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BACH v. Unemployment" sheetId="2" r:id="rId5"/>
    <sheet state="visible" name="BACH v. Min Wage" sheetId="3" r:id="rId6"/>
    <sheet state="visible" name="BACH v. Inflation" sheetId="4" r:id="rId7"/>
    <sheet state="visible" name="BACH v. Economy" sheetId="5" r:id="rId8"/>
    <sheet state="visible" name="BACH v. Health Care" sheetId="6" r:id="rId9"/>
    <sheet state="visible" name="BACH v. Broadband" sheetId="7" r:id="rId10"/>
    <sheet state="visible" name="BACH v. E results(T)R" sheetId="8" r:id="rId11"/>
    <sheet state="visible" name="BACH v. E results(T)D" sheetId="9" r:id="rId12"/>
    <sheet state="visible" name="BACH v. E results(%)R" sheetId="10" r:id="rId13"/>
    <sheet state="visible" name="BACH v. E results(%)D" sheetId="11" r:id="rId14"/>
    <sheet state="visible" name="&gt;HS v. Unemployment " sheetId="12" r:id="rId15"/>
    <sheet state="visible" name="&gt;HS v. Min Wage" sheetId="13" r:id="rId16"/>
    <sheet state="visible" name="&gt;HS v. Inflation" sheetId="14" r:id="rId17"/>
    <sheet state="visible" name="&gt;HS v. Economy" sheetId="15" r:id="rId18"/>
    <sheet state="visible" name="&gt;HS v. Health Care" sheetId="16" r:id="rId19"/>
    <sheet state="visible" name="&gt;HS v. Broadband" sheetId="17" r:id="rId20"/>
    <sheet state="visible" name="&gt;HS v. E results(T)R" sheetId="18" r:id="rId21"/>
    <sheet state="visible" name="&gt;HS v. E results(T)D" sheetId="19" r:id="rId22"/>
    <sheet state="visible" name="&gt;HS v. E results(%)R" sheetId="20" r:id="rId23"/>
    <sheet state="visible" name="&gt;HS v. E results(%)D" sheetId="21" r:id="rId24"/>
    <sheet state="visible" name="&gt;9 v. Unemployment" sheetId="22" r:id="rId25"/>
    <sheet state="visible" name="&gt;9 v. Min Wage" sheetId="23" r:id="rId26"/>
    <sheet state="visible" name="&gt;9 v. Inflation" sheetId="24" r:id="rId27"/>
    <sheet state="visible" name="&gt;9 v. Economy" sheetId="25" r:id="rId28"/>
    <sheet state="visible" name="&gt;9 v. Health Care" sheetId="26" r:id="rId29"/>
    <sheet state="visible" name="&gt;9 v. Broadband" sheetId="27" r:id="rId30"/>
    <sheet state="visible" name="&gt;9 v. E results(T)R" sheetId="28" r:id="rId31"/>
    <sheet state="visible" name="&gt;9 v. E results(T)D" sheetId="29" r:id="rId32"/>
    <sheet state="visible" name="&gt;9 v. E results(%)R" sheetId="30" r:id="rId33"/>
    <sheet state="visible" name="&gt;9 v. E results(%)D" sheetId="31" r:id="rId34"/>
  </sheets>
  <definedNames/>
  <calcPr/>
</workbook>
</file>

<file path=xl/sharedStrings.xml><?xml version="1.0" encoding="utf-8"?>
<sst xmlns="http://schemas.openxmlformats.org/spreadsheetml/2006/main" count="3255" uniqueCount="170">
  <si>
    <t>Step 1: Insert ranks.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</si>
  <si>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</si>
  <si>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Step 2: Insert ranks for entire search trend history (14 weeks).</t>
  </si>
  <si>
    <t>VARIABLES</t>
  </si>
  <si>
    <t>SEARCH TREND RANKS</t>
  </si>
  <si>
    <t>COUNTY</t>
  </si>
  <si>
    <t>DEMOGRAPHIC RANK (VARIABLE X)</t>
  </si>
  <si>
    <t>TIED RANKS (3 MOS) (VARIABLE Y)</t>
  </si>
  <si>
    <t>d (VALUE)</t>
  </si>
  <si>
    <t>d^2 (VALUE)</t>
  </si>
  <si>
    <t>TIES FOR VARIABLE X?</t>
  </si>
  <si>
    <t>TIES FOR VARIABLE Y?</t>
  </si>
  <si>
    <t>m_x (TIE COUNT)</t>
  </si>
  <si>
    <t>m_y (TIE COUNT)</t>
  </si>
  <si>
    <t>cf_x (VALUE)</t>
  </si>
  <si>
    <t>cf_y (VALUE)</t>
  </si>
  <si>
    <t>AVERAGE SEARCH RANK (3 MOS)</t>
  </si>
  <si>
    <t>WEEK OF AUG 11</t>
  </si>
  <si>
    <t>WEEK OF AUG 18</t>
  </si>
  <si>
    <t>WEEK OF AUG 25</t>
  </si>
  <si>
    <t>WEEK OF SEP 1</t>
  </si>
  <si>
    <t>WEEK OF SEP 8</t>
  </si>
  <si>
    <t>WEEK OF SEP 15</t>
  </si>
  <si>
    <t>WEEK OF SEP 22</t>
  </si>
  <si>
    <t>WEEK OF SEP 29</t>
  </si>
  <si>
    <t>WEEK OF OCT 6</t>
  </si>
  <si>
    <t>WEEK OF OCT 13</t>
  </si>
  <si>
    <t>WEEK OF OCT 20</t>
  </si>
  <si>
    <t>WEEK OF OCT 27</t>
  </si>
  <si>
    <t>WEEK OF NOV 3</t>
  </si>
  <si>
    <t>WEEK OF NOV 10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</si>
  <si>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</si>
  <si>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</si>
  <si>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</si>
  <si>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</si>
  <si>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</si>
  <si>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</si>
  <si>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</si>
  <si>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</si>
  <si>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</si>
  <si>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</si>
  <si>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</si>
  <si>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</si>
  <si>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</si>
  <si>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</si>
  <si>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</si>
  <si>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</si>
  <si>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</si>
  <si>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</si>
  <si>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</si>
  <si>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</si>
  <si>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</si>
  <si>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</si>
  <si>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</si>
  <si>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</si>
  <si>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</si>
  <si>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</si>
  <si>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</si>
  <si>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</si>
  <si>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</si>
  <si>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</si>
  <si>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</si>
  <si>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</si>
  <si>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</si>
  <si>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</si>
  <si>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</si>
  <si>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</si>
  <si>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</si>
  <si>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</si>
  <si>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</si>
  <si>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</si>
  <si>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</si>
  <si>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</si>
  <si>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</si>
  <si>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</si>
  <si>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</si>
  <si>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</si>
  <si>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</si>
  <si>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</si>
  <si>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</si>
  <si>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</si>
  <si>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</si>
  <si>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</si>
  <si>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</si>
  <si>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</si>
  <si>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</si>
  <si>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</si>
  <si>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</si>
  <si>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</si>
  <si>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</si>
  <si>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</si>
  <si>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</si>
  <si>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</si>
  <si>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</si>
  <si>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</si>
  <si>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</si>
  <si>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</si>
  <si>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</si>
  <si>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</si>
  <si>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t>VALUES</t>
  </si>
  <si>
    <t>SUM OF d^2 (NO cf)</t>
  </si>
  <si>
    <t>SUM OF d^2 (w/ CF)</t>
  </si>
  <si>
    <t>n</t>
  </si>
  <si>
    <t>SUM OF cf</t>
  </si>
  <si>
    <t>r_s</t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</si>
  <si>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</si>
  <si>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</si>
  <si>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</si>
  <si>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</si>
  <si>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</si>
  <si>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</si>
  <si>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</si>
  <si>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</si>
  <si>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</si>
  <si>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</si>
  <si>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</si>
  <si>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BROADBAND RANK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</si>
  <si>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</si>
  <si>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</si>
  <si>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TOTAL R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</si>
  <si>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</si>
  <si>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</si>
  <si>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TOTAL D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</si>
  <si>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</si>
  <si>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</si>
  <si>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R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</si>
  <si>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</si>
  <si>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</si>
  <si>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t>D VOTES RANK (MOST TO LEAST)</t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</si>
  <si>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</si>
  <si>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</si>
  <si>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</si>
  <si>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</si>
  <si>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</si>
  <si>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</si>
  <si>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</si>
  <si>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</si>
  <si>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</si>
  <si>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</si>
  <si>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</si>
  <si>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</si>
  <si>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</si>
  <si>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</si>
  <si>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</si>
  <si>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</si>
  <si>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</si>
  <si>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</si>
  <si>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</si>
  <si>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</si>
  <si>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</si>
  <si>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</si>
  <si>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</si>
  <si>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</si>
  <si>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</si>
  <si>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</si>
  <si>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</si>
  <si>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</si>
  <si>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</si>
  <si>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</si>
  <si>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</si>
  <si>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</si>
  <si>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</si>
  <si>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</si>
  <si>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</si>
  <si>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</si>
  <si>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</si>
  <si>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</si>
  <si>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</si>
  <si>
    <r>
      <rPr>
        <rFont val="Arial"/>
        <color theme="1"/>
      </rPr>
      <t xml:space="preserve">Step 3: Remove duplicates for </t>
    </r>
    <r>
      <rPr>
        <rFont val="Arial"/>
        <b/>
        <color theme="1"/>
      </rPr>
      <t>each</t>
    </r>
    <r>
      <rPr>
        <rFont val="Arial"/>
        <color theme="1"/>
      </rPr>
      <t xml:space="preserve"> tie's m value.</t>
    </r>
  </si>
  <si>
    <r>
      <rPr>
        <rFont val="Arial"/>
        <color theme="1"/>
      </rPr>
      <t>ATTENTION: You need  to manually remove "</t>
    </r>
    <r>
      <rPr>
        <rFont val="Arial"/>
        <b/>
        <color theme="1"/>
      </rPr>
      <t>duplicate</t>
    </r>
    <r>
      <rPr>
        <rFont val="Arial"/>
        <color theme="1"/>
      </rPr>
      <t>" m values,</t>
    </r>
    <r>
      <rPr>
        <rFont val="Arial"/>
        <b/>
        <color theme="1"/>
      </rPr>
      <t xml:space="preserve"> ex. if 6.5 has multiple values of m in columns I and J, you need to manually remove all values that are NOT the first occurrence for that 6.5. </t>
    </r>
    <r>
      <rPr>
        <rFont val="Arial"/>
        <color theme="1"/>
      </rPr>
      <t xml:space="preserve">If there is a value for 6.5 and 13.5, each of those individual values should have their </t>
    </r>
    <r>
      <rPr>
        <rFont val="Arial"/>
        <b/>
        <color theme="1"/>
      </rPr>
      <t>own</t>
    </r>
    <r>
      <rPr>
        <rFont val="Arial"/>
        <color theme="1"/>
      </rPr>
      <t xml:space="preserve"> m.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</si>
</sst>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2" numFmtId="0" xfId="0" applyBorder="1" applyFont="1"/>
    <xf borderId="5" fillId="3" fontId="1" numFmtId="0" xfId="0" applyAlignment="1" applyBorder="1" applyFill="1" applyFont="1">
      <alignment horizontal="center" readingOrder="0" shrinkToFit="0" wrapText="1"/>
    </xf>
    <xf borderId="4" fillId="4" fontId="3" numFmtId="0" xfId="0" applyAlignment="1" applyBorder="1" applyFill="1" applyFont="1">
      <alignment horizontal="center" readingOrder="0" shrinkToFit="0" wrapText="1"/>
    </xf>
    <xf borderId="4" fillId="4" fontId="2" numFmtId="0" xfId="0" applyBorder="1" applyFont="1"/>
    <xf borderId="2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3" fillId="3" fontId="1" numFmtId="0" xfId="0" applyAlignment="1" applyBorder="1" applyFont="1">
      <alignment horizontal="center" readingOrder="0"/>
    </xf>
    <xf borderId="2" fillId="4" fontId="1" numFmtId="0" xfId="0" applyAlignment="1" applyBorder="1" applyFont="1">
      <alignment horizontal="center" readingOrder="0"/>
    </xf>
    <xf borderId="3" fillId="4" fontId="2" numFmtId="0" xfId="0" applyBorder="1" applyFont="1"/>
    <xf borderId="1" fillId="5" fontId="1" numFmtId="0" xfId="0" applyAlignment="1" applyBorder="1" applyFill="1" applyFont="1">
      <alignment horizontal="center" readingOrder="0" shrinkToFit="0" wrapText="1"/>
    </xf>
    <xf borderId="1" fillId="6" fontId="1" numFmtId="0" xfId="0" applyAlignment="1" applyBorder="1" applyFill="1" applyFont="1">
      <alignment horizontal="center" readingOrder="0" shrinkToFit="0" wrapText="1"/>
    </xf>
    <xf borderId="1" fillId="7" fontId="1" numFmtId="0" xfId="0" applyAlignment="1" applyBorder="1" applyFill="1" applyFont="1">
      <alignment horizontal="center" readingOrder="0" shrinkToFit="0" wrapText="1"/>
    </xf>
    <xf borderId="6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6" fillId="6" fontId="1" numFmtId="0" xfId="0" applyAlignment="1" applyBorder="1" applyFont="1">
      <alignment horizontal="center" readingOrder="0"/>
    </xf>
    <xf borderId="6" fillId="7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center"/>
    </xf>
    <xf borderId="7" fillId="8" fontId="1" numFmtId="0" xfId="0" applyBorder="1" applyFill="1" applyFont="1"/>
    <xf borderId="8" fillId="9" fontId="1" numFmtId="0" xfId="0" applyAlignment="1" applyBorder="1" applyFill="1" applyFont="1">
      <alignment readingOrder="0"/>
    </xf>
    <xf borderId="9" fillId="8" fontId="1" numFmtId="0" xfId="0" applyBorder="1" applyFont="1"/>
    <xf borderId="10" fillId="8" fontId="1" numFmtId="0" xfId="0" applyBorder="1" applyFont="1"/>
    <xf borderId="11" fillId="8" fontId="1" numFmtId="0" xfId="0" applyBorder="1" applyFont="1"/>
    <xf borderId="10" fillId="8" fontId="1" numFmtId="0" xfId="0" applyAlignment="1" applyBorder="1" applyFont="1">
      <alignment readingOrder="0"/>
    </xf>
    <xf borderId="8" fillId="8" fontId="1" numFmtId="0" xfId="0" applyBorder="1" applyFont="1"/>
    <xf borderId="12" fillId="8" fontId="1" numFmtId="0" xfId="0" applyBorder="1" applyFont="1"/>
    <xf borderId="10" fillId="9" fontId="1" numFmtId="0" xfId="0" applyAlignment="1" applyBorder="1" applyFont="1">
      <alignment readingOrder="0"/>
    </xf>
    <xf borderId="13" fillId="9" fontId="1" numFmtId="0" xfId="0" applyAlignment="1" applyBorder="1" applyFont="1">
      <alignment readingOrder="0"/>
    </xf>
    <xf borderId="14" fillId="5" fontId="1" numFmtId="0" xfId="0" applyBorder="1" applyFont="1"/>
    <xf borderId="15" fillId="9" fontId="1" numFmtId="0" xfId="0" applyAlignment="1" applyBorder="1" applyFont="1">
      <alignment readingOrder="0"/>
    </xf>
    <xf borderId="15" fillId="5" fontId="1" numFmtId="0" xfId="0" applyBorder="1" applyFont="1"/>
    <xf borderId="16" fillId="5" fontId="1" numFmtId="0" xfId="0" applyBorder="1" applyFont="1"/>
    <xf borderId="17" fillId="5" fontId="1" numFmtId="0" xfId="0" applyBorder="1" applyFont="1"/>
    <xf borderId="16" fillId="5" fontId="1" numFmtId="0" xfId="0" applyAlignment="1" applyBorder="1" applyFont="1">
      <alignment readingOrder="0"/>
    </xf>
    <xf borderId="18" fillId="5" fontId="1" numFmtId="0" xfId="0" applyBorder="1" applyFont="1"/>
    <xf borderId="16" fillId="9" fontId="1" numFmtId="0" xfId="0" applyAlignment="1" applyBorder="1" applyFont="1">
      <alignment readingOrder="0"/>
    </xf>
    <xf borderId="19" fillId="9" fontId="1" numFmtId="0" xfId="0" applyAlignment="1" applyBorder="1" applyFont="1">
      <alignment readingOrder="0"/>
    </xf>
    <xf borderId="14" fillId="8" fontId="1" numFmtId="0" xfId="0" applyBorder="1" applyFont="1"/>
    <xf borderId="15" fillId="8" fontId="1" numFmtId="0" xfId="0" applyBorder="1" applyFont="1"/>
    <xf borderId="16" fillId="8" fontId="1" numFmtId="0" xfId="0" applyBorder="1" applyFont="1"/>
    <xf borderId="17" fillId="8" fontId="1" numFmtId="0" xfId="0" applyBorder="1" applyFont="1"/>
    <xf borderId="16" fillId="8" fontId="1" numFmtId="0" xfId="0" applyAlignment="1" applyBorder="1" applyFont="1">
      <alignment readingOrder="0"/>
    </xf>
    <xf borderId="18" fillId="8" fontId="1" numFmtId="0" xfId="0" applyBorder="1" applyFont="1"/>
    <xf borderId="14" fillId="5" fontId="1" numFmtId="0" xfId="0" applyBorder="1" applyFont="1"/>
    <xf borderId="20" fillId="8" fontId="1" numFmtId="0" xfId="0" applyBorder="1" applyFont="1"/>
    <xf borderId="21" fillId="9" fontId="1" numFmtId="0" xfId="0" applyAlignment="1" applyBorder="1" applyFont="1">
      <alignment readingOrder="0"/>
    </xf>
    <xf borderId="22" fillId="8" fontId="1" numFmtId="0" xfId="0" applyBorder="1" applyFont="1"/>
    <xf borderId="23" fillId="8" fontId="1" numFmtId="0" xfId="0" applyBorder="1" applyFont="1"/>
    <xf borderId="22" fillId="8" fontId="1" numFmtId="0" xfId="0" applyAlignment="1" applyBorder="1" applyFont="1">
      <alignment readingOrder="0"/>
    </xf>
    <xf borderId="21" fillId="8" fontId="1" numFmtId="0" xfId="0" applyBorder="1" applyFont="1"/>
    <xf borderId="24" fillId="8" fontId="1" numFmtId="0" xfId="0" applyBorder="1" applyFont="1"/>
    <xf borderId="22" fillId="9" fontId="1" numFmtId="0" xfId="0" applyAlignment="1" applyBorder="1" applyFont="1">
      <alignment readingOrder="0"/>
    </xf>
    <xf borderId="25" fillId="9" fontId="1" numFmtId="0" xfId="0" applyAlignment="1" applyBorder="1" applyFont="1">
      <alignment readingOrder="0"/>
    </xf>
    <xf borderId="26" fillId="2" fontId="1" numFmtId="0" xfId="0" applyAlignment="1" applyBorder="1" applyFont="1">
      <alignment readingOrder="0" shrinkToFit="0" wrapText="1"/>
    </xf>
    <xf borderId="27" fillId="0" fontId="2" numFmtId="0" xfId="0" applyBorder="1" applyFont="1"/>
    <xf borderId="0" fillId="0" fontId="1" numFmtId="0" xfId="0" applyAlignment="1" applyFont="1">
      <alignment readingOrder="0" shrinkToFit="0" wrapText="1"/>
    </xf>
    <xf borderId="2" fillId="4" fontId="3" numFmtId="0" xfId="0" applyAlignment="1" applyBorder="1" applyFont="1">
      <alignment horizontal="center" readingOrder="0"/>
    </xf>
    <xf borderId="28" fillId="0" fontId="2" numFmtId="0" xfId="0" applyBorder="1" applyFont="1"/>
    <xf borderId="29" fillId="0" fontId="2" numFmtId="0" xfId="0" applyBorder="1" applyFont="1"/>
    <xf borderId="14" fillId="5" fontId="3" numFmtId="0" xfId="0" applyAlignment="1" applyBorder="1" applyFont="1">
      <alignment horizontal="center" readingOrder="0"/>
    </xf>
    <xf borderId="19" fillId="5" fontId="1" numFmtId="0" xfId="0" applyAlignment="1" applyBorder="1" applyFont="1">
      <alignment horizontal="center"/>
    </xf>
    <xf borderId="14" fillId="8" fontId="3" numFmtId="0" xfId="0" applyAlignment="1" applyBorder="1" applyFont="1">
      <alignment horizontal="center" readingOrder="0"/>
    </xf>
    <xf borderId="30" fillId="8" fontId="1" numFmtId="0" xfId="0" applyAlignment="1" applyBorder="1" applyFont="1">
      <alignment horizontal="center"/>
    </xf>
    <xf borderId="14" fillId="5" fontId="1" numFmtId="0" xfId="0" applyAlignment="1" applyBorder="1" applyFont="1">
      <alignment horizontal="center" readingOrder="0"/>
    </xf>
    <xf borderId="16" fillId="5" fontId="1" numFmtId="0" xfId="0" applyAlignment="1" applyBorder="1" applyFont="1">
      <alignment horizontal="center" readingOrder="0"/>
    </xf>
    <xf borderId="31" fillId="8" fontId="1" numFmtId="0" xfId="0" applyAlignment="1" applyBorder="1" applyFont="1">
      <alignment horizontal="center" readingOrder="0"/>
    </xf>
    <xf borderId="16" fillId="8" fontId="1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20" fillId="5" fontId="1" numFmtId="0" xfId="0" applyAlignment="1" applyBorder="1" applyFont="1">
      <alignment horizontal="center" readingOrder="0"/>
    </xf>
    <xf borderId="25" fillId="2" fontId="1" numFmtId="0" xfId="0" applyAlignment="1" applyBorder="1" applyFont="1">
      <alignment horizontal="center"/>
    </xf>
    <xf borderId="1" fillId="10" fontId="1" numFmtId="0" xfId="0" applyAlignment="1" applyBorder="1" applyFill="1" applyFont="1">
      <alignment horizontal="center" readingOrder="0"/>
    </xf>
    <xf borderId="10" fillId="10" fontId="1" numFmtId="0" xfId="0" applyAlignment="1" applyBorder="1" applyFont="1">
      <alignment readingOrder="0"/>
    </xf>
    <xf borderId="13" fillId="10" fontId="1" numFmtId="0" xfId="0" applyAlignment="1" applyBorder="1" applyFont="1">
      <alignment readingOrder="0"/>
    </xf>
    <xf borderId="16" fillId="10" fontId="1" numFmtId="0" xfId="0" applyAlignment="1" applyBorder="1" applyFont="1">
      <alignment readingOrder="0"/>
    </xf>
    <xf borderId="19" fillId="10" fontId="1" numFmtId="0" xfId="0" applyAlignment="1" applyBorder="1" applyFont="1">
      <alignment readingOrder="0"/>
    </xf>
    <xf borderId="22" fillId="10" fontId="1" numFmtId="0" xfId="0" applyAlignment="1" applyBorder="1" applyFont="1">
      <alignment readingOrder="0"/>
    </xf>
    <xf borderId="25" fillId="10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1000125</xdr:colOff>
      <xdr:row>80</xdr:row>
      <xdr:rowOff>142875</xdr:rowOff>
    </xdr:from>
    <xdr:ext cx="5848350" cy="29622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942975</xdr:colOff>
      <xdr:row>80</xdr:row>
      <xdr:rowOff>142875</xdr:rowOff>
    </xdr:from>
    <xdr:ext cx="3171825" cy="11906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87</xdr:row>
      <xdr:rowOff>171450</xdr:rowOff>
    </xdr:from>
    <xdr:ext cx="7781925" cy="146685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/>
      <c r="D6" s="24" t="str">
        <f t="shared" ref="D6:D72" si="3">_xlfn.RANK.AVG(M6,$M$6:$M$72,1)</f>
        <v>#DIV/0!</v>
      </c>
      <c r="E6" s="25" t="str">
        <f t="shared" ref="E6:E72" si="4">C6-D6</f>
        <v>#DIV/0!</v>
      </c>
      <c r="F6" s="26" t="str">
        <f t="shared" ref="F6:F72" si="5">E6^2</f>
        <v>#DIV/0!</v>
      </c>
      <c r="G6" s="27">
        <f t="shared" ref="G6:H6" si="1">IF(COUNTIF(C$6:C$72, C6) &gt; 1, 1, 0)</f>
        <v>0</v>
      </c>
      <c r="H6" s="27">
        <f t="shared" si="1"/>
        <v>1</v>
      </c>
      <c r="I6" s="25" t="str">
        <f t="shared" ref="I6:I72" si="7">IF(COUNTIF(C$6:C$72, C6) &gt; 1, IF(COUNTIF($I$6:I6, C6) = 0, COUNTIF(C$6:C$72, C6), 0), "")</f>
        <v/>
      </c>
      <c r="J6" s="25">
        <f t="shared" ref="J6:J72" si="8">IF(COUNTIF(D$6:D$72, D6) &gt; 1, IF(COUNTIF($J$6:J6, D6) = 0, COUNTIF(D$6:D$72, D6), 0), "")</f>
        <v>67</v>
      </c>
      <c r="K6" s="28" t="str">
        <f t="shared" ref="K6:L6" si="2">IF(ISNUMBER(I6), (I6 * ((I6^2) - 1)) / 12, "")</f>
        <v/>
      </c>
      <c r="L6" s="25">
        <f t="shared" si="2"/>
        <v>25058</v>
      </c>
      <c r="M6" s="29" t="str">
        <f t="shared" ref="M6:M72" si="10">AVERAGE(N6:AA6)</f>
        <v>#DIV/0!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1"/>
    </row>
    <row r="7">
      <c r="B7" s="32" t="s">
        <v>32</v>
      </c>
      <c r="C7" s="33"/>
      <c r="D7" s="34" t="str">
        <f t="shared" si="3"/>
        <v>#DIV/0!</v>
      </c>
      <c r="E7" s="35" t="str">
        <f t="shared" si="4"/>
        <v>#DIV/0!</v>
      </c>
      <c r="F7" s="36" t="str">
        <f t="shared" si="5"/>
        <v>#DIV/0!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5">
        <f t="shared" si="8"/>
        <v>67</v>
      </c>
      <c r="K7" s="34" t="str">
        <f t="shared" ref="K7:L7" si="9">IF(ISNUMBER(I7), (I7 * ((I7^2) - 1)) / 12, "")</f>
        <v/>
      </c>
      <c r="L7" s="35">
        <f t="shared" si="9"/>
        <v>25058</v>
      </c>
      <c r="M7" s="38" t="str">
        <f t="shared" si="10"/>
        <v>#DIV/0!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40"/>
    </row>
    <row r="8">
      <c r="B8" s="41" t="s">
        <v>33</v>
      </c>
      <c r="C8" s="33"/>
      <c r="D8" s="42" t="str">
        <f t="shared" si="3"/>
        <v>#DIV/0!</v>
      </c>
      <c r="E8" s="43" t="str">
        <f t="shared" si="4"/>
        <v>#DIV/0!</v>
      </c>
      <c r="F8" s="44" t="str">
        <f t="shared" si="5"/>
        <v>#DIV/0!</v>
      </c>
      <c r="G8" s="45">
        <f t="shared" ref="G8:H8" si="11">IF(COUNTIF(C$6:C$72, C8) &gt; 1, 1, 0)</f>
        <v>0</v>
      </c>
      <c r="H8" s="45">
        <f t="shared" si="11"/>
        <v>1</v>
      </c>
      <c r="I8" s="43" t="str">
        <f t="shared" si="7"/>
        <v/>
      </c>
      <c r="J8" s="43">
        <f t="shared" si="8"/>
        <v>67</v>
      </c>
      <c r="K8" s="42" t="str">
        <f t="shared" ref="K8:L8" si="12">IF(ISNUMBER(I8), (I8 * ((I8^2) - 1)) / 12, "")</f>
        <v/>
      </c>
      <c r="L8" s="43">
        <f t="shared" si="12"/>
        <v>25058</v>
      </c>
      <c r="M8" s="46" t="str">
        <f t="shared" si="10"/>
        <v>#DIV/0!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40"/>
    </row>
    <row r="9">
      <c r="B9" s="47" t="s">
        <v>34</v>
      </c>
      <c r="C9" s="33"/>
      <c r="D9" s="34" t="str">
        <f t="shared" si="3"/>
        <v>#DIV/0!</v>
      </c>
      <c r="E9" s="35" t="str">
        <f t="shared" si="4"/>
        <v>#DIV/0!</v>
      </c>
      <c r="F9" s="36" t="str">
        <f t="shared" si="5"/>
        <v>#DIV/0!</v>
      </c>
      <c r="G9" s="37">
        <f t="shared" ref="G9:H9" si="13">IF(COUNTIF(C$6:C$72, C9) &gt; 1, 1, 0)</f>
        <v>0</v>
      </c>
      <c r="H9" s="37">
        <f t="shared" si="13"/>
        <v>1</v>
      </c>
      <c r="I9" s="35" t="str">
        <f t="shared" si="7"/>
        <v/>
      </c>
      <c r="J9" s="35">
        <f t="shared" si="8"/>
        <v>67</v>
      </c>
      <c r="K9" s="34" t="str">
        <f t="shared" ref="K9:L9" si="14">IF(ISNUMBER(I9), (I9 * ((I9^2) - 1)) / 12, "")</f>
        <v/>
      </c>
      <c r="L9" s="35">
        <f t="shared" si="14"/>
        <v>25058</v>
      </c>
      <c r="M9" s="38" t="str">
        <f t="shared" si="10"/>
        <v>#DIV/0!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40"/>
    </row>
    <row r="10">
      <c r="B10" s="41" t="s">
        <v>35</v>
      </c>
      <c r="C10" s="33"/>
      <c r="D10" s="42" t="str">
        <f t="shared" si="3"/>
        <v>#DIV/0!</v>
      </c>
      <c r="E10" s="43" t="str">
        <f t="shared" si="4"/>
        <v>#DIV/0!</v>
      </c>
      <c r="F10" s="44" t="str">
        <f t="shared" si="5"/>
        <v>#DIV/0!</v>
      </c>
      <c r="G10" s="45">
        <f t="shared" ref="G10:H10" si="15">IF(COUNTIF(C$6:C$72, C10) &gt; 1, 1, 0)</f>
        <v>0</v>
      </c>
      <c r="H10" s="45">
        <f t="shared" si="15"/>
        <v>1</v>
      </c>
      <c r="I10" s="43" t="str">
        <f t="shared" si="7"/>
        <v/>
      </c>
      <c r="J10" s="43">
        <f t="shared" si="8"/>
        <v>67</v>
      </c>
      <c r="K10" s="42" t="str">
        <f t="shared" ref="K10:L10" si="16">IF(ISNUMBER(I10), (I10 * ((I10^2) - 1)) / 12, "")</f>
        <v/>
      </c>
      <c r="L10" s="43">
        <f t="shared" si="16"/>
        <v>25058</v>
      </c>
      <c r="M10" s="46" t="str">
        <f t="shared" si="10"/>
        <v>#DIV/0!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40"/>
    </row>
    <row r="11">
      <c r="B11" s="47" t="s">
        <v>36</v>
      </c>
      <c r="C11" s="33"/>
      <c r="D11" s="34" t="str">
        <f t="shared" si="3"/>
        <v>#DIV/0!</v>
      </c>
      <c r="E11" s="35" t="str">
        <f t="shared" si="4"/>
        <v>#DIV/0!</v>
      </c>
      <c r="F11" s="36" t="str">
        <f t="shared" si="5"/>
        <v>#DIV/0!</v>
      </c>
      <c r="G11" s="37">
        <f t="shared" ref="G11:H11" si="17">IF(COUNTIF(C$6:C$72, C11) &gt; 1, 1, 0)</f>
        <v>0</v>
      </c>
      <c r="H11" s="37">
        <f t="shared" si="17"/>
        <v>1</v>
      </c>
      <c r="I11" s="35" t="str">
        <f t="shared" si="7"/>
        <v/>
      </c>
      <c r="J11" s="35">
        <f t="shared" si="8"/>
        <v>67</v>
      </c>
      <c r="K11" s="34" t="str">
        <f t="shared" ref="K11:L11" si="18">IF(ISNUMBER(I11), (I11 * ((I11^2) - 1)) / 12, "")</f>
        <v/>
      </c>
      <c r="L11" s="35">
        <f t="shared" si="18"/>
        <v>25058</v>
      </c>
      <c r="M11" s="38" t="str">
        <f t="shared" si="10"/>
        <v>#DIV/0!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40"/>
    </row>
    <row r="12">
      <c r="B12" s="41" t="s">
        <v>37</v>
      </c>
      <c r="C12" s="33"/>
      <c r="D12" s="42" t="str">
        <f t="shared" si="3"/>
        <v>#DIV/0!</v>
      </c>
      <c r="E12" s="43" t="str">
        <f t="shared" si="4"/>
        <v>#DIV/0!</v>
      </c>
      <c r="F12" s="44" t="str">
        <f t="shared" si="5"/>
        <v>#DIV/0!</v>
      </c>
      <c r="G12" s="45">
        <f t="shared" ref="G12:H12" si="19">IF(COUNTIF(C$6:C$72, C12) &gt; 1, 1, 0)</f>
        <v>0</v>
      </c>
      <c r="H12" s="45">
        <f t="shared" si="19"/>
        <v>1</v>
      </c>
      <c r="I12" s="43" t="str">
        <f t="shared" si="7"/>
        <v/>
      </c>
      <c r="J12" s="43">
        <f t="shared" si="8"/>
        <v>67</v>
      </c>
      <c r="K12" s="42" t="str">
        <f t="shared" ref="K12:L12" si="20">IF(ISNUMBER(I12), (I12 * ((I12^2) - 1)) / 12, "")</f>
        <v/>
      </c>
      <c r="L12" s="43">
        <f t="shared" si="20"/>
        <v>25058</v>
      </c>
      <c r="M12" s="46" t="str">
        <f t="shared" si="10"/>
        <v>#DIV/0!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40"/>
    </row>
    <row r="13">
      <c r="B13" s="47" t="s">
        <v>38</v>
      </c>
      <c r="C13" s="33"/>
      <c r="D13" s="34" t="str">
        <f t="shared" si="3"/>
        <v>#DIV/0!</v>
      </c>
      <c r="E13" s="35" t="str">
        <f t="shared" si="4"/>
        <v>#DIV/0!</v>
      </c>
      <c r="F13" s="36" t="str">
        <f t="shared" si="5"/>
        <v>#DIV/0!</v>
      </c>
      <c r="G13" s="37">
        <f t="shared" ref="G13:H13" si="21">IF(COUNTIF(C$6:C$72, C13) &gt; 1, 1, 0)</f>
        <v>0</v>
      </c>
      <c r="H13" s="37">
        <f t="shared" si="21"/>
        <v>1</v>
      </c>
      <c r="I13" s="35" t="str">
        <f t="shared" si="7"/>
        <v/>
      </c>
      <c r="J13" s="35">
        <f t="shared" si="8"/>
        <v>67</v>
      </c>
      <c r="K13" s="34" t="str">
        <f t="shared" ref="K13:L13" si="22">IF(ISNUMBER(I13), (I13 * ((I13^2) - 1)) / 12, "")</f>
        <v/>
      </c>
      <c r="L13" s="35">
        <f t="shared" si="22"/>
        <v>25058</v>
      </c>
      <c r="M13" s="38" t="str">
        <f t="shared" si="10"/>
        <v>#DIV/0!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40"/>
    </row>
    <row r="14">
      <c r="B14" s="41" t="s">
        <v>39</v>
      </c>
      <c r="C14" s="33"/>
      <c r="D14" s="42" t="str">
        <f t="shared" si="3"/>
        <v>#DIV/0!</v>
      </c>
      <c r="E14" s="43" t="str">
        <f t="shared" si="4"/>
        <v>#DIV/0!</v>
      </c>
      <c r="F14" s="44" t="str">
        <f t="shared" si="5"/>
        <v>#DIV/0!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7"/>
        <v/>
      </c>
      <c r="J14" s="43">
        <f t="shared" si="8"/>
        <v>67</v>
      </c>
      <c r="K14" s="42" t="str">
        <f t="shared" ref="K14:L14" si="24">IF(ISNUMBER(I14), (I14 * ((I14^2) - 1)) / 12, "")</f>
        <v/>
      </c>
      <c r="L14" s="43">
        <f t="shared" si="24"/>
        <v>25058</v>
      </c>
      <c r="M14" s="46" t="str">
        <f t="shared" si="10"/>
        <v>#DIV/0!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40"/>
    </row>
    <row r="15">
      <c r="B15" s="47" t="s">
        <v>40</v>
      </c>
      <c r="C15" s="33"/>
      <c r="D15" s="34" t="str">
        <f t="shared" si="3"/>
        <v>#DIV/0!</v>
      </c>
      <c r="E15" s="35" t="str">
        <f t="shared" si="4"/>
        <v>#DIV/0!</v>
      </c>
      <c r="F15" s="36" t="str">
        <f t="shared" si="5"/>
        <v>#DIV/0!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7"/>
        <v/>
      </c>
      <c r="J15" s="35">
        <f t="shared" si="8"/>
        <v>67</v>
      </c>
      <c r="K15" s="34" t="str">
        <f t="shared" ref="K15:L15" si="26">IF(ISNUMBER(I15), (I15 * ((I15^2) - 1)) / 12, "")</f>
        <v/>
      </c>
      <c r="L15" s="35">
        <f t="shared" si="26"/>
        <v>25058</v>
      </c>
      <c r="M15" s="38" t="str">
        <f t="shared" si="10"/>
        <v>#DIV/0!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40"/>
    </row>
    <row r="16">
      <c r="B16" s="41" t="s">
        <v>41</v>
      </c>
      <c r="C16" s="33"/>
      <c r="D16" s="42" t="str">
        <f t="shared" si="3"/>
        <v>#DIV/0!</v>
      </c>
      <c r="E16" s="43" t="str">
        <f t="shared" si="4"/>
        <v>#DIV/0!</v>
      </c>
      <c r="F16" s="44" t="str">
        <f t="shared" si="5"/>
        <v>#DIV/0!</v>
      </c>
      <c r="G16" s="45">
        <f t="shared" ref="G16:H16" si="27">IF(COUNTIF(C$6:C$72, C16) &gt; 1, 1, 0)</f>
        <v>0</v>
      </c>
      <c r="H16" s="45">
        <f t="shared" si="27"/>
        <v>1</v>
      </c>
      <c r="I16" s="43" t="str">
        <f t="shared" si="7"/>
        <v/>
      </c>
      <c r="J16" s="43">
        <f t="shared" si="8"/>
        <v>67</v>
      </c>
      <c r="K16" s="42" t="str">
        <f t="shared" ref="K16:L16" si="28">IF(ISNUMBER(I16), (I16 * ((I16^2) - 1)) / 12, "")</f>
        <v/>
      </c>
      <c r="L16" s="43">
        <f t="shared" si="28"/>
        <v>25058</v>
      </c>
      <c r="M16" s="46" t="str">
        <f t="shared" si="10"/>
        <v>#DIV/0!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40"/>
    </row>
    <row r="17">
      <c r="B17" s="47" t="s">
        <v>42</v>
      </c>
      <c r="C17" s="33"/>
      <c r="D17" s="34" t="str">
        <f t="shared" si="3"/>
        <v>#DIV/0!</v>
      </c>
      <c r="E17" s="35" t="str">
        <f t="shared" si="4"/>
        <v>#DIV/0!</v>
      </c>
      <c r="F17" s="36" t="str">
        <f t="shared" si="5"/>
        <v>#DIV/0!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7"/>
        <v/>
      </c>
      <c r="J17" s="35">
        <f t="shared" si="8"/>
        <v>67</v>
      </c>
      <c r="K17" s="34" t="str">
        <f t="shared" ref="K17:L17" si="30">IF(ISNUMBER(I17), (I17 * ((I17^2) - 1)) / 12, "")</f>
        <v/>
      </c>
      <c r="L17" s="35">
        <f t="shared" si="30"/>
        <v>25058</v>
      </c>
      <c r="M17" s="38" t="str">
        <f t="shared" si="10"/>
        <v>#DIV/0!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40"/>
    </row>
    <row r="18">
      <c r="B18" s="41" t="s">
        <v>43</v>
      </c>
      <c r="C18" s="33"/>
      <c r="D18" s="42" t="str">
        <f t="shared" si="3"/>
        <v>#DIV/0!</v>
      </c>
      <c r="E18" s="43" t="str">
        <f t="shared" si="4"/>
        <v>#DIV/0!</v>
      </c>
      <c r="F18" s="44" t="str">
        <f t="shared" si="5"/>
        <v>#DIV/0!</v>
      </c>
      <c r="G18" s="45">
        <f t="shared" ref="G18:H18" si="31">IF(COUNTIF(C$6:C$72, C18) &gt; 1, 1, 0)</f>
        <v>0</v>
      </c>
      <c r="H18" s="45">
        <f t="shared" si="31"/>
        <v>1</v>
      </c>
      <c r="I18" s="43" t="str">
        <f t="shared" si="7"/>
        <v/>
      </c>
      <c r="J18" s="43">
        <f t="shared" si="8"/>
        <v>67</v>
      </c>
      <c r="K18" s="42" t="str">
        <f t="shared" ref="K18:L18" si="32">IF(ISNUMBER(I18), (I18 * ((I18^2) - 1)) / 12, "")</f>
        <v/>
      </c>
      <c r="L18" s="43">
        <f t="shared" si="32"/>
        <v>25058</v>
      </c>
      <c r="M18" s="46" t="str">
        <f t="shared" si="10"/>
        <v>#DIV/0!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</row>
    <row r="19">
      <c r="B19" s="47" t="s">
        <v>44</v>
      </c>
      <c r="C19" s="33"/>
      <c r="D19" s="34" t="str">
        <f t="shared" si="3"/>
        <v>#DIV/0!</v>
      </c>
      <c r="E19" s="35" t="str">
        <f t="shared" si="4"/>
        <v>#DIV/0!</v>
      </c>
      <c r="F19" s="36" t="str">
        <f t="shared" si="5"/>
        <v>#DIV/0!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7"/>
        <v/>
      </c>
      <c r="J19" s="35">
        <f t="shared" si="8"/>
        <v>67</v>
      </c>
      <c r="K19" s="34" t="str">
        <f t="shared" ref="K19:L19" si="34">IF(ISNUMBER(I19), (I19 * ((I19^2) - 1)) / 12, "")</f>
        <v/>
      </c>
      <c r="L19" s="35">
        <f t="shared" si="34"/>
        <v>25058</v>
      </c>
      <c r="M19" s="38" t="str">
        <f t="shared" si="10"/>
        <v>#DIV/0!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40"/>
    </row>
    <row r="20">
      <c r="B20" s="41" t="s">
        <v>45</v>
      </c>
      <c r="C20" s="33"/>
      <c r="D20" s="42" t="str">
        <f t="shared" si="3"/>
        <v>#DIV/0!</v>
      </c>
      <c r="E20" s="43" t="str">
        <f t="shared" si="4"/>
        <v>#DIV/0!</v>
      </c>
      <c r="F20" s="44" t="str">
        <f t="shared" si="5"/>
        <v>#DIV/0!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7"/>
        <v/>
      </c>
      <c r="J20" s="43">
        <f t="shared" si="8"/>
        <v>67</v>
      </c>
      <c r="K20" s="42" t="str">
        <f t="shared" ref="K20:L20" si="36">IF(ISNUMBER(I20), (I20 * ((I20^2) - 1)) / 12, "")</f>
        <v/>
      </c>
      <c r="L20" s="43">
        <f t="shared" si="36"/>
        <v>25058</v>
      </c>
      <c r="M20" s="46" t="str">
        <f t="shared" si="10"/>
        <v>#DIV/0!</v>
      </c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40"/>
    </row>
    <row r="21">
      <c r="B21" s="47" t="s">
        <v>46</v>
      </c>
      <c r="C21" s="33"/>
      <c r="D21" s="34" t="str">
        <f t="shared" si="3"/>
        <v>#DIV/0!</v>
      </c>
      <c r="E21" s="35" t="str">
        <f t="shared" si="4"/>
        <v>#DIV/0!</v>
      </c>
      <c r="F21" s="36" t="str">
        <f t="shared" si="5"/>
        <v>#DIV/0!</v>
      </c>
      <c r="G21" s="37">
        <f t="shared" ref="G21:H21" si="37">IF(COUNTIF(C$6:C$72, C21) &gt; 1, 1, 0)</f>
        <v>0</v>
      </c>
      <c r="H21" s="37">
        <f t="shared" si="37"/>
        <v>1</v>
      </c>
      <c r="I21" s="35" t="str">
        <f t="shared" si="7"/>
        <v/>
      </c>
      <c r="J21" s="35">
        <f t="shared" si="8"/>
        <v>67</v>
      </c>
      <c r="K21" s="34" t="str">
        <f t="shared" ref="K21:L21" si="38">IF(ISNUMBER(I21), (I21 * ((I21^2) - 1)) / 12, "")</f>
        <v/>
      </c>
      <c r="L21" s="35">
        <f t="shared" si="38"/>
        <v>25058</v>
      </c>
      <c r="M21" s="38" t="str">
        <f t="shared" si="10"/>
        <v>#DIV/0!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40"/>
    </row>
    <row r="22">
      <c r="B22" s="41" t="s">
        <v>47</v>
      </c>
      <c r="C22" s="33"/>
      <c r="D22" s="42" t="str">
        <f t="shared" si="3"/>
        <v>#DIV/0!</v>
      </c>
      <c r="E22" s="43" t="str">
        <f t="shared" si="4"/>
        <v>#DIV/0!</v>
      </c>
      <c r="F22" s="44" t="str">
        <f t="shared" si="5"/>
        <v>#DIV/0!</v>
      </c>
      <c r="G22" s="45">
        <f t="shared" ref="G22:H22" si="39">IF(COUNTIF(C$6:C$72, C22) &gt; 1, 1, 0)</f>
        <v>0</v>
      </c>
      <c r="H22" s="45">
        <f t="shared" si="39"/>
        <v>1</v>
      </c>
      <c r="I22" s="43" t="str">
        <f t="shared" si="7"/>
        <v/>
      </c>
      <c r="J22" s="43">
        <f t="shared" si="8"/>
        <v>67</v>
      </c>
      <c r="K22" s="42" t="str">
        <f t="shared" ref="K22:L22" si="40">IF(ISNUMBER(I22), (I22 * ((I22^2) - 1)) / 12, "")</f>
        <v/>
      </c>
      <c r="L22" s="43">
        <f t="shared" si="40"/>
        <v>25058</v>
      </c>
      <c r="M22" s="46" t="str">
        <f t="shared" si="10"/>
        <v>#DIV/0!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40"/>
    </row>
    <row r="23">
      <c r="B23" s="47" t="s">
        <v>48</v>
      </c>
      <c r="C23" s="33"/>
      <c r="D23" s="34" t="str">
        <f t="shared" si="3"/>
        <v>#DIV/0!</v>
      </c>
      <c r="E23" s="35" t="str">
        <f t="shared" si="4"/>
        <v>#DIV/0!</v>
      </c>
      <c r="F23" s="36" t="str">
        <f t="shared" si="5"/>
        <v>#DIV/0!</v>
      </c>
      <c r="G23" s="37">
        <f t="shared" ref="G23:H23" si="41">IF(COUNTIF(C$6:C$72, C23) &gt; 1, 1, 0)</f>
        <v>0</v>
      </c>
      <c r="H23" s="37">
        <f t="shared" si="41"/>
        <v>1</v>
      </c>
      <c r="I23" s="35" t="str">
        <f t="shared" si="7"/>
        <v/>
      </c>
      <c r="J23" s="35">
        <f t="shared" si="8"/>
        <v>67</v>
      </c>
      <c r="K23" s="34" t="str">
        <f t="shared" ref="K23:L23" si="42">IF(ISNUMBER(I23), (I23 * ((I23^2) - 1)) / 12, "")</f>
        <v/>
      </c>
      <c r="L23" s="35">
        <f t="shared" si="42"/>
        <v>25058</v>
      </c>
      <c r="M23" s="38" t="str">
        <f t="shared" si="10"/>
        <v>#DIV/0!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40"/>
    </row>
    <row r="24">
      <c r="B24" s="41" t="s">
        <v>49</v>
      </c>
      <c r="C24" s="33"/>
      <c r="D24" s="42" t="str">
        <f t="shared" si="3"/>
        <v>#DIV/0!</v>
      </c>
      <c r="E24" s="43" t="str">
        <f t="shared" si="4"/>
        <v>#DIV/0!</v>
      </c>
      <c r="F24" s="44" t="str">
        <f t="shared" si="5"/>
        <v>#DIV/0!</v>
      </c>
      <c r="G24" s="45">
        <f t="shared" ref="G24:H24" si="43">IF(COUNTIF(C$6:C$72, C24) &gt; 1, 1, 0)</f>
        <v>0</v>
      </c>
      <c r="H24" s="45">
        <f t="shared" si="43"/>
        <v>1</v>
      </c>
      <c r="I24" s="43" t="str">
        <f t="shared" si="7"/>
        <v/>
      </c>
      <c r="J24" s="43">
        <f t="shared" si="8"/>
        <v>67</v>
      </c>
      <c r="K24" s="42" t="str">
        <f t="shared" ref="K24:L24" si="44">IF(ISNUMBER(I24), (I24 * ((I24^2) - 1)) / 12, "")</f>
        <v/>
      </c>
      <c r="L24" s="43">
        <f t="shared" si="44"/>
        <v>25058</v>
      </c>
      <c r="M24" s="46" t="str">
        <f t="shared" si="10"/>
        <v>#DIV/0!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40"/>
    </row>
    <row r="25">
      <c r="B25" s="47" t="s">
        <v>50</v>
      </c>
      <c r="C25" s="33"/>
      <c r="D25" s="34" t="str">
        <f t="shared" si="3"/>
        <v>#DIV/0!</v>
      </c>
      <c r="E25" s="35" t="str">
        <f t="shared" si="4"/>
        <v>#DIV/0!</v>
      </c>
      <c r="F25" s="36" t="str">
        <f t="shared" si="5"/>
        <v>#DIV/0!</v>
      </c>
      <c r="G25" s="37">
        <f t="shared" ref="G25:H25" si="45">IF(COUNTIF(C$6:C$72, C25) &gt; 1, 1, 0)</f>
        <v>0</v>
      </c>
      <c r="H25" s="37">
        <f t="shared" si="45"/>
        <v>1</v>
      </c>
      <c r="I25" s="35" t="str">
        <f t="shared" si="7"/>
        <v/>
      </c>
      <c r="J25" s="35">
        <f t="shared" si="8"/>
        <v>67</v>
      </c>
      <c r="K25" s="34" t="str">
        <f t="shared" ref="K25:L25" si="46">IF(ISNUMBER(I25), (I25 * ((I25^2) - 1)) / 12, "")</f>
        <v/>
      </c>
      <c r="L25" s="35">
        <f t="shared" si="46"/>
        <v>25058</v>
      </c>
      <c r="M25" s="38" t="str">
        <f t="shared" si="10"/>
        <v>#DIV/0!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40"/>
    </row>
    <row r="26">
      <c r="B26" s="41" t="s">
        <v>51</v>
      </c>
      <c r="C26" s="33"/>
      <c r="D26" s="42" t="str">
        <f t="shared" si="3"/>
        <v>#DIV/0!</v>
      </c>
      <c r="E26" s="43" t="str">
        <f t="shared" si="4"/>
        <v>#DIV/0!</v>
      </c>
      <c r="F26" s="44" t="str">
        <f t="shared" si="5"/>
        <v>#DIV/0!</v>
      </c>
      <c r="G26" s="45">
        <f t="shared" ref="G26:H26" si="47">IF(COUNTIF(C$6:C$72, C26) &gt; 1, 1, 0)</f>
        <v>0</v>
      </c>
      <c r="H26" s="45">
        <f t="shared" si="47"/>
        <v>1</v>
      </c>
      <c r="I26" s="43" t="str">
        <f t="shared" si="7"/>
        <v/>
      </c>
      <c r="J26" s="43">
        <f t="shared" si="8"/>
        <v>67</v>
      </c>
      <c r="K26" s="42" t="str">
        <f t="shared" ref="K26:L26" si="48">IF(ISNUMBER(I26), (I26 * ((I26^2) - 1)) / 12, "")</f>
        <v/>
      </c>
      <c r="L26" s="43">
        <f t="shared" si="48"/>
        <v>25058</v>
      </c>
      <c r="M26" s="46" t="str">
        <f t="shared" si="10"/>
        <v>#DIV/0!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40"/>
    </row>
    <row r="27">
      <c r="B27" s="47" t="s">
        <v>52</v>
      </c>
      <c r="C27" s="33"/>
      <c r="D27" s="34" t="str">
        <f t="shared" si="3"/>
        <v>#DIV/0!</v>
      </c>
      <c r="E27" s="35" t="str">
        <f t="shared" si="4"/>
        <v>#DIV/0!</v>
      </c>
      <c r="F27" s="36" t="str">
        <f t="shared" si="5"/>
        <v>#DIV/0!</v>
      </c>
      <c r="G27" s="37">
        <f t="shared" ref="G27:H27" si="49">IF(COUNTIF(C$6:C$72, C27) &gt; 1, 1, 0)</f>
        <v>0</v>
      </c>
      <c r="H27" s="37">
        <f t="shared" si="49"/>
        <v>1</v>
      </c>
      <c r="I27" s="35" t="str">
        <f t="shared" si="7"/>
        <v/>
      </c>
      <c r="J27" s="35">
        <f t="shared" si="8"/>
        <v>67</v>
      </c>
      <c r="K27" s="34" t="str">
        <f t="shared" ref="K27:L27" si="50">IF(ISNUMBER(I27), (I27 * ((I27^2) - 1)) / 12, "")</f>
        <v/>
      </c>
      <c r="L27" s="35">
        <f t="shared" si="50"/>
        <v>25058</v>
      </c>
      <c r="M27" s="38" t="str">
        <f t="shared" si="10"/>
        <v>#DIV/0!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40"/>
    </row>
    <row r="28">
      <c r="B28" s="41" t="s">
        <v>53</v>
      </c>
      <c r="C28" s="33"/>
      <c r="D28" s="42" t="str">
        <f t="shared" si="3"/>
        <v>#DIV/0!</v>
      </c>
      <c r="E28" s="43" t="str">
        <f t="shared" si="4"/>
        <v>#DIV/0!</v>
      </c>
      <c r="F28" s="44" t="str">
        <f t="shared" si="5"/>
        <v>#DIV/0!</v>
      </c>
      <c r="G28" s="45">
        <f t="shared" ref="G28:H28" si="51">IF(COUNTIF(C$6:C$72, C28) &gt; 1, 1, 0)</f>
        <v>0</v>
      </c>
      <c r="H28" s="45">
        <f t="shared" si="51"/>
        <v>1</v>
      </c>
      <c r="I28" s="43" t="str">
        <f t="shared" si="7"/>
        <v/>
      </c>
      <c r="J28" s="43">
        <f t="shared" si="8"/>
        <v>67</v>
      </c>
      <c r="K28" s="42" t="str">
        <f t="shared" ref="K28:L28" si="52">IF(ISNUMBER(I28), (I28 * ((I28^2) - 1)) / 12, "")</f>
        <v/>
      </c>
      <c r="L28" s="43">
        <f t="shared" si="52"/>
        <v>25058</v>
      </c>
      <c r="M28" s="46" t="str">
        <f t="shared" si="10"/>
        <v>#DIV/0!</v>
      </c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40"/>
    </row>
    <row r="29">
      <c r="B29" s="47" t="s">
        <v>54</v>
      </c>
      <c r="C29" s="33"/>
      <c r="D29" s="34" t="str">
        <f t="shared" si="3"/>
        <v>#DIV/0!</v>
      </c>
      <c r="E29" s="35" t="str">
        <f t="shared" si="4"/>
        <v>#DIV/0!</v>
      </c>
      <c r="F29" s="36" t="str">
        <f t="shared" si="5"/>
        <v>#DIV/0!</v>
      </c>
      <c r="G29" s="37">
        <f t="shared" ref="G29:H29" si="53">IF(COUNTIF(C$6:C$72, C29) &gt; 1, 1, 0)</f>
        <v>0</v>
      </c>
      <c r="H29" s="37">
        <f t="shared" si="53"/>
        <v>1</v>
      </c>
      <c r="I29" s="35" t="str">
        <f t="shared" si="7"/>
        <v/>
      </c>
      <c r="J29" s="35">
        <f t="shared" si="8"/>
        <v>67</v>
      </c>
      <c r="K29" s="34" t="str">
        <f t="shared" ref="K29:L29" si="54">IF(ISNUMBER(I29), (I29 * ((I29^2) - 1)) / 12, "")</f>
        <v/>
      </c>
      <c r="L29" s="35">
        <f t="shared" si="54"/>
        <v>25058</v>
      </c>
      <c r="M29" s="38" t="str">
        <f t="shared" si="10"/>
        <v>#DIV/0!</v>
      </c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40"/>
    </row>
    <row r="30">
      <c r="B30" s="41" t="s">
        <v>55</v>
      </c>
      <c r="C30" s="33"/>
      <c r="D30" s="42" t="str">
        <f t="shared" si="3"/>
        <v>#DIV/0!</v>
      </c>
      <c r="E30" s="43" t="str">
        <f t="shared" si="4"/>
        <v>#DIV/0!</v>
      </c>
      <c r="F30" s="44" t="str">
        <f t="shared" si="5"/>
        <v>#DIV/0!</v>
      </c>
      <c r="G30" s="45">
        <f t="shared" ref="G30:H30" si="55">IF(COUNTIF(C$6:C$72, C30) &gt; 1, 1, 0)</f>
        <v>0</v>
      </c>
      <c r="H30" s="45">
        <f t="shared" si="55"/>
        <v>1</v>
      </c>
      <c r="I30" s="43" t="str">
        <f t="shared" si="7"/>
        <v/>
      </c>
      <c r="J30" s="43">
        <f t="shared" si="8"/>
        <v>67</v>
      </c>
      <c r="K30" s="42" t="str">
        <f t="shared" ref="K30:L30" si="56">IF(ISNUMBER(I30), (I30 * ((I30^2) - 1)) / 12, "")</f>
        <v/>
      </c>
      <c r="L30" s="43">
        <f t="shared" si="56"/>
        <v>25058</v>
      </c>
      <c r="M30" s="46" t="str">
        <f t="shared" si="10"/>
        <v>#DIV/0!</v>
      </c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40"/>
    </row>
    <row r="31">
      <c r="B31" s="47" t="s">
        <v>56</v>
      </c>
      <c r="C31" s="33"/>
      <c r="D31" s="34" t="str">
        <f t="shared" si="3"/>
        <v>#DIV/0!</v>
      </c>
      <c r="E31" s="35" t="str">
        <f t="shared" si="4"/>
        <v>#DIV/0!</v>
      </c>
      <c r="F31" s="36" t="str">
        <f t="shared" si="5"/>
        <v>#DIV/0!</v>
      </c>
      <c r="G31" s="37">
        <f t="shared" ref="G31:H31" si="57">IF(COUNTIF(C$6:C$72, C31) &gt; 1, 1, 0)</f>
        <v>0</v>
      </c>
      <c r="H31" s="37">
        <f t="shared" si="57"/>
        <v>1</v>
      </c>
      <c r="I31" s="35" t="str">
        <f t="shared" si="7"/>
        <v/>
      </c>
      <c r="J31" s="35">
        <f t="shared" si="8"/>
        <v>67</v>
      </c>
      <c r="K31" s="34" t="str">
        <f t="shared" ref="K31:L31" si="58">IF(ISNUMBER(I31), (I31 * ((I31^2) - 1)) / 12, "")</f>
        <v/>
      </c>
      <c r="L31" s="35">
        <f t="shared" si="58"/>
        <v>25058</v>
      </c>
      <c r="M31" s="38" t="str">
        <f t="shared" si="10"/>
        <v>#DIV/0!</v>
      </c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40"/>
    </row>
    <row r="32">
      <c r="B32" s="41" t="s">
        <v>57</v>
      </c>
      <c r="C32" s="33"/>
      <c r="D32" s="42" t="str">
        <f t="shared" si="3"/>
        <v>#DIV/0!</v>
      </c>
      <c r="E32" s="43" t="str">
        <f t="shared" si="4"/>
        <v>#DIV/0!</v>
      </c>
      <c r="F32" s="44" t="str">
        <f t="shared" si="5"/>
        <v>#DIV/0!</v>
      </c>
      <c r="G32" s="45">
        <f t="shared" ref="G32:H32" si="59">IF(COUNTIF(C$6:C$72, C32) &gt; 1, 1, 0)</f>
        <v>0</v>
      </c>
      <c r="H32" s="45">
        <f t="shared" si="59"/>
        <v>1</v>
      </c>
      <c r="I32" s="43" t="str">
        <f t="shared" si="7"/>
        <v/>
      </c>
      <c r="J32" s="43">
        <f t="shared" si="8"/>
        <v>67</v>
      </c>
      <c r="K32" s="42" t="str">
        <f t="shared" ref="K32:L32" si="60">IF(ISNUMBER(I32), (I32 * ((I32^2) - 1)) / 12, "")</f>
        <v/>
      </c>
      <c r="L32" s="43">
        <f t="shared" si="60"/>
        <v>25058</v>
      </c>
      <c r="M32" s="46" t="str">
        <f t="shared" si="10"/>
        <v>#DIV/0!</v>
      </c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40"/>
    </row>
    <row r="33">
      <c r="B33" s="47" t="s">
        <v>58</v>
      </c>
      <c r="C33" s="33"/>
      <c r="D33" s="34" t="str">
        <f t="shared" si="3"/>
        <v>#DIV/0!</v>
      </c>
      <c r="E33" s="35" t="str">
        <f t="shared" si="4"/>
        <v>#DIV/0!</v>
      </c>
      <c r="F33" s="36" t="str">
        <f t="shared" si="5"/>
        <v>#DIV/0!</v>
      </c>
      <c r="G33" s="37">
        <f t="shared" ref="G33:H33" si="61">IF(COUNTIF(C$6:C$72, C33) &gt; 1, 1, 0)</f>
        <v>0</v>
      </c>
      <c r="H33" s="37">
        <f t="shared" si="61"/>
        <v>1</v>
      </c>
      <c r="I33" s="35" t="str">
        <f t="shared" si="7"/>
        <v/>
      </c>
      <c r="J33" s="35">
        <f t="shared" si="8"/>
        <v>67</v>
      </c>
      <c r="K33" s="34" t="str">
        <f t="shared" ref="K33:L33" si="62">IF(ISNUMBER(I33), (I33 * ((I33^2) - 1)) / 12, "")</f>
        <v/>
      </c>
      <c r="L33" s="35">
        <f t="shared" si="62"/>
        <v>25058</v>
      </c>
      <c r="M33" s="38" t="str">
        <f t="shared" si="10"/>
        <v>#DIV/0!</v>
      </c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40"/>
    </row>
    <row r="34">
      <c r="B34" s="41" t="s">
        <v>59</v>
      </c>
      <c r="C34" s="33"/>
      <c r="D34" s="42" t="str">
        <f t="shared" si="3"/>
        <v>#DIV/0!</v>
      </c>
      <c r="E34" s="43" t="str">
        <f t="shared" si="4"/>
        <v>#DIV/0!</v>
      </c>
      <c r="F34" s="44" t="str">
        <f t="shared" si="5"/>
        <v>#DIV/0!</v>
      </c>
      <c r="G34" s="45">
        <f t="shared" ref="G34:H34" si="63">IF(COUNTIF(C$6:C$72, C34) &gt; 1, 1, 0)</f>
        <v>0</v>
      </c>
      <c r="H34" s="45">
        <f t="shared" si="63"/>
        <v>1</v>
      </c>
      <c r="I34" s="43" t="str">
        <f t="shared" si="7"/>
        <v/>
      </c>
      <c r="J34" s="43">
        <f t="shared" si="8"/>
        <v>67</v>
      </c>
      <c r="K34" s="42" t="str">
        <f t="shared" ref="K34:L34" si="64">IF(ISNUMBER(I34), (I34 * ((I34^2) - 1)) / 12, "")</f>
        <v/>
      </c>
      <c r="L34" s="43">
        <f t="shared" si="64"/>
        <v>25058</v>
      </c>
      <c r="M34" s="46" t="str">
        <f t="shared" si="10"/>
        <v>#DIV/0!</v>
      </c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40"/>
    </row>
    <row r="35">
      <c r="B35" s="47" t="s">
        <v>60</v>
      </c>
      <c r="C35" s="33"/>
      <c r="D35" s="34" t="str">
        <f t="shared" si="3"/>
        <v>#DIV/0!</v>
      </c>
      <c r="E35" s="35" t="str">
        <f t="shared" si="4"/>
        <v>#DIV/0!</v>
      </c>
      <c r="F35" s="36" t="str">
        <f t="shared" si="5"/>
        <v>#DIV/0!</v>
      </c>
      <c r="G35" s="37">
        <f t="shared" ref="G35:H35" si="65">IF(COUNTIF(C$6:C$72, C35) &gt; 1, 1, 0)</f>
        <v>0</v>
      </c>
      <c r="H35" s="37">
        <f t="shared" si="65"/>
        <v>1</v>
      </c>
      <c r="I35" s="35" t="str">
        <f t="shared" si="7"/>
        <v/>
      </c>
      <c r="J35" s="35">
        <f t="shared" si="8"/>
        <v>67</v>
      </c>
      <c r="K35" s="34" t="str">
        <f t="shared" ref="K35:L35" si="66">IF(ISNUMBER(I35), (I35 * ((I35^2) - 1)) / 12, "")</f>
        <v/>
      </c>
      <c r="L35" s="35">
        <f t="shared" si="66"/>
        <v>25058</v>
      </c>
      <c r="M35" s="38" t="str">
        <f t="shared" si="10"/>
        <v>#DIV/0!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40"/>
    </row>
    <row r="36">
      <c r="B36" s="41" t="s">
        <v>61</v>
      </c>
      <c r="C36" s="33"/>
      <c r="D36" s="42" t="str">
        <f t="shared" si="3"/>
        <v>#DIV/0!</v>
      </c>
      <c r="E36" s="43" t="str">
        <f t="shared" si="4"/>
        <v>#DIV/0!</v>
      </c>
      <c r="F36" s="44" t="str">
        <f t="shared" si="5"/>
        <v>#DIV/0!</v>
      </c>
      <c r="G36" s="45">
        <f t="shared" ref="G36:H36" si="67">IF(COUNTIF(C$6:C$72, C36) &gt; 1, 1, 0)</f>
        <v>0</v>
      </c>
      <c r="H36" s="45">
        <f t="shared" si="67"/>
        <v>1</v>
      </c>
      <c r="I36" s="43" t="str">
        <f t="shared" si="7"/>
        <v/>
      </c>
      <c r="J36" s="43">
        <f t="shared" si="8"/>
        <v>67</v>
      </c>
      <c r="K36" s="42" t="str">
        <f t="shared" ref="K36:L36" si="68">IF(ISNUMBER(I36), (I36 * ((I36^2) - 1)) / 12, "")</f>
        <v/>
      </c>
      <c r="L36" s="43">
        <f t="shared" si="68"/>
        <v>25058</v>
      </c>
      <c r="M36" s="46" t="str">
        <f t="shared" si="10"/>
        <v>#DIV/0!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40"/>
    </row>
    <row r="37">
      <c r="B37" s="47" t="s">
        <v>62</v>
      </c>
      <c r="C37" s="33"/>
      <c r="D37" s="34" t="str">
        <f t="shared" si="3"/>
        <v>#DIV/0!</v>
      </c>
      <c r="E37" s="35" t="str">
        <f t="shared" si="4"/>
        <v>#DIV/0!</v>
      </c>
      <c r="F37" s="36" t="str">
        <f t="shared" si="5"/>
        <v>#DIV/0!</v>
      </c>
      <c r="G37" s="37">
        <f t="shared" ref="G37:H37" si="69">IF(COUNTIF(C$6:C$72, C37) &gt; 1, 1, 0)</f>
        <v>0</v>
      </c>
      <c r="H37" s="37">
        <f t="shared" si="69"/>
        <v>1</v>
      </c>
      <c r="I37" s="35" t="str">
        <f t="shared" si="7"/>
        <v/>
      </c>
      <c r="J37" s="35">
        <f t="shared" si="8"/>
        <v>67</v>
      </c>
      <c r="K37" s="34" t="str">
        <f t="shared" ref="K37:L37" si="70">IF(ISNUMBER(I37), (I37 * ((I37^2) - 1)) / 12, "")</f>
        <v/>
      </c>
      <c r="L37" s="35">
        <f t="shared" si="70"/>
        <v>25058</v>
      </c>
      <c r="M37" s="38" t="str">
        <f t="shared" si="10"/>
        <v>#DIV/0!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40"/>
    </row>
    <row r="38">
      <c r="B38" s="41" t="s">
        <v>63</v>
      </c>
      <c r="C38" s="33"/>
      <c r="D38" s="42" t="str">
        <f t="shared" si="3"/>
        <v>#DIV/0!</v>
      </c>
      <c r="E38" s="43" t="str">
        <f t="shared" si="4"/>
        <v>#DIV/0!</v>
      </c>
      <c r="F38" s="44" t="str">
        <f t="shared" si="5"/>
        <v>#DIV/0!</v>
      </c>
      <c r="G38" s="45">
        <f t="shared" ref="G38:H38" si="71">IF(COUNTIF(C$6:C$72, C38) &gt; 1, 1, 0)</f>
        <v>0</v>
      </c>
      <c r="H38" s="45">
        <f t="shared" si="71"/>
        <v>1</v>
      </c>
      <c r="I38" s="43" t="str">
        <f t="shared" si="7"/>
        <v/>
      </c>
      <c r="J38" s="43">
        <f t="shared" si="8"/>
        <v>67</v>
      </c>
      <c r="K38" s="42" t="str">
        <f t="shared" ref="K38:L38" si="72">IF(ISNUMBER(I38), (I38 * ((I38^2) - 1)) / 12, "")</f>
        <v/>
      </c>
      <c r="L38" s="43">
        <f t="shared" si="72"/>
        <v>25058</v>
      </c>
      <c r="M38" s="46" t="str">
        <f t="shared" si="10"/>
        <v>#DIV/0!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40"/>
    </row>
    <row r="39">
      <c r="B39" s="47" t="s">
        <v>64</v>
      </c>
      <c r="C39" s="33"/>
      <c r="D39" s="34" t="str">
        <f t="shared" si="3"/>
        <v>#DIV/0!</v>
      </c>
      <c r="E39" s="35" t="str">
        <f t="shared" si="4"/>
        <v>#DIV/0!</v>
      </c>
      <c r="F39" s="36" t="str">
        <f t="shared" si="5"/>
        <v>#DIV/0!</v>
      </c>
      <c r="G39" s="37">
        <f t="shared" ref="G39:H39" si="73">IF(COUNTIF(C$6:C$72, C39) &gt; 1, 1, 0)</f>
        <v>0</v>
      </c>
      <c r="H39" s="37">
        <f t="shared" si="73"/>
        <v>1</v>
      </c>
      <c r="I39" s="35" t="str">
        <f t="shared" si="7"/>
        <v/>
      </c>
      <c r="J39" s="35">
        <f t="shared" si="8"/>
        <v>67</v>
      </c>
      <c r="K39" s="34" t="str">
        <f t="shared" ref="K39:L39" si="74">IF(ISNUMBER(I39), (I39 * ((I39^2) - 1)) / 12, "")</f>
        <v/>
      </c>
      <c r="L39" s="35">
        <f t="shared" si="74"/>
        <v>25058</v>
      </c>
      <c r="M39" s="38" t="str">
        <f t="shared" si="10"/>
        <v>#DIV/0!</v>
      </c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40"/>
    </row>
    <row r="40">
      <c r="B40" s="41" t="s">
        <v>65</v>
      </c>
      <c r="C40" s="33"/>
      <c r="D40" s="42" t="str">
        <f t="shared" si="3"/>
        <v>#DIV/0!</v>
      </c>
      <c r="E40" s="43" t="str">
        <f t="shared" si="4"/>
        <v>#DIV/0!</v>
      </c>
      <c r="F40" s="44" t="str">
        <f t="shared" si="5"/>
        <v>#DIV/0!</v>
      </c>
      <c r="G40" s="45">
        <f t="shared" ref="G40:H40" si="75">IF(COUNTIF(C$6:C$72, C40) &gt; 1, 1, 0)</f>
        <v>0</v>
      </c>
      <c r="H40" s="45">
        <f t="shared" si="75"/>
        <v>1</v>
      </c>
      <c r="I40" s="43" t="str">
        <f t="shared" si="7"/>
        <v/>
      </c>
      <c r="J40" s="43">
        <f t="shared" si="8"/>
        <v>67</v>
      </c>
      <c r="K40" s="42" t="str">
        <f t="shared" ref="K40:L40" si="76">IF(ISNUMBER(I40), (I40 * ((I40^2) - 1)) / 12, "")</f>
        <v/>
      </c>
      <c r="L40" s="43">
        <f t="shared" si="76"/>
        <v>25058</v>
      </c>
      <c r="M40" s="46" t="str">
        <f t="shared" si="10"/>
        <v>#DIV/0!</v>
      </c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40"/>
    </row>
    <row r="41">
      <c r="B41" s="47" t="s">
        <v>66</v>
      </c>
      <c r="C41" s="33"/>
      <c r="D41" s="34" t="str">
        <f t="shared" si="3"/>
        <v>#DIV/0!</v>
      </c>
      <c r="E41" s="35" t="str">
        <f t="shared" si="4"/>
        <v>#DIV/0!</v>
      </c>
      <c r="F41" s="36" t="str">
        <f t="shared" si="5"/>
        <v>#DIV/0!</v>
      </c>
      <c r="G41" s="37">
        <f t="shared" ref="G41:H41" si="77">IF(COUNTIF(C$6:C$72, C41) &gt; 1, 1, 0)</f>
        <v>0</v>
      </c>
      <c r="H41" s="37">
        <f t="shared" si="77"/>
        <v>1</v>
      </c>
      <c r="I41" s="35" t="str">
        <f t="shared" si="7"/>
        <v/>
      </c>
      <c r="J41" s="35">
        <f t="shared" si="8"/>
        <v>67</v>
      </c>
      <c r="K41" s="34" t="str">
        <f t="shared" ref="K41:L41" si="78">IF(ISNUMBER(I41), (I41 * ((I41^2) - 1)) / 12, "")</f>
        <v/>
      </c>
      <c r="L41" s="35">
        <f t="shared" si="78"/>
        <v>25058</v>
      </c>
      <c r="M41" s="38" t="str">
        <f t="shared" si="10"/>
        <v>#DIV/0!</v>
      </c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40"/>
    </row>
    <row r="42">
      <c r="B42" s="41" t="s">
        <v>67</v>
      </c>
      <c r="C42" s="33"/>
      <c r="D42" s="42" t="str">
        <f t="shared" si="3"/>
        <v>#DIV/0!</v>
      </c>
      <c r="E42" s="43" t="str">
        <f t="shared" si="4"/>
        <v>#DIV/0!</v>
      </c>
      <c r="F42" s="44" t="str">
        <f t="shared" si="5"/>
        <v>#DIV/0!</v>
      </c>
      <c r="G42" s="45">
        <f t="shared" ref="G42:H42" si="79">IF(COUNTIF(C$6:C$72, C42) &gt; 1, 1, 0)</f>
        <v>0</v>
      </c>
      <c r="H42" s="45">
        <f t="shared" si="79"/>
        <v>1</v>
      </c>
      <c r="I42" s="43" t="str">
        <f t="shared" si="7"/>
        <v/>
      </c>
      <c r="J42" s="43">
        <f t="shared" si="8"/>
        <v>67</v>
      </c>
      <c r="K42" s="42" t="str">
        <f t="shared" ref="K42:L42" si="80">IF(ISNUMBER(I42), (I42 * ((I42^2) - 1)) / 12, "")</f>
        <v/>
      </c>
      <c r="L42" s="43">
        <f t="shared" si="80"/>
        <v>25058</v>
      </c>
      <c r="M42" s="46" t="str">
        <f t="shared" si="10"/>
        <v>#DIV/0!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40"/>
    </row>
    <row r="43">
      <c r="B43" s="47" t="s">
        <v>68</v>
      </c>
      <c r="C43" s="33"/>
      <c r="D43" s="34" t="str">
        <f t="shared" si="3"/>
        <v>#DIV/0!</v>
      </c>
      <c r="E43" s="35" t="str">
        <f t="shared" si="4"/>
        <v>#DIV/0!</v>
      </c>
      <c r="F43" s="36" t="str">
        <f t="shared" si="5"/>
        <v>#DIV/0!</v>
      </c>
      <c r="G43" s="37">
        <f t="shared" ref="G43:H43" si="81">IF(COUNTIF(C$6:C$72, C43) &gt; 1, 1, 0)</f>
        <v>0</v>
      </c>
      <c r="H43" s="37">
        <f t="shared" si="81"/>
        <v>1</v>
      </c>
      <c r="I43" s="35" t="str">
        <f t="shared" si="7"/>
        <v/>
      </c>
      <c r="J43" s="35">
        <f t="shared" si="8"/>
        <v>67</v>
      </c>
      <c r="K43" s="34" t="str">
        <f t="shared" ref="K43:L43" si="82">IF(ISNUMBER(I43), (I43 * ((I43^2) - 1)) / 12, "")</f>
        <v/>
      </c>
      <c r="L43" s="35">
        <f t="shared" si="82"/>
        <v>25058</v>
      </c>
      <c r="M43" s="38" t="str">
        <f t="shared" si="10"/>
        <v>#DIV/0!</v>
      </c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40"/>
    </row>
    <row r="44">
      <c r="B44" s="41" t="s">
        <v>69</v>
      </c>
      <c r="C44" s="33"/>
      <c r="D44" s="42" t="str">
        <f t="shared" si="3"/>
        <v>#DIV/0!</v>
      </c>
      <c r="E44" s="43" t="str">
        <f t="shared" si="4"/>
        <v>#DIV/0!</v>
      </c>
      <c r="F44" s="44" t="str">
        <f t="shared" si="5"/>
        <v>#DIV/0!</v>
      </c>
      <c r="G44" s="45">
        <f t="shared" ref="G44:H44" si="83">IF(COUNTIF(C$6:C$72, C44) &gt; 1, 1, 0)</f>
        <v>0</v>
      </c>
      <c r="H44" s="45">
        <f t="shared" si="83"/>
        <v>1</v>
      </c>
      <c r="I44" s="43" t="str">
        <f t="shared" si="7"/>
        <v/>
      </c>
      <c r="J44" s="43">
        <f t="shared" si="8"/>
        <v>67</v>
      </c>
      <c r="K44" s="42" t="str">
        <f t="shared" ref="K44:L44" si="84">IF(ISNUMBER(I44), (I44 * ((I44^2) - 1)) / 12, "")</f>
        <v/>
      </c>
      <c r="L44" s="43">
        <f t="shared" si="84"/>
        <v>25058</v>
      </c>
      <c r="M44" s="46" t="str">
        <f t="shared" si="10"/>
        <v>#DIV/0!</v>
      </c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40"/>
    </row>
    <row r="45">
      <c r="B45" s="47" t="s">
        <v>70</v>
      </c>
      <c r="C45" s="33"/>
      <c r="D45" s="34" t="str">
        <f t="shared" si="3"/>
        <v>#DIV/0!</v>
      </c>
      <c r="E45" s="35" t="str">
        <f t="shared" si="4"/>
        <v>#DIV/0!</v>
      </c>
      <c r="F45" s="36" t="str">
        <f t="shared" si="5"/>
        <v>#DIV/0!</v>
      </c>
      <c r="G45" s="37">
        <f t="shared" ref="G45:H45" si="85">IF(COUNTIF(C$6:C$72, C45) &gt; 1, 1, 0)</f>
        <v>0</v>
      </c>
      <c r="H45" s="37">
        <f t="shared" si="85"/>
        <v>1</v>
      </c>
      <c r="I45" s="35" t="str">
        <f t="shared" si="7"/>
        <v/>
      </c>
      <c r="J45" s="35">
        <f t="shared" si="8"/>
        <v>67</v>
      </c>
      <c r="K45" s="34" t="str">
        <f t="shared" ref="K45:L45" si="86">IF(ISNUMBER(I45), (I45 * ((I45^2) - 1)) / 12, "")</f>
        <v/>
      </c>
      <c r="L45" s="35">
        <f t="shared" si="86"/>
        <v>25058</v>
      </c>
      <c r="M45" s="38" t="str">
        <f t="shared" si="10"/>
        <v>#DIV/0!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40"/>
    </row>
    <row r="46">
      <c r="B46" s="41" t="s">
        <v>71</v>
      </c>
      <c r="C46" s="33"/>
      <c r="D46" s="42" t="str">
        <f t="shared" si="3"/>
        <v>#DIV/0!</v>
      </c>
      <c r="E46" s="43" t="str">
        <f t="shared" si="4"/>
        <v>#DIV/0!</v>
      </c>
      <c r="F46" s="44" t="str">
        <f t="shared" si="5"/>
        <v>#DIV/0!</v>
      </c>
      <c r="G46" s="45">
        <f t="shared" ref="G46:H46" si="87">IF(COUNTIF(C$6:C$72, C46) &gt; 1, 1, 0)</f>
        <v>0</v>
      </c>
      <c r="H46" s="45">
        <f t="shared" si="87"/>
        <v>1</v>
      </c>
      <c r="I46" s="43" t="str">
        <f t="shared" si="7"/>
        <v/>
      </c>
      <c r="J46" s="43">
        <f t="shared" si="8"/>
        <v>67</v>
      </c>
      <c r="K46" s="42" t="str">
        <f t="shared" ref="K46:L46" si="88">IF(ISNUMBER(I46), (I46 * ((I46^2) - 1)) / 12, "")</f>
        <v/>
      </c>
      <c r="L46" s="43">
        <f t="shared" si="88"/>
        <v>25058</v>
      </c>
      <c r="M46" s="46" t="str">
        <f t="shared" si="10"/>
        <v>#DIV/0!</v>
      </c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40"/>
    </row>
    <row r="47">
      <c r="B47" s="47" t="s">
        <v>72</v>
      </c>
      <c r="C47" s="33"/>
      <c r="D47" s="34" t="str">
        <f t="shared" si="3"/>
        <v>#DIV/0!</v>
      </c>
      <c r="E47" s="35" t="str">
        <f t="shared" si="4"/>
        <v>#DIV/0!</v>
      </c>
      <c r="F47" s="36" t="str">
        <f t="shared" si="5"/>
        <v>#DIV/0!</v>
      </c>
      <c r="G47" s="37">
        <f t="shared" ref="G47:H47" si="89">IF(COUNTIF(C$6:C$72, C47) &gt; 1, 1, 0)</f>
        <v>0</v>
      </c>
      <c r="H47" s="37">
        <f t="shared" si="89"/>
        <v>1</v>
      </c>
      <c r="I47" s="35" t="str">
        <f t="shared" si="7"/>
        <v/>
      </c>
      <c r="J47" s="35">
        <f t="shared" si="8"/>
        <v>67</v>
      </c>
      <c r="K47" s="34" t="str">
        <f t="shared" ref="K47:L47" si="90">IF(ISNUMBER(I47), (I47 * ((I47^2) - 1)) / 12, "")</f>
        <v/>
      </c>
      <c r="L47" s="35">
        <f t="shared" si="90"/>
        <v>25058</v>
      </c>
      <c r="M47" s="38" t="str">
        <f t="shared" si="10"/>
        <v>#DIV/0!</v>
      </c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40"/>
    </row>
    <row r="48">
      <c r="B48" s="41" t="s">
        <v>73</v>
      </c>
      <c r="C48" s="33"/>
      <c r="D48" s="42" t="str">
        <f t="shared" si="3"/>
        <v>#DIV/0!</v>
      </c>
      <c r="E48" s="43" t="str">
        <f t="shared" si="4"/>
        <v>#DIV/0!</v>
      </c>
      <c r="F48" s="44" t="str">
        <f t="shared" si="5"/>
        <v>#DIV/0!</v>
      </c>
      <c r="G48" s="45">
        <f t="shared" ref="G48:H48" si="91">IF(COUNTIF(C$6:C$72, C48) &gt; 1, 1, 0)</f>
        <v>0</v>
      </c>
      <c r="H48" s="45">
        <f t="shared" si="91"/>
        <v>1</v>
      </c>
      <c r="I48" s="43" t="str">
        <f t="shared" si="7"/>
        <v/>
      </c>
      <c r="J48" s="43">
        <f t="shared" si="8"/>
        <v>67</v>
      </c>
      <c r="K48" s="42" t="str">
        <f t="shared" ref="K48:L48" si="92">IF(ISNUMBER(I48), (I48 * ((I48^2) - 1)) / 12, "")</f>
        <v/>
      </c>
      <c r="L48" s="43">
        <f t="shared" si="92"/>
        <v>25058</v>
      </c>
      <c r="M48" s="46" t="str">
        <f t="shared" si="10"/>
        <v>#DIV/0!</v>
      </c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40"/>
    </row>
    <row r="49">
      <c r="B49" s="47" t="s">
        <v>74</v>
      </c>
      <c r="C49" s="33"/>
      <c r="D49" s="34" t="str">
        <f t="shared" si="3"/>
        <v>#DIV/0!</v>
      </c>
      <c r="E49" s="35" t="str">
        <f t="shared" si="4"/>
        <v>#DIV/0!</v>
      </c>
      <c r="F49" s="36" t="str">
        <f t="shared" si="5"/>
        <v>#DIV/0!</v>
      </c>
      <c r="G49" s="37">
        <f t="shared" ref="G49:H49" si="93">IF(COUNTIF(C$6:C$72, C49) &gt; 1, 1, 0)</f>
        <v>0</v>
      </c>
      <c r="H49" s="37">
        <f t="shared" si="93"/>
        <v>1</v>
      </c>
      <c r="I49" s="35" t="str">
        <f t="shared" si="7"/>
        <v/>
      </c>
      <c r="J49" s="35">
        <f t="shared" si="8"/>
        <v>67</v>
      </c>
      <c r="K49" s="34" t="str">
        <f t="shared" ref="K49:L49" si="94">IF(ISNUMBER(I49), (I49 * ((I49^2) - 1)) / 12, "")</f>
        <v/>
      </c>
      <c r="L49" s="35">
        <f t="shared" si="94"/>
        <v>25058</v>
      </c>
      <c r="M49" s="38" t="str">
        <f t="shared" si="10"/>
        <v>#DIV/0!</v>
      </c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40"/>
    </row>
    <row r="50">
      <c r="B50" s="41" t="s">
        <v>75</v>
      </c>
      <c r="C50" s="33"/>
      <c r="D50" s="42" t="str">
        <f t="shared" si="3"/>
        <v>#DIV/0!</v>
      </c>
      <c r="E50" s="43" t="str">
        <f t="shared" si="4"/>
        <v>#DIV/0!</v>
      </c>
      <c r="F50" s="44" t="str">
        <f t="shared" si="5"/>
        <v>#DIV/0!</v>
      </c>
      <c r="G50" s="45">
        <f t="shared" ref="G50:H50" si="95">IF(COUNTIF(C$6:C$72, C50) &gt; 1, 1, 0)</f>
        <v>0</v>
      </c>
      <c r="H50" s="45">
        <f t="shared" si="95"/>
        <v>1</v>
      </c>
      <c r="I50" s="43" t="str">
        <f t="shared" si="7"/>
        <v/>
      </c>
      <c r="J50" s="43">
        <f t="shared" si="8"/>
        <v>67</v>
      </c>
      <c r="K50" s="42" t="str">
        <f t="shared" ref="K50:L50" si="96">IF(ISNUMBER(I50), (I50 * ((I50^2) - 1)) / 12, "")</f>
        <v/>
      </c>
      <c r="L50" s="43">
        <f t="shared" si="96"/>
        <v>25058</v>
      </c>
      <c r="M50" s="46" t="str">
        <f t="shared" si="10"/>
        <v>#DIV/0!</v>
      </c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40"/>
    </row>
    <row r="51">
      <c r="B51" s="47" t="s">
        <v>76</v>
      </c>
      <c r="C51" s="33"/>
      <c r="D51" s="34" t="str">
        <f t="shared" si="3"/>
        <v>#DIV/0!</v>
      </c>
      <c r="E51" s="35" t="str">
        <f t="shared" si="4"/>
        <v>#DIV/0!</v>
      </c>
      <c r="F51" s="36" t="str">
        <f t="shared" si="5"/>
        <v>#DIV/0!</v>
      </c>
      <c r="G51" s="37">
        <f t="shared" ref="G51:H51" si="97">IF(COUNTIF(C$6:C$72, C51) &gt; 1, 1, 0)</f>
        <v>0</v>
      </c>
      <c r="H51" s="37">
        <f t="shared" si="97"/>
        <v>1</v>
      </c>
      <c r="I51" s="35" t="str">
        <f t="shared" si="7"/>
        <v/>
      </c>
      <c r="J51" s="35">
        <f t="shared" si="8"/>
        <v>67</v>
      </c>
      <c r="K51" s="34" t="str">
        <f t="shared" ref="K51:L51" si="98">IF(ISNUMBER(I51), (I51 * ((I51^2) - 1)) / 12, "")</f>
        <v/>
      </c>
      <c r="L51" s="35">
        <f t="shared" si="98"/>
        <v>25058</v>
      </c>
      <c r="M51" s="38" t="str">
        <f t="shared" si="10"/>
        <v>#DIV/0!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40"/>
    </row>
    <row r="52">
      <c r="B52" s="41" t="s">
        <v>77</v>
      </c>
      <c r="C52" s="33"/>
      <c r="D52" s="42" t="str">
        <f t="shared" si="3"/>
        <v>#DIV/0!</v>
      </c>
      <c r="E52" s="43" t="str">
        <f t="shared" si="4"/>
        <v>#DIV/0!</v>
      </c>
      <c r="F52" s="44" t="str">
        <f t="shared" si="5"/>
        <v>#DIV/0!</v>
      </c>
      <c r="G52" s="45">
        <f t="shared" ref="G52:H52" si="99">IF(COUNTIF(C$6:C$72, C52) &gt; 1, 1, 0)</f>
        <v>0</v>
      </c>
      <c r="H52" s="45">
        <f t="shared" si="99"/>
        <v>1</v>
      </c>
      <c r="I52" s="43" t="str">
        <f t="shared" si="7"/>
        <v/>
      </c>
      <c r="J52" s="43">
        <f t="shared" si="8"/>
        <v>67</v>
      </c>
      <c r="K52" s="42" t="str">
        <f t="shared" ref="K52:L52" si="100">IF(ISNUMBER(I52), (I52 * ((I52^2) - 1)) / 12, "")</f>
        <v/>
      </c>
      <c r="L52" s="43">
        <f t="shared" si="100"/>
        <v>25058</v>
      </c>
      <c r="M52" s="46" t="str">
        <f t="shared" si="10"/>
        <v>#DIV/0!</v>
      </c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40"/>
    </row>
    <row r="53">
      <c r="B53" s="47" t="s">
        <v>78</v>
      </c>
      <c r="C53" s="33"/>
      <c r="D53" s="34" t="str">
        <f t="shared" si="3"/>
        <v>#DIV/0!</v>
      </c>
      <c r="E53" s="35" t="str">
        <f t="shared" si="4"/>
        <v>#DIV/0!</v>
      </c>
      <c r="F53" s="36" t="str">
        <f t="shared" si="5"/>
        <v>#DIV/0!</v>
      </c>
      <c r="G53" s="37">
        <f t="shared" ref="G53:H53" si="101">IF(COUNTIF(C$6:C$72, C53) &gt; 1, 1, 0)</f>
        <v>0</v>
      </c>
      <c r="H53" s="37">
        <f t="shared" si="101"/>
        <v>1</v>
      </c>
      <c r="I53" s="35" t="str">
        <f t="shared" si="7"/>
        <v/>
      </c>
      <c r="J53" s="35">
        <f t="shared" si="8"/>
        <v>67</v>
      </c>
      <c r="K53" s="34" t="str">
        <f t="shared" ref="K53:L53" si="102">IF(ISNUMBER(I53), (I53 * ((I53^2) - 1)) / 12, "")</f>
        <v/>
      </c>
      <c r="L53" s="35">
        <f t="shared" si="102"/>
        <v>25058</v>
      </c>
      <c r="M53" s="38" t="str">
        <f t="shared" si="10"/>
        <v>#DIV/0!</v>
      </c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40"/>
    </row>
    <row r="54">
      <c r="B54" s="41" t="s">
        <v>79</v>
      </c>
      <c r="C54" s="33"/>
      <c r="D54" s="42" t="str">
        <f t="shared" si="3"/>
        <v>#DIV/0!</v>
      </c>
      <c r="E54" s="43" t="str">
        <f t="shared" si="4"/>
        <v>#DIV/0!</v>
      </c>
      <c r="F54" s="44" t="str">
        <f t="shared" si="5"/>
        <v>#DIV/0!</v>
      </c>
      <c r="G54" s="45">
        <f t="shared" ref="G54:H54" si="103">IF(COUNTIF(C$6:C$72, C54) &gt; 1, 1, 0)</f>
        <v>0</v>
      </c>
      <c r="H54" s="45">
        <f t="shared" si="103"/>
        <v>1</v>
      </c>
      <c r="I54" s="43" t="str">
        <f t="shared" si="7"/>
        <v/>
      </c>
      <c r="J54" s="43">
        <f t="shared" si="8"/>
        <v>67</v>
      </c>
      <c r="K54" s="42" t="str">
        <f t="shared" ref="K54:L54" si="104">IF(ISNUMBER(I54), (I54 * ((I54^2) - 1)) / 12, "")</f>
        <v/>
      </c>
      <c r="L54" s="43">
        <f t="shared" si="104"/>
        <v>25058</v>
      </c>
      <c r="M54" s="46" t="str">
        <f t="shared" si="10"/>
        <v>#DIV/0!</v>
      </c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0"/>
    </row>
    <row r="55">
      <c r="B55" s="47" t="s">
        <v>80</v>
      </c>
      <c r="C55" s="33"/>
      <c r="D55" s="34" t="str">
        <f t="shared" si="3"/>
        <v>#DIV/0!</v>
      </c>
      <c r="E55" s="35" t="str">
        <f t="shared" si="4"/>
        <v>#DIV/0!</v>
      </c>
      <c r="F55" s="36" t="str">
        <f t="shared" si="5"/>
        <v>#DIV/0!</v>
      </c>
      <c r="G55" s="37">
        <f t="shared" ref="G55:H55" si="105">IF(COUNTIF(C$6:C$72, C55) &gt; 1, 1, 0)</f>
        <v>0</v>
      </c>
      <c r="H55" s="37">
        <f t="shared" si="105"/>
        <v>1</v>
      </c>
      <c r="I55" s="35" t="str">
        <f t="shared" si="7"/>
        <v/>
      </c>
      <c r="J55" s="35">
        <f t="shared" si="8"/>
        <v>67</v>
      </c>
      <c r="K55" s="34" t="str">
        <f t="shared" ref="K55:L55" si="106">IF(ISNUMBER(I55), (I55 * ((I55^2) - 1)) / 12, "")</f>
        <v/>
      </c>
      <c r="L55" s="35">
        <f t="shared" si="106"/>
        <v>25058</v>
      </c>
      <c r="M55" s="38" t="str">
        <f t="shared" si="10"/>
        <v>#DIV/0!</v>
      </c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40"/>
    </row>
    <row r="56">
      <c r="B56" s="41" t="s">
        <v>81</v>
      </c>
      <c r="C56" s="33"/>
      <c r="D56" s="42" t="str">
        <f t="shared" si="3"/>
        <v>#DIV/0!</v>
      </c>
      <c r="E56" s="43" t="str">
        <f t="shared" si="4"/>
        <v>#DIV/0!</v>
      </c>
      <c r="F56" s="44" t="str">
        <f t="shared" si="5"/>
        <v>#DIV/0!</v>
      </c>
      <c r="G56" s="45">
        <f t="shared" ref="G56:H56" si="107">IF(COUNTIF(C$6:C$72, C56) &gt; 1, 1, 0)</f>
        <v>0</v>
      </c>
      <c r="H56" s="45">
        <f t="shared" si="107"/>
        <v>1</v>
      </c>
      <c r="I56" s="43" t="str">
        <f t="shared" si="7"/>
        <v/>
      </c>
      <c r="J56" s="43">
        <f t="shared" si="8"/>
        <v>67</v>
      </c>
      <c r="K56" s="42" t="str">
        <f t="shared" ref="K56:L56" si="108">IF(ISNUMBER(I56), (I56 * ((I56^2) - 1)) / 12, "")</f>
        <v/>
      </c>
      <c r="L56" s="43">
        <f t="shared" si="108"/>
        <v>25058</v>
      </c>
      <c r="M56" s="46" t="str">
        <f t="shared" si="10"/>
        <v>#DIV/0!</v>
      </c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40"/>
    </row>
    <row r="57">
      <c r="B57" s="47" t="s">
        <v>82</v>
      </c>
      <c r="C57" s="33"/>
      <c r="D57" s="34" t="str">
        <f t="shared" si="3"/>
        <v>#DIV/0!</v>
      </c>
      <c r="E57" s="35" t="str">
        <f t="shared" si="4"/>
        <v>#DIV/0!</v>
      </c>
      <c r="F57" s="36" t="str">
        <f t="shared" si="5"/>
        <v>#DIV/0!</v>
      </c>
      <c r="G57" s="37">
        <f t="shared" ref="G57:H57" si="109">IF(COUNTIF(C$6:C$72, C57) &gt; 1, 1, 0)</f>
        <v>0</v>
      </c>
      <c r="H57" s="37">
        <f t="shared" si="109"/>
        <v>1</v>
      </c>
      <c r="I57" s="35" t="str">
        <f t="shared" si="7"/>
        <v/>
      </c>
      <c r="J57" s="35">
        <f t="shared" si="8"/>
        <v>67</v>
      </c>
      <c r="K57" s="34" t="str">
        <f t="shared" ref="K57:L57" si="110">IF(ISNUMBER(I57), (I57 * ((I57^2) - 1)) / 12, "")</f>
        <v/>
      </c>
      <c r="L57" s="35">
        <f t="shared" si="110"/>
        <v>25058</v>
      </c>
      <c r="M57" s="38" t="str">
        <f t="shared" si="10"/>
        <v>#DIV/0!</v>
      </c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40"/>
    </row>
    <row r="58">
      <c r="B58" s="41" t="s">
        <v>83</v>
      </c>
      <c r="C58" s="33"/>
      <c r="D58" s="42" t="str">
        <f t="shared" si="3"/>
        <v>#DIV/0!</v>
      </c>
      <c r="E58" s="43" t="str">
        <f t="shared" si="4"/>
        <v>#DIV/0!</v>
      </c>
      <c r="F58" s="44" t="str">
        <f t="shared" si="5"/>
        <v>#DIV/0!</v>
      </c>
      <c r="G58" s="45">
        <f t="shared" ref="G58:H58" si="111">IF(COUNTIF(C$6:C$72, C58) &gt; 1, 1, 0)</f>
        <v>0</v>
      </c>
      <c r="H58" s="45">
        <f t="shared" si="111"/>
        <v>1</v>
      </c>
      <c r="I58" s="43" t="str">
        <f t="shared" si="7"/>
        <v/>
      </c>
      <c r="J58" s="43">
        <f t="shared" si="8"/>
        <v>67</v>
      </c>
      <c r="K58" s="42" t="str">
        <f t="shared" ref="K58:L58" si="112">IF(ISNUMBER(I58), (I58 * ((I58^2) - 1)) / 12, "")</f>
        <v/>
      </c>
      <c r="L58" s="43">
        <f t="shared" si="112"/>
        <v>25058</v>
      </c>
      <c r="M58" s="46" t="str">
        <f t="shared" si="10"/>
        <v>#DIV/0!</v>
      </c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40"/>
    </row>
    <row r="59">
      <c r="B59" s="47" t="s">
        <v>84</v>
      </c>
      <c r="C59" s="33"/>
      <c r="D59" s="34" t="str">
        <f t="shared" si="3"/>
        <v>#DIV/0!</v>
      </c>
      <c r="E59" s="35" t="str">
        <f t="shared" si="4"/>
        <v>#DIV/0!</v>
      </c>
      <c r="F59" s="36" t="str">
        <f t="shared" si="5"/>
        <v>#DIV/0!</v>
      </c>
      <c r="G59" s="37">
        <f t="shared" ref="G59:H59" si="113">IF(COUNTIF(C$6:C$72, C59) &gt; 1, 1, 0)</f>
        <v>0</v>
      </c>
      <c r="H59" s="37">
        <f t="shared" si="113"/>
        <v>1</v>
      </c>
      <c r="I59" s="35" t="str">
        <f t="shared" si="7"/>
        <v/>
      </c>
      <c r="J59" s="35">
        <f t="shared" si="8"/>
        <v>67</v>
      </c>
      <c r="K59" s="34" t="str">
        <f t="shared" ref="K59:L59" si="114">IF(ISNUMBER(I59), (I59 * ((I59^2) - 1)) / 12, "")</f>
        <v/>
      </c>
      <c r="L59" s="35">
        <f t="shared" si="114"/>
        <v>25058</v>
      </c>
      <c r="M59" s="38" t="str">
        <f t="shared" si="10"/>
        <v>#DIV/0!</v>
      </c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40"/>
    </row>
    <row r="60">
      <c r="B60" s="41" t="s">
        <v>85</v>
      </c>
      <c r="C60" s="33"/>
      <c r="D60" s="42" t="str">
        <f t="shared" si="3"/>
        <v>#DIV/0!</v>
      </c>
      <c r="E60" s="43" t="str">
        <f t="shared" si="4"/>
        <v>#DIV/0!</v>
      </c>
      <c r="F60" s="44" t="str">
        <f t="shared" si="5"/>
        <v>#DIV/0!</v>
      </c>
      <c r="G60" s="45">
        <f t="shared" ref="G60:H60" si="115">IF(COUNTIF(C$6:C$72, C60) &gt; 1, 1, 0)</f>
        <v>0</v>
      </c>
      <c r="H60" s="45">
        <f t="shared" si="115"/>
        <v>1</v>
      </c>
      <c r="I60" s="43" t="str">
        <f t="shared" si="7"/>
        <v/>
      </c>
      <c r="J60" s="43">
        <f t="shared" si="8"/>
        <v>67</v>
      </c>
      <c r="K60" s="42" t="str">
        <f t="shared" ref="K60:L60" si="116">IF(ISNUMBER(I60), (I60 * ((I60^2) - 1)) / 12, "")</f>
        <v/>
      </c>
      <c r="L60" s="43">
        <f t="shared" si="116"/>
        <v>25058</v>
      </c>
      <c r="M60" s="46" t="str">
        <f t="shared" si="10"/>
        <v>#DIV/0!</v>
      </c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40"/>
    </row>
    <row r="61">
      <c r="B61" s="47" t="s">
        <v>86</v>
      </c>
      <c r="C61" s="33"/>
      <c r="D61" s="34" t="str">
        <f t="shared" si="3"/>
        <v>#DIV/0!</v>
      </c>
      <c r="E61" s="35" t="str">
        <f t="shared" si="4"/>
        <v>#DIV/0!</v>
      </c>
      <c r="F61" s="36" t="str">
        <f t="shared" si="5"/>
        <v>#DIV/0!</v>
      </c>
      <c r="G61" s="37">
        <f t="shared" ref="G61:H61" si="117">IF(COUNTIF(C$6:C$72, C61) &gt; 1, 1, 0)</f>
        <v>0</v>
      </c>
      <c r="H61" s="37">
        <f t="shared" si="117"/>
        <v>1</v>
      </c>
      <c r="I61" s="35" t="str">
        <f t="shared" si="7"/>
        <v/>
      </c>
      <c r="J61" s="35">
        <f t="shared" si="8"/>
        <v>67</v>
      </c>
      <c r="K61" s="34" t="str">
        <f t="shared" ref="K61:L61" si="118">IF(ISNUMBER(I61), (I61 * ((I61^2) - 1)) / 12, "")</f>
        <v/>
      </c>
      <c r="L61" s="35">
        <f t="shared" si="118"/>
        <v>25058</v>
      </c>
      <c r="M61" s="38" t="str">
        <f t="shared" si="10"/>
        <v>#DIV/0!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40"/>
    </row>
    <row r="62">
      <c r="B62" s="41" t="s">
        <v>87</v>
      </c>
      <c r="C62" s="33"/>
      <c r="D62" s="42" t="str">
        <f t="shared" si="3"/>
        <v>#DIV/0!</v>
      </c>
      <c r="E62" s="43" t="str">
        <f t="shared" si="4"/>
        <v>#DIV/0!</v>
      </c>
      <c r="F62" s="44" t="str">
        <f t="shared" si="5"/>
        <v>#DIV/0!</v>
      </c>
      <c r="G62" s="45">
        <f t="shared" ref="G62:H62" si="119">IF(COUNTIF(C$6:C$72, C62) &gt; 1, 1, 0)</f>
        <v>0</v>
      </c>
      <c r="H62" s="45">
        <f t="shared" si="119"/>
        <v>1</v>
      </c>
      <c r="I62" s="43" t="str">
        <f t="shared" si="7"/>
        <v/>
      </c>
      <c r="J62" s="43">
        <f t="shared" si="8"/>
        <v>67</v>
      </c>
      <c r="K62" s="42" t="str">
        <f t="shared" ref="K62:L62" si="120">IF(ISNUMBER(I62), (I62 * ((I62^2) - 1)) / 12, "")</f>
        <v/>
      </c>
      <c r="L62" s="43">
        <f t="shared" si="120"/>
        <v>25058</v>
      </c>
      <c r="M62" s="46" t="str">
        <f t="shared" si="10"/>
        <v>#DIV/0!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40"/>
    </row>
    <row r="63">
      <c r="B63" s="47" t="s">
        <v>88</v>
      </c>
      <c r="C63" s="33"/>
      <c r="D63" s="34" t="str">
        <f t="shared" si="3"/>
        <v>#DIV/0!</v>
      </c>
      <c r="E63" s="35" t="str">
        <f t="shared" si="4"/>
        <v>#DIV/0!</v>
      </c>
      <c r="F63" s="36" t="str">
        <f t="shared" si="5"/>
        <v>#DIV/0!</v>
      </c>
      <c r="G63" s="37">
        <f t="shared" ref="G63:H63" si="121">IF(COUNTIF(C$6:C$72, C63) &gt; 1, 1, 0)</f>
        <v>0</v>
      </c>
      <c r="H63" s="37">
        <f t="shared" si="121"/>
        <v>1</v>
      </c>
      <c r="I63" s="35" t="str">
        <f t="shared" si="7"/>
        <v/>
      </c>
      <c r="J63" s="35">
        <f t="shared" si="8"/>
        <v>67</v>
      </c>
      <c r="K63" s="34" t="str">
        <f t="shared" ref="K63:L63" si="122">IF(ISNUMBER(I63), (I63 * ((I63^2) - 1)) / 12, "")</f>
        <v/>
      </c>
      <c r="L63" s="35">
        <f t="shared" si="122"/>
        <v>25058</v>
      </c>
      <c r="M63" s="38" t="str">
        <f t="shared" si="10"/>
        <v>#DIV/0!</v>
      </c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40"/>
    </row>
    <row r="64">
      <c r="B64" s="41" t="s">
        <v>89</v>
      </c>
      <c r="C64" s="33"/>
      <c r="D64" s="42" t="str">
        <f t="shared" si="3"/>
        <v>#DIV/0!</v>
      </c>
      <c r="E64" s="43" t="str">
        <f t="shared" si="4"/>
        <v>#DIV/0!</v>
      </c>
      <c r="F64" s="44" t="str">
        <f t="shared" si="5"/>
        <v>#DIV/0!</v>
      </c>
      <c r="G64" s="45">
        <f t="shared" ref="G64:H64" si="123">IF(COUNTIF(C$6:C$72, C64) &gt; 1, 1, 0)</f>
        <v>0</v>
      </c>
      <c r="H64" s="45">
        <f t="shared" si="123"/>
        <v>1</v>
      </c>
      <c r="I64" s="43" t="str">
        <f t="shared" si="7"/>
        <v/>
      </c>
      <c r="J64" s="43">
        <f t="shared" si="8"/>
        <v>67</v>
      </c>
      <c r="K64" s="42" t="str">
        <f t="shared" ref="K64:L64" si="124">IF(ISNUMBER(I64), (I64 * ((I64^2) - 1)) / 12, "")</f>
        <v/>
      </c>
      <c r="L64" s="43">
        <f t="shared" si="124"/>
        <v>25058</v>
      </c>
      <c r="M64" s="46" t="str">
        <f t="shared" si="10"/>
        <v>#DIV/0!</v>
      </c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40"/>
    </row>
    <row r="65">
      <c r="B65" s="47" t="s">
        <v>90</v>
      </c>
      <c r="C65" s="33"/>
      <c r="D65" s="34" t="str">
        <f t="shared" si="3"/>
        <v>#DIV/0!</v>
      </c>
      <c r="E65" s="35" t="str">
        <f t="shared" si="4"/>
        <v>#DIV/0!</v>
      </c>
      <c r="F65" s="36" t="str">
        <f t="shared" si="5"/>
        <v>#DIV/0!</v>
      </c>
      <c r="G65" s="37">
        <f t="shared" ref="G65:H65" si="125">IF(COUNTIF(C$6:C$72, C65) &gt; 1, 1, 0)</f>
        <v>0</v>
      </c>
      <c r="H65" s="37">
        <f t="shared" si="125"/>
        <v>1</v>
      </c>
      <c r="I65" s="35" t="str">
        <f t="shared" si="7"/>
        <v/>
      </c>
      <c r="J65" s="35">
        <f t="shared" si="8"/>
        <v>67</v>
      </c>
      <c r="K65" s="34" t="str">
        <f t="shared" ref="K65:L65" si="126">IF(ISNUMBER(I65), (I65 * ((I65^2) - 1)) / 12, "")</f>
        <v/>
      </c>
      <c r="L65" s="35">
        <f t="shared" si="126"/>
        <v>25058</v>
      </c>
      <c r="M65" s="38" t="str">
        <f t="shared" si="10"/>
        <v>#DIV/0!</v>
      </c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40"/>
    </row>
    <row r="66">
      <c r="B66" s="41" t="s">
        <v>91</v>
      </c>
      <c r="C66" s="33"/>
      <c r="D66" s="42" t="str">
        <f t="shared" si="3"/>
        <v>#DIV/0!</v>
      </c>
      <c r="E66" s="43" t="str">
        <f t="shared" si="4"/>
        <v>#DIV/0!</v>
      </c>
      <c r="F66" s="44" t="str">
        <f t="shared" si="5"/>
        <v>#DIV/0!</v>
      </c>
      <c r="G66" s="45">
        <f t="shared" ref="G66:H66" si="127">IF(COUNTIF(C$6:C$72, C66) &gt; 1, 1, 0)</f>
        <v>0</v>
      </c>
      <c r="H66" s="45">
        <f t="shared" si="127"/>
        <v>1</v>
      </c>
      <c r="I66" s="43" t="str">
        <f t="shared" si="7"/>
        <v/>
      </c>
      <c r="J66" s="43">
        <f t="shared" si="8"/>
        <v>67</v>
      </c>
      <c r="K66" s="42" t="str">
        <f t="shared" ref="K66:L66" si="128">IF(ISNUMBER(I66), (I66 * ((I66^2) - 1)) / 12, "")</f>
        <v/>
      </c>
      <c r="L66" s="43">
        <f t="shared" si="128"/>
        <v>25058</v>
      </c>
      <c r="M66" s="46" t="str">
        <f t="shared" si="10"/>
        <v>#DIV/0!</v>
      </c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40"/>
    </row>
    <row r="67">
      <c r="B67" s="47" t="s">
        <v>92</v>
      </c>
      <c r="C67" s="33"/>
      <c r="D67" s="34" t="str">
        <f t="shared" si="3"/>
        <v>#DIV/0!</v>
      </c>
      <c r="E67" s="35" t="str">
        <f t="shared" si="4"/>
        <v>#DIV/0!</v>
      </c>
      <c r="F67" s="36" t="str">
        <f t="shared" si="5"/>
        <v>#DIV/0!</v>
      </c>
      <c r="G67" s="37">
        <f t="shared" ref="G67:H67" si="129">IF(COUNTIF(C$6:C$72, C67) &gt; 1, 1, 0)</f>
        <v>0</v>
      </c>
      <c r="H67" s="37">
        <f t="shared" si="129"/>
        <v>1</v>
      </c>
      <c r="I67" s="35" t="str">
        <f t="shared" si="7"/>
        <v/>
      </c>
      <c r="J67" s="35">
        <f t="shared" si="8"/>
        <v>67</v>
      </c>
      <c r="K67" s="34" t="str">
        <f t="shared" ref="K67:L67" si="130">IF(ISNUMBER(I67), (I67 * ((I67^2) - 1)) / 12, "")</f>
        <v/>
      </c>
      <c r="L67" s="35">
        <f t="shared" si="130"/>
        <v>25058</v>
      </c>
      <c r="M67" s="38" t="str">
        <f t="shared" si="10"/>
        <v>#DIV/0!</v>
      </c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40"/>
    </row>
    <row r="68">
      <c r="B68" s="41" t="s">
        <v>93</v>
      </c>
      <c r="C68" s="33"/>
      <c r="D68" s="42" t="str">
        <f t="shared" si="3"/>
        <v>#DIV/0!</v>
      </c>
      <c r="E68" s="43" t="str">
        <f t="shared" si="4"/>
        <v>#DIV/0!</v>
      </c>
      <c r="F68" s="44" t="str">
        <f t="shared" si="5"/>
        <v>#DIV/0!</v>
      </c>
      <c r="G68" s="45">
        <f t="shared" ref="G68:H68" si="131">IF(COUNTIF(C$6:C$72, C68) &gt; 1, 1, 0)</f>
        <v>0</v>
      </c>
      <c r="H68" s="45">
        <f t="shared" si="131"/>
        <v>1</v>
      </c>
      <c r="I68" s="43" t="str">
        <f t="shared" si="7"/>
        <v/>
      </c>
      <c r="J68" s="43">
        <f t="shared" si="8"/>
        <v>67</v>
      </c>
      <c r="K68" s="42" t="str">
        <f t="shared" ref="K68:L68" si="132">IF(ISNUMBER(I68), (I68 * ((I68^2) - 1)) / 12, "")</f>
        <v/>
      </c>
      <c r="L68" s="43">
        <f t="shared" si="132"/>
        <v>25058</v>
      </c>
      <c r="M68" s="46" t="str">
        <f t="shared" si="10"/>
        <v>#DIV/0!</v>
      </c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40"/>
    </row>
    <row r="69">
      <c r="B69" s="47" t="s">
        <v>94</v>
      </c>
      <c r="C69" s="33"/>
      <c r="D69" s="34" t="str">
        <f t="shared" si="3"/>
        <v>#DIV/0!</v>
      </c>
      <c r="E69" s="35" t="str">
        <f t="shared" si="4"/>
        <v>#DIV/0!</v>
      </c>
      <c r="F69" s="36" t="str">
        <f t="shared" si="5"/>
        <v>#DIV/0!</v>
      </c>
      <c r="G69" s="37">
        <f t="shared" ref="G69:H69" si="133">IF(COUNTIF(C$6:C$72, C69) &gt; 1, 1, 0)</f>
        <v>0</v>
      </c>
      <c r="H69" s="37">
        <f t="shared" si="133"/>
        <v>1</v>
      </c>
      <c r="I69" s="35" t="str">
        <f t="shared" si="7"/>
        <v/>
      </c>
      <c r="J69" s="35">
        <f t="shared" si="8"/>
        <v>67</v>
      </c>
      <c r="K69" s="34" t="str">
        <f t="shared" ref="K69:L69" si="134">IF(ISNUMBER(I69), (I69 * ((I69^2) - 1)) / 12, "")</f>
        <v/>
      </c>
      <c r="L69" s="35">
        <f t="shared" si="134"/>
        <v>25058</v>
      </c>
      <c r="M69" s="38" t="str">
        <f t="shared" si="10"/>
        <v>#DIV/0!</v>
      </c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40"/>
    </row>
    <row r="70">
      <c r="B70" s="41" t="s">
        <v>95</v>
      </c>
      <c r="C70" s="33"/>
      <c r="D70" s="42" t="str">
        <f t="shared" si="3"/>
        <v>#DIV/0!</v>
      </c>
      <c r="E70" s="43" t="str">
        <f t="shared" si="4"/>
        <v>#DIV/0!</v>
      </c>
      <c r="F70" s="44" t="str">
        <f t="shared" si="5"/>
        <v>#DIV/0!</v>
      </c>
      <c r="G70" s="45">
        <f t="shared" ref="G70:H70" si="135">IF(COUNTIF(C$6:C$72, C70) &gt; 1, 1, 0)</f>
        <v>0</v>
      </c>
      <c r="H70" s="45">
        <f t="shared" si="135"/>
        <v>1</v>
      </c>
      <c r="I70" s="43" t="str">
        <f t="shared" si="7"/>
        <v/>
      </c>
      <c r="J70" s="43">
        <f t="shared" si="8"/>
        <v>67</v>
      </c>
      <c r="K70" s="42" t="str">
        <f t="shared" ref="K70:L70" si="136">IF(ISNUMBER(I70), (I70 * ((I70^2) - 1)) / 12, "")</f>
        <v/>
      </c>
      <c r="L70" s="43">
        <f t="shared" si="136"/>
        <v>25058</v>
      </c>
      <c r="M70" s="46" t="str">
        <f t="shared" si="10"/>
        <v>#DIV/0!</v>
      </c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40"/>
    </row>
    <row r="71">
      <c r="B71" s="47" t="s">
        <v>96</v>
      </c>
      <c r="C71" s="33"/>
      <c r="D71" s="34" t="str">
        <f t="shared" si="3"/>
        <v>#DIV/0!</v>
      </c>
      <c r="E71" s="35" t="str">
        <f t="shared" si="4"/>
        <v>#DIV/0!</v>
      </c>
      <c r="F71" s="36" t="str">
        <f t="shared" si="5"/>
        <v>#DIV/0!</v>
      </c>
      <c r="G71" s="37">
        <f t="shared" ref="G71:H71" si="137">IF(COUNTIF(C$6:C$72, C71) &gt; 1, 1, 0)</f>
        <v>0</v>
      </c>
      <c r="H71" s="37">
        <f t="shared" si="137"/>
        <v>1</v>
      </c>
      <c r="I71" s="35" t="str">
        <f t="shared" si="7"/>
        <v/>
      </c>
      <c r="J71" s="35">
        <f t="shared" si="8"/>
        <v>67</v>
      </c>
      <c r="K71" s="34" t="str">
        <f t="shared" ref="K71:L71" si="138">IF(ISNUMBER(I71), (I71 * ((I71^2) - 1)) / 12, "")</f>
        <v/>
      </c>
      <c r="L71" s="35">
        <f t="shared" si="138"/>
        <v>25058</v>
      </c>
      <c r="M71" s="38" t="str">
        <f t="shared" si="10"/>
        <v>#DIV/0!</v>
      </c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40"/>
    </row>
    <row r="72">
      <c r="B72" s="48" t="s">
        <v>97</v>
      </c>
      <c r="C72" s="49"/>
      <c r="D72" s="42" t="str">
        <f t="shared" si="3"/>
        <v>#DIV/0!</v>
      </c>
      <c r="E72" s="50" t="str">
        <f t="shared" si="4"/>
        <v>#DIV/0!</v>
      </c>
      <c r="F72" s="51" t="str">
        <f t="shared" si="5"/>
        <v>#DIV/0!</v>
      </c>
      <c r="G72" s="52">
        <f t="shared" ref="G72:H72" si="139">IF(COUNTIF(C$6:C$72, C72) &gt; 1, 1, 0)</f>
        <v>0</v>
      </c>
      <c r="H72" s="52">
        <f t="shared" si="139"/>
        <v>1</v>
      </c>
      <c r="I72" s="50" t="str">
        <f t="shared" si="7"/>
        <v/>
      </c>
      <c r="J72" s="50">
        <f t="shared" si="8"/>
        <v>67</v>
      </c>
      <c r="K72" s="53" t="str">
        <f t="shared" ref="K72:L72" si="140">IF(ISNUMBER(I72), (I72 * ((I72^2) - 1)) / 12, "")</f>
        <v/>
      </c>
      <c r="L72" s="50">
        <f t="shared" si="140"/>
        <v>25058</v>
      </c>
      <c r="M72" s="54" t="str">
        <f t="shared" si="10"/>
        <v>#DIV/0!</v>
      </c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6"/>
    </row>
    <row r="74">
      <c r="I74" s="57" t="s">
        <v>98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 t="str">
        <f>sum(F6:F72)</f>
        <v>#DIV/0!</v>
      </c>
      <c r="I76" s="61"/>
      <c r="J76" s="62"/>
      <c r="K76" s="59"/>
      <c r="L76" s="59"/>
    </row>
    <row r="77">
      <c r="C77" s="65" t="s">
        <v>101</v>
      </c>
      <c r="D77" s="66" t="str">
        <f>SUM(D76+D79)</f>
        <v>#DIV/0!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1678886</v>
      </c>
      <c r="I79" s="71"/>
      <c r="J79" s="72"/>
      <c r="K79" s="59"/>
      <c r="L79" s="59"/>
    </row>
    <row r="80">
      <c r="C80" s="73" t="s">
        <v>104</v>
      </c>
      <c r="D80" s="74" t="str">
        <f>(1-(6*D77)/((D78)*(D78^2)+1))</f>
        <v>#DIV/0!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124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125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39</v>
      </c>
      <c r="E6" s="25">
        <f t="shared" ref="E6:E72" si="4">C6-D6</f>
        <v>-10.5</v>
      </c>
      <c r="F6" s="26">
        <f t="shared" ref="F6:F72" si="5">E6^2</f>
        <v>110.25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9">AVERAGE(N6:AA6)</f>
        <v>39</v>
      </c>
      <c r="N6" s="30">
        <v>39.0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4.0</v>
      </c>
      <c r="D7" s="34">
        <f t="shared" si="3"/>
        <v>64</v>
      </c>
      <c r="E7" s="35">
        <f t="shared" si="4"/>
        <v>-60</v>
      </c>
      <c r="F7" s="36">
        <f t="shared" si="5"/>
        <v>3600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7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64</v>
      </c>
      <c r="N7" s="39">
        <v>64.0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51.5</v>
      </c>
      <c r="D8" s="42">
        <f t="shared" si="3"/>
        <v>8</v>
      </c>
      <c r="E8" s="43">
        <f t="shared" si="4"/>
        <v>43.5</v>
      </c>
      <c r="F8" s="44">
        <f t="shared" si="5"/>
        <v>1892.25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5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8</v>
      </c>
      <c r="N8" s="39">
        <v>8.0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20.5</v>
      </c>
      <c r="D9" s="34">
        <f t="shared" si="3"/>
        <v>50</v>
      </c>
      <c r="E9" s="35">
        <f t="shared" si="4"/>
        <v>-29.5</v>
      </c>
      <c r="F9" s="36">
        <f t="shared" si="5"/>
        <v>870.25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7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50</v>
      </c>
      <c r="N9" s="39">
        <v>50.0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63.0</v>
      </c>
      <c r="D10" s="42">
        <f t="shared" si="3"/>
        <v>2</v>
      </c>
      <c r="E10" s="43">
        <f t="shared" si="4"/>
        <v>61</v>
      </c>
      <c r="F10" s="44">
        <f t="shared" si="5"/>
        <v>3721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5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2</v>
      </c>
      <c r="N10" s="39">
        <v>2.0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20.5</v>
      </c>
      <c r="D11" s="34">
        <f t="shared" si="3"/>
        <v>53</v>
      </c>
      <c r="E11" s="35">
        <f t="shared" si="4"/>
        <v>-32.5</v>
      </c>
      <c r="F11" s="36">
        <f t="shared" si="5"/>
        <v>1056.25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53</v>
      </c>
      <c r="N11" s="39">
        <v>53.0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31.0</v>
      </c>
      <c r="D12" s="42">
        <f t="shared" si="3"/>
        <v>23</v>
      </c>
      <c r="E12" s="43">
        <f t="shared" si="4"/>
        <v>8</v>
      </c>
      <c r="F12" s="44">
        <f t="shared" si="5"/>
        <v>64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23</v>
      </c>
      <c r="N12" s="39">
        <v>23.0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44.0</v>
      </c>
      <c r="D13" s="34">
        <f t="shared" si="3"/>
        <v>15</v>
      </c>
      <c r="E13" s="35">
        <f t="shared" si="4"/>
        <v>29</v>
      </c>
      <c r="F13" s="36">
        <f t="shared" si="5"/>
        <v>841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7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15</v>
      </c>
      <c r="N13" s="39">
        <v>15.0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5.0</v>
      </c>
      <c r="D14" s="42">
        <f t="shared" si="3"/>
        <v>58</v>
      </c>
      <c r="E14" s="43">
        <f t="shared" si="4"/>
        <v>-53</v>
      </c>
      <c r="F14" s="44">
        <f t="shared" si="5"/>
        <v>2809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5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58</v>
      </c>
      <c r="N14" s="39">
        <v>58.0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8.0</v>
      </c>
      <c r="D15" s="34">
        <f t="shared" si="3"/>
        <v>40</v>
      </c>
      <c r="E15" s="35">
        <f t="shared" si="4"/>
        <v>-32</v>
      </c>
      <c r="F15" s="36">
        <f t="shared" si="5"/>
        <v>1024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40</v>
      </c>
      <c r="N15" s="39">
        <v>40.0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34.5</v>
      </c>
      <c r="D16" s="42">
        <f t="shared" si="3"/>
        <v>30</v>
      </c>
      <c r="E16" s="43">
        <f t="shared" si="4"/>
        <v>4.5</v>
      </c>
      <c r="F16" s="44">
        <f t="shared" si="5"/>
        <v>20.25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1"/>
        <v>2</v>
      </c>
      <c r="J16" s="45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30</v>
      </c>
      <c r="N16" s="39">
        <v>30.0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67.0</v>
      </c>
      <c r="D17" s="34">
        <f t="shared" si="3"/>
        <v>13</v>
      </c>
      <c r="E17" s="35">
        <f t="shared" si="4"/>
        <v>54</v>
      </c>
      <c r="F17" s="36">
        <f t="shared" si="5"/>
        <v>2916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7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13</v>
      </c>
      <c r="N17" s="39">
        <v>13.0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56.5</v>
      </c>
      <c r="D18" s="42">
        <f t="shared" si="3"/>
        <v>37</v>
      </c>
      <c r="E18" s="43">
        <f t="shared" si="4"/>
        <v>19.5</v>
      </c>
      <c r="F18" s="44">
        <f t="shared" si="5"/>
        <v>380.25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5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37</v>
      </c>
      <c r="N18" s="39">
        <v>37.0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3.0</v>
      </c>
      <c r="D19" s="34">
        <f t="shared" si="3"/>
        <v>60</v>
      </c>
      <c r="E19" s="35">
        <f t="shared" si="4"/>
        <v>-57</v>
      </c>
      <c r="F19" s="36">
        <f t="shared" si="5"/>
        <v>3249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7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60</v>
      </c>
      <c r="N19" s="39">
        <v>60.0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1.0</v>
      </c>
      <c r="D20" s="42">
        <f t="shared" si="3"/>
        <v>63</v>
      </c>
      <c r="E20" s="43">
        <f t="shared" si="4"/>
        <v>-62</v>
      </c>
      <c r="F20" s="44">
        <f t="shared" si="5"/>
        <v>3844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21"/>
        <v/>
      </c>
      <c r="J20" s="45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63</v>
      </c>
      <c r="N20" s="39">
        <v>63.0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34.5</v>
      </c>
      <c r="D21" s="34">
        <f t="shared" si="3"/>
        <v>10</v>
      </c>
      <c r="E21" s="35">
        <f t="shared" si="4"/>
        <v>24.5</v>
      </c>
      <c r="F21" s="36">
        <f t="shared" si="5"/>
        <v>600.25</v>
      </c>
      <c r="G21" s="37">
        <f t="shared" ref="G21:H21" si="37">IF(COUNTIF(C$6:C$72, C21) &gt; 1, 1, 0)</f>
        <v>1</v>
      </c>
      <c r="H21" s="37">
        <f t="shared" si="37"/>
        <v>0</v>
      </c>
      <c r="I21" s="35"/>
      <c r="J21" s="37"/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9"/>
        <v>10</v>
      </c>
      <c r="N21" s="39">
        <v>10.0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48.0</v>
      </c>
      <c r="D22" s="42">
        <f t="shared" si="3"/>
        <v>11</v>
      </c>
      <c r="E22" s="43">
        <f t="shared" si="4"/>
        <v>37</v>
      </c>
      <c r="F22" s="44">
        <f t="shared" si="5"/>
        <v>1369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5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11</v>
      </c>
      <c r="N22" s="39">
        <v>11.0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43.0</v>
      </c>
      <c r="D23" s="34">
        <f t="shared" si="3"/>
        <v>28</v>
      </c>
      <c r="E23" s="35">
        <f t="shared" si="4"/>
        <v>15</v>
      </c>
      <c r="F23" s="36">
        <f t="shared" si="5"/>
        <v>225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28</v>
      </c>
      <c r="N23" s="39">
        <v>28.0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25.0</v>
      </c>
      <c r="D24" s="42">
        <f t="shared" si="3"/>
        <v>42</v>
      </c>
      <c r="E24" s="43">
        <f t="shared" si="4"/>
        <v>-17</v>
      </c>
      <c r="F24" s="44">
        <f t="shared" si="5"/>
        <v>289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42</v>
      </c>
      <c r="N24" s="39">
        <v>42.0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42.0</v>
      </c>
      <c r="D25" s="34">
        <f t="shared" si="3"/>
        <v>31</v>
      </c>
      <c r="E25" s="35">
        <f t="shared" si="4"/>
        <v>11</v>
      </c>
      <c r="F25" s="36">
        <f t="shared" si="5"/>
        <v>121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31</v>
      </c>
      <c r="N25" s="39">
        <v>31.0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7.0</v>
      </c>
      <c r="D26" s="42">
        <f t="shared" si="3"/>
        <v>54</v>
      </c>
      <c r="E26" s="43">
        <f t="shared" si="4"/>
        <v>-47</v>
      </c>
      <c r="F26" s="44">
        <f t="shared" si="5"/>
        <v>2209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54</v>
      </c>
      <c r="N26" s="39">
        <v>54.0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11.0</v>
      </c>
      <c r="D27" s="34">
        <f t="shared" si="3"/>
        <v>62</v>
      </c>
      <c r="E27" s="35">
        <f t="shared" si="4"/>
        <v>-51</v>
      </c>
      <c r="F27" s="36">
        <f t="shared" si="5"/>
        <v>2601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62</v>
      </c>
      <c r="N27" s="39">
        <v>62.0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6.0</v>
      </c>
      <c r="D28" s="42">
        <f t="shared" si="3"/>
        <v>66</v>
      </c>
      <c r="E28" s="43">
        <f t="shared" si="4"/>
        <v>-60</v>
      </c>
      <c r="F28" s="44">
        <f t="shared" si="5"/>
        <v>3600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5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66</v>
      </c>
      <c r="N28" s="39">
        <v>66.0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54.0</v>
      </c>
      <c r="D29" s="34">
        <f t="shared" si="3"/>
        <v>19</v>
      </c>
      <c r="E29" s="35">
        <f t="shared" si="4"/>
        <v>35</v>
      </c>
      <c r="F29" s="36">
        <f t="shared" si="5"/>
        <v>1225</v>
      </c>
      <c r="G29" s="37">
        <f t="shared" ref="G29:H29" si="54">IF(COUNTIF(C$6:C$72, C29) &gt; 1, 1, 0)</f>
        <v>1</v>
      </c>
      <c r="H29" s="37">
        <f t="shared" si="54"/>
        <v>0</v>
      </c>
      <c r="I29" s="35">
        <f t="shared" si="42"/>
        <v>3</v>
      </c>
      <c r="J29" s="37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19</v>
      </c>
      <c r="N29" s="39">
        <v>19.0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18.0</v>
      </c>
      <c r="D30" s="42">
        <f t="shared" si="3"/>
        <v>56</v>
      </c>
      <c r="E30" s="43">
        <f t="shared" si="4"/>
        <v>-38</v>
      </c>
      <c r="F30" s="44">
        <f t="shared" si="5"/>
        <v>1444</v>
      </c>
      <c r="G30" s="45">
        <f t="shared" ref="G30:H30" si="56">IF(COUNTIF(C$6:C$72, C30) &gt; 1, 1, 0)</f>
        <v>0</v>
      </c>
      <c r="H30" s="45">
        <f t="shared" si="56"/>
        <v>0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56</v>
      </c>
      <c r="N30" s="39">
        <v>56.0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51.5</v>
      </c>
      <c r="D31" s="34">
        <f t="shared" si="3"/>
        <v>34</v>
      </c>
      <c r="E31" s="35">
        <f t="shared" si="4"/>
        <v>17.5</v>
      </c>
      <c r="F31" s="36">
        <f t="shared" si="5"/>
        <v>306.25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34</v>
      </c>
      <c r="N31" s="39">
        <v>34.0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66.0</v>
      </c>
      <c r="D32" s="42">
        <f t="shared" si="3"/>
        <v>21</v>
      </c>
      <c r="E32" s="43">
        <f t="shared" si="4"/>
        <v>45</v>
      </c>
      <c r="F32" s="44">
        <f t="shared" si="5"/>
        <v>2025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21</v>
      </c>
      <c r="N32" s="39">
        <v>21.0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32.0</v>
      </c>
      <c r="D33" s="34">
        <f t="shared" si="3"/>
        <v>24</v>
      </c>
      <c r="E33" s="35">
        <f t="shared" si="4"/>
        <v>8</v>
      </c>
      <c r="F33" s="36">
        <f t="shared" si="5"/>
        <v>64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24</v>
      </c>
      <c r="N33" s="39">
        <v>24.0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62.0</v>
      </c>
      <c r="D34" s="42">
        <f t="shared" si="3"/>
        <v>1</v>
      </c>
      <c r="E34" s="43">
        <f t="shared" si="4"/>
        <v>61</v>
      </c>
      <c r="F34" s="44">
        <f t="shared" si="5"/>
        <v>3721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63"/>
        <v/>
      </c>
      <c r="J34" s="45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1</v>
      </c>
      <c r="N34" s="39">
        <v>1.0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39.0</v>
      </c>
      <c r="D35" s="34">
        <f t="shared" si="3"/>
        <v>22</v>
      </c>
      <c r="E35" s="35">
        <f t="shared" si="4"/>
        <v>17</v>
      </c>
      <c r="F35" s="36">
        <f t="shared" si="5"/>
        <v>289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63"/>
        <v/>
      </c>
      <c r="J35" s="37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22</v>
      </c>
      <c r="N35" s="39">
        <v>22.0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58.0</v>
      </c>
      <c r="D36" s="42">
        <f t="shared" si="3"/>
        <v>9</v>
      </c>
      <c r="E36" s="43">
        <f t="shared" si="4"/>
        <v>49</v>
      </c>
      <c r="F36" s="44">
        <f t="shared" si="5"/>
        <v>2401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9</v>
      </c>
      <c r="N36" s="39">
        <v>9.0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24.0</v>
      </c>
      <c r="D37" s="34">
        <f t="shared" si="3"/>
        <v>33</v>
      </c>
      <c r="E37" s="35">
        <f t="shared" si="4"/>
        <v>-9</v>
      </c>
      <c r="F37" s="36">
        <f t="shared" si="5"/>
        <v>81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7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33</v>
      </c>
      <c r="N37" s="39">
        <v>33.0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60.0</v>
      </c>
      <c r="D38" s="42">
        <f t="shared" si="3"/>
        <v>5</v>
      </c>
      <c r="E38" s="43">
        <f t="shared" si="4"/>
        <v>55</v>
      </c>
      <c r="F38" s="44">
        <f t="shared" si="5"/>
        <v>3025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5</v>
      </c>
      <c r="N38" s="39">
        <v>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64.0</v>
      </c>
      <c r="D39" s="34">
        <f t="shared" si="3"/>
        <v>4</v>
      </c>
      <c r="E39" s="35">
        <f t="shared" si="4"/>
        <v>60</v>
      </c>
      <c r="F39" s="36">
        <f t="shared" si="5"/>
        <v>3600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4</v>
      </c>
      <c r="N39" s="39">
        <v>4.0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17.0</v>
      </c>
      <c r="D40" s="42">
        <f t="shared" si="3"/>
        <v>59</v>
      </c>
      <c r="E40" s="43">
        <f t="shared" si="4"/>
        <v>-42</v>
      </c>
      <c r="F40" s="44">
        <f t="shared" si="5"/>
        <v>1764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59</v>
      </c>
      <c r="N40" s="39">
        <v>59.0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16.0</v>
      </c>
      <c r="D41" s="34">
        <f t="shared" si="3"/>
        <v>52</v>
      </c>
      <c r="E41" s="35">
        <f t="shared" si="4"/>
        <v>-36</v>
      </c>
      <c r="F41" s="36">
        <f t="shared" si="5"/>
        <v>1296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52</v>
      </c>
      <c r="N41" s="39">
        <v>52.0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36.0</v>
      </c>
      <c r="D42" s="42">
        <f t="shared" si="3"/>
        <v>38</v>
      </c>
      <c r="E42" s="43">
        <f t="shared" si="4"/>
        <v>-2</v>
      </c>
      <c r="F42" s="44">
        <f t="shared" si="5"/>
        <v>4</v>
      </c>
      <c r="G42" s="45">
        <f t="shared" ref="G42:H42" si="81">IF(COUNTIF(C$6:C$72, C42) &gt; 1, 1, 0)</f>
        <v>0</v>
      </c>
      <c r="H42" s="45">
        <f t="shared" si="81"/>
        <v>0</v>
      </c>
      <c r="I42" s="43" t="str">
        <f t="shared" si="63"/>
        <v/>
      </c>
      <c r="J42" s="45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38</v>
      </c>
      <c r="N42" s="39">
        <v>38.0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33.0</v>
      </c>
      <c r="D43" s="34">
        <f t="shared" si="3"/>
        <v>41</v>
      </c>
      <c r="E43" s="35">
        <f t="shared" si="4"/>
        <v>-8</v>
      </c>
      <c r="F43" s="36">
        <f t="shared" si="5"/>
        <v>64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41</v>
      </c>
      <c r="N43" s="39">
        <v>41.0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13.5</v>
      </c>
      <c r="D44" s="42">
        <f t="shared" si="3"/>
        <v>61</v>
      </c>
      <c r="E44" s="43">
        <f t="shared" si="4"/>
        <v>-47.5</v>
      </c>
      <c r="F44" s="44">
        <f t="shared" si="5"/>
        <v>2256.25</v>
      </c>
      <c r="G44" s="45">
        <f t="shared" ref="G44:H44" si="85">IF(COUNTIF(C$6:C$72, C44) &gt; 1, 1, 0)</f>
        <v>1</v>
      </c>
      <c r="H44" s="45">
        <f t="shared" si="85"/>
        <v>0</v>
      </c>
      <c r="I44" s="43">
        <f t="shared" si="63"/>
        <v>2</v>
      </c>
      <c r="J44" s="45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61</v>
      </c>
      <c r="N44" s="39">
        <v>61.0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27.0</v>
      </c>
      <c r="D45" s="34">
        <f t="shared" si="3"/>
        <v>51</v>
      </c>
      <c r="E45" s="35">
        <f t="shared" si="4"/>
        <v>-24</v>
      </c>
      <c r="F45" s="36">
        <f t="shared" si="5"/>
        <v>576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51</v>
      </c>
      <c r="N45" s="39">
        <v>51.0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28.5</v>
      </c>
      <c r="D46" s="42">
        <f t="shared" si="3"/>
        <v>27</v>
      </c>
      <c r="E46" s="43">
        <f t="shared" si="4"/>
        <v>1.5</v>
      </c>
      <c r="F46" s="44">
        <f t="shared" si="5"/>
        <v>2.25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5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27</v>
      </c>
      <c r="N46" s="39">
        <v>27.0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46.0</v>
      </c>
      <c r="D47" s="34">
        <f t="shared" si="3"/>
        <v>17</v>
      </c>
      <c r="E47" s="35">
        <f t="shared" si="4"/>
        <v>29</v>
      </c>
      <c r="F47" s="36">
        <f t="shared" si="5"/>
        <v>841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17</v>
      </c>
      <c r="N47" s="39">
        <v>17.0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30.0</v>
      </c>
      <c r="D48" s="42">
        <f t="shared" si="3"/>
        <v>43</v>
      </c>
      <c r="E48" s="43">
        <f t="shared" si="4"/>
        <v>-13</v>
      </c>
      <c r="F48" s="44">
        <f t="shared" si="5"/>
        <v>169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43</v>
      </c>
      <c r="N48" s="39">
        <v>43.0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65.0</v>
      </c>
      <c r="D49" s="34">
        <f t="shared" si="3"/>
        <v>7</v>
      </c>
      <c r="E49" s="35">
        <f t="shared" si="4"/>
        <v>58</v>
      </c>
      <c r="F49" s="36">
        <f t="shared" si="5"/>
        <v>3364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7</v>
      </c>
      <c r="N49" s="39">
        <v>7.0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22.0</v>
      </c>
      <c r="D50" s="42">
        <f t="shared" si="3"/>
        <v>57</v>
      </c>
      <c r="E50" s="43">
        <f t="shared" si="4"/>
        <v>-35</v>
      </c>
      <c r="F50" s="44">
        <f t="shared" si="5"/>
        <v>1225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57</v>
      </c>
      <c r="N50" s="39">
        <v>57.0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2.0</v>
      </c>
      <c r="D51" s="34">
        <f t="shared" si="3"/>
        <v>65</v>
      </c>
      <c r="E51" s="35">
        <f t="shared" si="4"/>
        <v>-63</v>
      </c>
      <c r="F51" s="36">
        <f t="shared" si="5"/>
        <v>3969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65</v>
      </c>
      <c r="N51" s="39">
        <v>65.0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9.0</v>
      </c>
      <c r="D52" s="42">
        <f t="shared" si="3"/>
        <v>49</v>
      </c>
      <c r="E52" s="43">
        <f t="shared" si="4"/>
        <v>-40</v>
      </c>
      <c r="F52" s="44">
        <f t="shared" si="5"/>
        <v>1600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49</v>
      </c>
      <c r="N52" s="39">
        <v>49.0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12.0</v>
      </c>
      <c r="D53" s="34">
        <f t="shared" si="3"/>
        <v>55</v>
      </c>
      <c r="E53" s="35">
        <f t="shared" si="4"/>
        <v>-43</v>
      </c>
      <c r="F53" s="36">
        <f t="shared" si="5"/>
        <v>1849</v>
      </c>
      <c r="G53" s="37">
        <f t="shared" ref="G53:H53" si="104">IF(COUNTIF(C$6:C$72, C53) &gt; 1, 1, 0)</f>
        <v>0</v>
      </c>
      <c r="H53" s="37">
        <f t="shared" si="104"/>
        <v>0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55</v>
      </c>
      <c r="N53" s="39">
        <v>55.0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54.0</v>
      </c>
      <c r="D54" s="42">
        <f t="shared" si="3"/>
        <v>29</v>
      </c>
      <c r="E54" s="43">
        <f t="shared" si="4"/>
        <v>25</v>
      </c>
      <c r="F54" s="44">
        <f t="shared" si="5"/>
        <v>625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29</v>
      </c>
      <c r="N54" s="39">
        <v>29.0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56.5</v>
      </c>
      <c r="D55" s="34">
        <f t="shared" si="3"/>
        <v>14</v>
      </c>
      <c r="E55" s="35">
        <f t="shared" si="4"/>
        <v>42.5</v>
      </c>
      <c r="F55" s="36">
        <f t="shared" si="5"/>
        <v>1806.25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14</v>
      </c>
      <c r="N55" s="39">
        <v>14.0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10.0</v>
      </c>
      <c r="D56" s="42">
        <f t="shared" si="3"/>
        <v>67</v>
      </c>
      <c r="E56" s="43">
        <f t="shared" si="4"/>
        <v>-57</v>
      </c>
      <c r="F56" s="44">
        <f t="shared" si="5"/>
        <v>3249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67</v>
      </c>
      <c r="N56" s="39">
        <v>67.0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19.0</v>
      </c>
      <c r="D57" s="34">
        <f t="shared" si="3"/>
        <v>47</v>
      </c>
      <c r="E57" s="35">
        <f t="shared" si="4"/>
        <v>-28</v>
      </c>
      <c r="F57" s="36">
        <f t="shared" si="5"/>
        <v>784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47</v>
      </c>
      <c r="N57" s="39">
        <v>47.0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61.0</v>
      </c>
      <c r="D58" s="42">
        <f t="shared" si="3"/>
        <v>3</v>
      </c>
      <c r="E58" s="43">
        <f t="shared" si="4"/>
        <v>58</v>
      </c>
      <c r="F58" s="44">
        <f t="shared" si="5"/>
        <v>3364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3</v>
      </c>
      <c r="N58" s="39">
        <v>3.0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54.0</v>
      </c>
      <c r="D59" s="34">
        <f t="shared" si="3"/>
        <v>26</v>
      </c>
      <c r="E59" s="35">
        <f t="shared" si="4"/>
        <v>28</v>
      </c>
      <c r="F59" s="36">
        <f t="shared" si="5"/>
        <v>784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26</v>
      </c>
      <c r="N59" s="39">
        <v>26.0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40.0</v>
      </c>
      <c r="D60" s="42">
        <f t="shared" si="3"/>
        <v>16</v>
      </c>
      <c r="E60" s="43">
        <f t="shared" si="4"/>
        <v>24</v>
      </c>
      <c r="F60" s="44">
        <f t="shared" si="5"/>
        <v>576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5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16</v>
      </c>
      <c r="N60" s="39">
        <v>16.0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59.0</v>
      </c>
      <c r="D61" s="34">
        <f t="shared" si="3"/>
        <v>6</v>
      </c>
      <c r="E61" s="35">
        <f t="shared" si="4"/>
        <v>53</v>
      </c>
      <c r="F61" s="36">
        <f t="shared" si="5"/>
        <v>2809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6</v>
      </c>
      <c r="N61" s="39">
        <v>6.0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50.0</v>
      </c>
      <c r="D62" s="42">
        <f t="shared" si="3"/>
        <v>18</v>
      </c>
      <c r="E62" s="43">
        <f t="shared" si="4"/>
        <v>32</v>
      </c>
      <c r="F62" s="44">
        <f t="shared" si="5"/>
        <v>1024</v>
      </c>
      <c r="G62" s="45">
        <f t="shared" ref="G62:H62" si="124">IF(COUNTIF(C$6:C$72, C62) &gt; 1, 1, 0)</f>
        <v>0</v>
      </c>
      <c r="H62" s="45">
        <f t="shared" si="124"/>
        <v>0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18</v>
      </c>
      <c r="N62" s="39">
        <v>18.0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45.0</v>
      </c>
      <c r="D63" s="34">
        <f t="shared" si="3"/>
        <v>20</v>
      </c>
      <c r="E63" s="35">
        <f t="shared" si="4"/>
        <v>25</v>
      </c>
      <c r="F63" s="36">
        <f t="shared" si="5"/>
        <v>625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20</v>
      </c>
      <c r="N63" s="39">
        <v>20.0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38.0</v>
      </c>
      <c r="D64" s="42">
        <f t="shared" si="3"/>
        <v>12</v>
      </c>
      <c r="E64" s="43">
        <f t="shared" si="4"/>
        <v>26</v>
      </c>
      <c r="F64" s="44">
        <f t="shared" si="5"/>
        <v>676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12</v>
      </c>
      <c r="N64" s="39">
        <v>12.0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26.0</v>
      </c>
      <c r="D65" s="34">
        <f t="shared" si="3"/>
        <v>48</v>
      </c>
      <c r="E65" s="35">
        <f t="shared" si="4"/>
        <v>-22</v>
      </c>
      <c r="F65" s="36">
        <f t="shared" si="5"/>
        <v>484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48</v>
      </c>
      <c r="N65" s="39">
        <v>48.0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47.0</v>
      </c>
      <c r="D66" s="42">
        <f t="shared" si="3"/>
        <v>25</v>
      </c>
      <c r="E66" s="43">
        <f t="shared" si="4"/>
        <v>22</v>
      </c>
      <c r="F66" s="44">
        <f t="shared" si="5"/>
        <v>484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25</v>
      </c>
      <c r="N66" s="39">
        <v>25.0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49.0</v>
      </c>
      <c r="D67" s="34">
        <f t="shared" si="3"/>
        <v>32</v>
      </c>
      <c r="E67" s="35">
        <f t="shared" si="4"/>
        <v>17</v>
      </c>
      <c r="F67" s="36">
        <f t="shared" si="5"/>
        <v>289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32</v>
      </c>
      <c r="N67" s="39">
        <v>32.0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13.5</v>
      </c>
      <c r="D68" s="42">
        <f t="shared" si="3"/>
        <v>45</v>
      </c>
      <c r="E68" s="43">
        <f t="shared" si="4"/>
        <v>-31.5</v>
      </c>
      <c r="F68" s="44">
        <f t="shared" si="5"/>
        <v>992.25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45</v>
      </c>
      <c r="N68" s="39">
        <v>45.0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41.0</v>
      </c>
      <c r="D69" s="34">
        <f t="shared" si="3"/>
        <v>35</v>
      </c>
      <c r="E69" s="35">
        <f t="shared" si="4"/>
        <v>6</v>
      </c>
      <c r="F69" s="36">
        <f t="shared" si="5"/>
        <v>36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35</v>
      </c>
      <c r="N69" s="39">
        <v>35.0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15.0</v>
      </c>
      <c r="D70" s="42">
        <f t="shared" si="3"/>
        <v>44</v>
      </c>
      <c r="E70" s="43">
        <f t="shared" si="4"/>
        <v>-29</v>
      </c>
      <c r="F70" s="44">
        <f t="shared" si="5"/>
        <v>841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44</v>
      </c>
      <c r="N70" s="39">
        <v>44.0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37.0</v>
      </c>
      <c r="D71" s="34">
        <f t="shared" si="3"/>
        <v>36</v>
      </c>
      <c r="E71" s="35">
        <f t="shared" si="4"/>
        <v>1</v>
      </c>
      <c r="F71" s="36">
        <f t="shared" si="5"/>
        <v>1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36</v>
      </c>
      <c r="N71" s="39">
        <v>36.0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23.0</v>
      </c>
      <c r="D72" s="42">
        <f t="shared" si="3"/>
        <v>46</v>
      </c>
      <c r="E72" s="50">
        <f t="shared" si="4"/>
        <v>-23</v>
      </c>
      <c r="F72" s="51">
        <f t="shared" si="5"/>
        <v>529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46</v>
      </c>
      <c r="N72" s="55">
        <v>46.0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126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94551</v>
      </c>
      <c r="I76" s="61"/>
      <c r="J76" s="62"/>
      <c r="K76" s="59"/>
      <c r="L76" s="59"/>
    </row>
    <row r="77">
      <c r="C77" s="65" t="s">
        <v>101</v>
      </c>
      <c r="D77" s="66">
        <f>SUM(D76+D79)</f>
        <v>94556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-0.8863161815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128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30</v>
      </c>
      <c r="E6" s="25">
        <f t="shared" ref="E6:E72" si="4">C6-D6</f>
        <v>-1.5</v>
      </c>
      <c r="F6" s="26">
        <f t="shared" ref="F6:F72" si="5">E6^2</f>
        <v>2.25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9">AVERAGE(N6:AA6)</f>
        <v>30</v>
      </c>
      <c r="N6" s="30">
        <v>30.0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4.0</v>
      </c>
      <c r="D7" s="34">
        <f t="shared" si="3"/>
        <v>4</v>
      </c>
      <c r="E7" s="35">
        <f t="shared" si="4"/>
        <v>0</v>
      </c>
      <c r="F7" s="36">
        <f t="shared" si="5"/>
        <v>0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7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4</v>
      </c>
      <c r="N7" s="39">
        <v>4.0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51.5</v>
      </c>
      <c r="D8" s="42">
        <f t="shared" si="3"/>
        <v>60</v>
      </c>
      <c r="E8" s="43">
        <f t="shared" si="4"/>
        <v>-8.5</v>
      </c>
      <c r="F8" s="44">
        <f t="shared" si="5"/>
        <v>72.25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5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60</v>
      </c>
      <c r="N8" s="39">
        <v>60.0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20.5</v>
      </c>
      <c r="D9" s="34">
        <f t="shared" si="3"/>
        <v>18</v>
      </c>
      <c r="E9" s="35">
        <f t="shared" si="4"/>
        <v>2.5</v>
      </c>
      <c r="F9" s="36">
        <f t="shared" si="5"/>
        <v>6.25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7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18</v>
      </c>
      <c r="N9" s="39">
        <v>18.0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63.0</v>
      </c>
      <c r="D10" s="42">
        <f t="shared" si="3"/>
        <v>66</v>
      </c>
      <c r="E10" s="43">
        <f t="shared" si="4"/>
        <v>-3</v>
      </c>
      <c r="F10" s="44">
        <f t="shared" si="5"/>
        <v>9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5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66</v>
      </c>
      <c r="N10" s="39">
        <v>66.0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20.5</v>
      </c>
      <c r="D11" s="34">
        <f t="shared" si="3"/>
        <v>15</v>
      </c>
      <c r="E11" s="35">
        <f t="shared" si="4"/>
        <v>5.5</v>
      </c>
      <c r="F11" s="36">
        <f t="shared" si="5"/>
        <v>30.25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15</v>
      </c>
      <c r="N11" s="39">
        <v>15.0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31.0</v>
      </c>
      <c r="D12" s="42">
        <f t="shared" si="3"/>
        <v>44</v>
      </c>
      <c r="E12" s="43">
        <f t="shared" si="4"/>
        <v>-13</v>
      </c>
      <c r="F12" s="44">
        <f t="shared" si="5"/>
        <v>169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44</v>
      </c>
      <c r="N12" s="39">
        <v>44.0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44.0</v>
      </c>
      <c r="D13" s="34">
        <f t="shared" si="3"/>
        <v>53</v>
      </c>
      <c r="E13" s="35">
        <f t="shared" si="4"/>
        <v>-9</v>
      </c>
      <c r="F13" s="36">
        <f t="shared" si="5"/>
        <v>81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7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53</v>
      </c>
      <c r="N13" s="39">
        <v>53.0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5.0</v>
      </c>
      <c r="D14" s="42">
        <f t="shared" si="3"/>
        <v>10</v>
      </c>
      <c r="E14" s="43">
        <f t="shared" si="4"/>
        <v>-5</v>
      </c>
      <c r="F14" s="44">
        <f t="shared" si="5"/>
        <v>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5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10</v>
      </c>
      <c r="N14" s="39">
        <v>10.0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8.0</v>
      </c>
      <c r="D15" s="34">
        <f t="shared" si="3"/>
        <v>28</v>
      </c>
      <c r="E15" s="35">
        <f t="shared" si="4"/>
        <v>-20</v>
      </c>
      <c r="F15" s="36">
        <f t="shared" si="5"/>
        <v>400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28</v>
      </c>
      <c r="N15" s="39">
        <v>28.0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34.5</v>
      </c>
      <c r="D16" s="42">
        <f t="shared" si="3"/>
        <v>38</v>
      </c>
      <c r="E16" s="43">
        <f t="shared" si="4"/>
        <v>-3.5</v>
      </c>
      <c r="F16" s="44">
        <f t="shared" si="5"/>
        <v>12.25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1"/>
        <v>2</v>
      </c>
      <c r="J16" s="45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38</v>
      </c>
      <c r="N16" s="39">
        <v>38.0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67.0</v>
      </c>
      <c r="D17" s="34">
        <f t="shared" si="3"/>
        <v>55</v>
      </c>
      <c r="E17" s="35">
        <f t="shared" si="4"/>
        <v>12</v>
      </c>
      <c r="F17" s="36">
        <f t="shared" si="5"/>
        <v>144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7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55</v>
      </c>
      <c r="N17" s="39">
        <v>55.0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56.5</v>
      </c>
      <c r="D18" s="42">
        <f t="shared" si="3"/>
        <v>31</v>
      </c>
      <c r="E18" s="43">
        <f t="shared" si="4"/>
        <v>25.5</v>
      </c>
      <c r="F18" s="44">
        <f t="shared" si="5"/>
        <v>650.25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5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31</v>
      </c>
      <c r="N18" s="39">
        <v>31.0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3.0</v>
      </c>
      <c r="D19" s="34">
        <f t="shared" si="3"/>
        <v>8</v>
      </c>
      <c r="E19" s="35">
        <f t="shared" si="4"/>
        <v>-5</v>
      </c>
      <c r="F19" s="36">
        <f t="shared" si="5"/>
        <v>25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7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8</v>
      </c>
      <c r="N19" s="39">
        <v>8.0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1.0</v>
      </c>
      <c r="D20" s="42">
        <f t="shared" si="3"/>
        <v>5</v>
      </c>
      <c r="E20" s="43">
        <f t="shared" si="4"/>
        <v>-4</v>
      </c>
      <c r="F20" s="44">
        <f t="shared" si="5"/>
        <v>16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21"/>
        <v/>
      </c>
      <c r="J20" s="45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5</v>
      </c>
      <c r="N20" s="39">
        <v>5.0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34.5</v>
      </c>
      <c r="D21" s="34">
        <f t="shared" si="3"/>
        <v>59</v>
      </c>
      <c r="E21" s="35">
        <f t="shared" si="4"/>
        <v>-24.5</v>
      </c>
      <c r="F21" s="36">
        <f t="shared" si="5"/>
        <v>600.25</v>
      </c>
      <c r="G21" s="37">
        <f t="shared" ref="G21:H21" si="37">IF(COUNTIF(C$6:C$72, C21) &gt; 1, 1, 0)</f>
        <v>1</v>
      </c>
      <c r="H21" s="37">
        <f t="shared" si="37"/>
        <v>0</v>
      </c>
      <c r="I21" s="35"/>
      <c r="J21" s="37"/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9"/>
        <v>59</v>
      </c>
      <c r="N21" s="39">
        <v>59.0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48.0</v>
      </c>
      <c r="D22" s="42">
        <f t="shared" si="3"/>
        <v>56</v>
      </c>
      <c r="E22" s="43">
        <f t="shared" si="4"/>
        <v>-8</v>
      </c>
      <c r="F22" s="44">
        <f t="shared" si="5"/>
        <v>64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5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56</v>
      </c>
      <c r="N22" s="39">
        <v>56.0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43.0</v>
      </c>
      <c r="D23" s="34">
        <f t="shared" si="3"/>
        <v>40</v>
      </c>
      <c r="E23" s="35">
        <f t="shared" si="4"/>
        <v>3</v>
      </c>
      <c r="F23" s="36">
        <f t="shared" si="5"/>
        <v>9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40</v>
      </c>
      <c r="N23" s="39">
        <v>40.0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25.0</v>
      </c>
      <c r="D24" s="42">
        <f t="shared" si="3"/>
        <v>26</v>
      </c>
      <c r="E24" s="43">
        <f t="shared" si="4"/>
        <v>-1</v>
      </c>
      <c r="F24" s="44">
        <f t="shared" si="5"/>
        <v>1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26</v>
      </c>
      <c r="N24" s="39">
        <v>26.0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42.0</v>
      </c>
      <c r="D25" s="34">
        <f t="shared" si="3"/>
        <v>36</v>
      </c>
      <c r="E25" s="35">
        <f t="shared" si="4"/>
        <v>6</v>
      </c>
      <c r="F25" s="36">
        <f t="shared" si="5"/>
        <v>36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36</v>
      </c>
      <c r="N25" s="39">
        <v>36.0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7.0</v>
      </c>
      <c r="D26" s="42">
        <f t="shared" si="3"/>
        <v>14</v>
      </c>
      <c r="E26" s="43">
        <f t="shared" si="4"/>
        <v>-7</v>
      </c>
      <c r="F26" s="44">
        <f t="shared" si="5"/>
        <v>49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14</v>
      </c>
      <c r="N26" s="39">
        <v>14.0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11.0</v>
      </c>
      <c r="D27" s="34">
        <f t="shared" si="3"/>
        <v>6</v>
      </c>
      <c r="E27" s="35">
        <f t="shared" si="4"/>
        <v>5</v>
      </c>
      <c r="F27" s="36">
        <f t="shared" si="5"/>
        <v>25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6</v>
      </c>
      <c r="N27" s="39">
        <v>6.0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6.0</v>
      </c>
      <c r="D28" s="42">
        <f t="shared" si="3"/>
        <v>2</v>
      </c>
      <c r="E28" s="43">
        <f t="shared" si="4"/>
        <v>4</v>
      </c>
      <c r="F28" s="44">
        <f t="shared" si="5"/>
        <v>16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5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2</v>
      </c>
      <c r="N28" s="39">
        <v>2.0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54.0</v>
      </c>
      <c r="D29" s="34">
        <f t="shared" si="3"/>
        <v>51</v>
      </c>
      <c r="E29" s="35">
        <f t="shared" si="4"/>
        <v>3</v>
      </c>
      <c r="F29" s="36">
        <f t="shared" si="5"/>
        <v>9</v>
      </c>
      <c r="G29" s="37">
        <f t="shared" ref="G29:H29" si="54">IF(COUNTIF(C$6:C$72, C29) &gt; 1, 1, 0)</f>
        <v>1</v>
      </c>
      <c r="H29" s="37">
        <f t="shared" si="54"/>
        <v>0</v>
      </c>
      <c r="I29" s="35">
        <f t="shared" si="42"/>
        <v>3</v>
      </c>
      <c r="J29" s="37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51</v>
      </c>
      <c r="N29" s="39">
        <v>51.0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18.0</v>
      </c>
      <c r="D30" s="42">
        <f t="shared" si="3"/>
        <v>12</v>
      </c>
      <c r="E30" s="43">
        <f t="shared" si="4"/>
        <v>6</v>
      </c>
      <c r="F30" s="44">
        <f t="shared" si="5"/>
        <v>36</v>
      </c>
      <c r="G30" s="45">
        <f t="shared" ref="G30:H30" si="56">IF(COUNTIF(C$6:C$72, C30) &gt; 1, 1, 0)</f>
        <v>0</v>
      </c>
      <c r="H30" s="45">
        <f t="shared" si="56"/>
        <v>0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12</v>
      </c>
      <c r="N30" s="39">
        <v>12.0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51.5</v>
      </c>
      <c r="D31" s="34">
        <f t="shared" si="3"/>
        <v>34</v>
      </c>
      <c r="E31" s="35">
        <f t="shared" si="4"/>
        <v>17.5</v>
      </c>
      <c r="F31" s="36">
        <f t="shared" si="5"/>
        <v>306.25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34</v>
      </c>
      <c r="N31" s="39">
        <v>34.0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66.0</v>
      </c>
      <c r="D32" s="42">
        <f t="shared" si="3"/>
        <v>45</v>
      </c>
      <c r="E32" s="43">
        <f t="shared" si="4"/>
        <v>21</v>
      </c>
      <c r="F32" s="44">
        <f t="shared" si="5"/>
        <v>441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45</v>
      </c>
      <c r="N32" s="39">
        <v>45.0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32.0</v>
      </c>
      <c r="D33" s="34">
        <f t="shared" si="3"/>
        <v>43</v>
      </c>
      <c r="E33" s="35">
        <f t="shared" si="4"/>
        <v>-11</v>
      </c>
      <c r="F33" s="36">
        <f t="shared" si="5"/>
        <v>121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43</v>
      </c>
      <c r="N33" s="39">
        <v>43.0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62.0</v>
      </c>
      <c r="D34" s="42">
        <f t="shared" si="3"/>
        <v>67</v>
      </c>
      <c r="E34" s="43">
        <f t="shared" si="4"/>
        <v>-5</v>
      </c>
      <c r="F34" s="44">
        <f t="shared" si="5"/>
        <v>25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63"/>
        <v/>
      </c>
      <c r="J34" s="45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67</v>
      </c>
      <c r="N34" s="39">
        <v>67.0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39.0</v>
      </c>
      <c r="D35" s="34">
        <f t="shared" si="3"/>
        <v>47</v>
      </c>
      <c r="E35" s="35">
        <f t="shared" si="4"/>
        <v>-8</v>
      </c>
      <c r="F35" s="36">
        <f t="shared" si="5"/>
        <v>64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63"/>
        <v/>
      </c>
      <c r="J35" s="37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47</v>
      </c>
      <c r="N35" s="39">
        <v>47.0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58.0</v>
      </c>
      <c r="D36" s="42">
        <f t="shared" si="3"/>
        <v>58</v>
      </c>
      <c r="E36" s="43">
        <f t="shared" si="4"/>
        <v>0</v>
      </c>
      <c r="F36" s="44">
        <f t="shared" si="5"/>
        <v>0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58</v>
      </c>
      <c r="N36" s="39">
        <v>58.0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24.0</v>
      </c>
      <c r="D37" s="34">
        <f t="shared" si="3"/>
        <v>35</v>
      </c>
      <c r="E37" s="35">
        <f t="shared" si="4"/>
        <v>-11</v>
      </c>
      <c r="F37" s="36">
        <f t="shared" si="5"/>
        <v>121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7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35</v>
      </c>
      <c r="N37" s="39">
        <v>35.0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60.0</v>
      </c>
      <c r="D38" s="42">
        <f t="shared" si="3"/>
        <v>63</v>
      </c>
      <c r="E38" s="43">
        <f t="shared" si="4"/>
        <v>-3</v>
      </c>
      <c r="F38" s="44">
        <f t="shared" si="5"/>
        <v>9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63</v>
      </c>
      <c r="N38" s="39">
        <v>63.0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64.0</v>
      </c>
      <c r="D39" s="34">
        <f t="shared" si="3"/>
        <v>64</v>
      </c>
      <c r="E39" s="35">
        <f t="shared" si="4"/>
        <v>0</v>
      </c>
      <c r="F39" s="36">
        <f t="shared" si="5"/>
        <v>0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64</v>
      </c>
      <c r="N39" s="39">
        <v>64.0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17.0</v>
      </c>
      <c r="D40" s="42">
        <f t="shared" si="3"/>
        <v>7</v>
      </c>
      <c r="E40" s="43">
        <f t="shared" si="4"/>
        <v>10</v>
      </c>
      <c r="F40" s="44">
        <f t="shared" si="5"/>
        <v>100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7</v>
      </c>
      <c r="N40" s="39">
        <v>7.0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16.0</v>
      </c>
      <c r="D41" s="34">
        <f t="shared" si="3"/>
        <v>16</v>
      </c>
      <c r="E41" s="35">
        <f t="shared" si="4"/>
        <v>0</v>
      </c>
      <c r="F41" s="36">
        <f t="shared" si="5"/>
        <v>0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16</v>
      </c>
      <c r="N41" s="39">
        <v>16.0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36.0</v>
      </c>
      <c r="D42" s="42">
        <f t="shared" si="3"/>
        <v>29</v>
      </c>
      <c r="E42" s="43">
        <f t="shared" si="4"/>
        <v>7</v>
      </c>
      <c r="F42" s="44">
        <f t="shared" si="5"/>
        <v>49</v>
      </c>
      <c r="G42" s="45">
        <f t="shared" ref="G42:H42" si="81">IF(COUNTIF(C$6:C$72, C42) &gt; 1, 1, 0)</f>
        <v>0</v>
      </c>
      <c r="H42" s="45">
        <f t="shared" si="81"/>
        <v>0</v>
      </c>
      <c r="I42" s="43" t="str">
        <f t="shared" si="63"/>
        <v/>
      </c>
      <c r="J42" s="45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29</v>
      </c>
      <c r="N42" s="39">
        <v>29.0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33.0</v>
      </c>
      <c r="D43" s="34">
        <f t="shared" si="3"/>
        <v>27</v>
      </c>
      <c r="E43" s="35">
        <f t="shared" si="4"/>
        <v>6</v>
      </c>
      <c r="F43" s="36">
        <f t="shared" si="5"/>
        <v>36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27</v>
      </c>
      <c r="N43" s="39">
        <v>27.0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13.5</v>
      </c>
      <c r="D44" s="42">
        <f t="shared" si="3"/>
        <v>9</v>
      </c>
      <c r="E44" s="43">
        <f t="shared" si="4"/>
        <v>4.5</v>
      </c>
      <c r="F44" s="44">
        <f t="shared" si="5"/>
        <v>20.25</v>
      </c>
      <c r="G44" s="45">
        <f t="shared" ref="G44:H44" si="85">IF(COUNTIF(C$6:C$72, C44) &gt; 1, 1, 0)</f>
        <v>1</v>
      </c>
      <c r="H44" s="45">
        <f t="shared" si="85"/>
        <v>0</v>
      </c>
      <c r="I44" s="43">
        <f t="shared" si="63"/>
        <v>2</v>
      </c>
      <c r="J44" s="45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9</v>
      </c>
      <c r="N44" s="39">
        <v>9.0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27.0</v>
      </c>
      <c r="D45" s="34">
        <f t="shared" si="3"/>
        <v>17</v>
      </c>
      <c r="E45" s="35">
        <f t="shared" si="4"/>
        <v>10</v>
      </c>
      <c r="F45" s="36">
        <f t="shared" si="5"/>
        <v>100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17</v>
      </c>
      <c r="N45" s="39">
        <v>17.0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28.5</v>
      </c>
      <c r="D46" s="42">
        <f t="shared" si="3"/>
        <v>41</v>
      </c>
      <c r="E46" s="43">
        <f t="shared" si="4"/>
        <v>-12.5</v>
      </c>
      <c r="F46" s="44">
        <f t="shared" si="5"/>
        <v>156.25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5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41</v>
      </c>
      <c r="N46" s="39">
        <v>41.0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46.0</v>
      </c>
      <c r="D47" s="34">
        <f t="shared" si="3"/>
        <v>52</v>
      </c>
      <c r="E47" s="35">
        <f t="shared" si="4"/>
        <v>-6</v>
      </c>
      <c r="F47" s="36">
        <f t="shared" si="5"/>
        <v>36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52</v>
      </c>
      <c r="N47" s="39">
        <v>52.0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30.0</v>
      </c>
      <c r="D48" s="42">
        <f t="shared" si="3"/>
        <v>25</v>
      </c>
      <c r="E48" s="43">
        <f t="shared" si="4"/>
        <v>5</v>
      </c>
      <c r="F48" s="44">
        <f t="shared" si="5"/>
        <v>25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25</v>
      </c>
      <c r="N48" s="39">
        <v>25.0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65.0</v>
      </c>
      <c r="D49" s="34">
        <f t="shared" si="3"/>
        <v>61</v>
      </c>
      <c r="E49" s="35">
        <f t="shared" si="4"/>
        <v>4</v>
      </c>
      <c r="F49" s="36">
        <f t="shared" si="5"/>
        <v>16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61</v>
      </c>
      <c r="N49" s="39">
        <v>61.0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22.0</v>
      </c>
      <c r="D50" s="42">
        <f t="shared" si="3"/>
        <v>11</v>
      </c>
      <c r="E50" s="43">
        <f t="shared" si="4"/>
        <v>11</v>
      </c>
      <c r="F50" s="44">
        <f t="shared" si="5"/>
        <v>121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11</v>
      </c>
      <c r="N50" s="39">
        <v>11.0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2.0</v>
      </c>
      <c r="D51" s="34">
        <f t="shared" si="3"/>
        <v>3</v>
      </c>
      <c r="E51" s="35">
        <f t="shared" si="4"/>
        <v>-1</v>
      </c>
      <c r="F51" s="36">
        <f t="shared" si="5"/>
        <v>1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9.0</v>
      </c>
      <c r="D52" s="42">
        <f t="shared" si="3"/>
        <v>19</v>
      </c>
      <c r="E52" s="43">
        <f t="shared" si="4"/>
        <v>-10</v>
      </c>
      <c r="F52" s="44">
        <f t="shared" si="5"/>
        <v>100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19</v>
      </c>
      <c r="N52" s="39">
        <v>19.0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12.0</v>
      </c>
      <c r="D53" s="34">
        <f t="shared" si="3"/>
        <v>13</v>
      </c>
      <c r="E53" s="35">
        <f t="shared" si="4"/>
        <v>-1</v>
      </c>
      <c r="F53" s="36">
        <f t="shared" si="5"/>
        <v>1</v>
      </c>
      <c r="G53" s="37">
        <f t="shared" ref="G53:H53" si="104">IF(COUNTIF(C$6:C$72, C53) &gt; 1, 1, 0)</f>
        <v>0</v>
      </c>
      <c r="H53" s="37">
        <f t="shared" si="104"/>
        <v>0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13</v>
      </c>
      <c r="N53" s="39">
        <v>13.0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54.0</v>
      </c>
      <c r="D54" s="42">
        <f t="shared" si="3"/>
        <v>39</v>
      </c>
      <c r="E54" s="43">
        <f t="shared" si="4"/>
        <v>15</v>
      </c>
      <c r="F54" s="44">
        <f t="shared" si="5"/>
        <v>225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39</v>
      </c>
      <c r="N54" s="39">
        <v>39.0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56.5</v>
      </c>
      <c r="D55" s="34">
        <f t="shared" si="3"/>
        <v>54</v>
      </c>
      <c r="E55" s="35">
        <f t="shared" si="4"/>
        <v>2.5</v>
      </c>
      <c r="F55" s="36">
        <f t="shared" si="5"/>
        <v>6.25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54</v>
      </c>
      <c r="N55" s="39">
        <v>54.0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10.0</v>
      </c>
      <c r="D56" s="42">
        <f t="shared" si="3"/>
        <v>1</v>
      </c>
      <c r="E56" s="43">
        <f t="shared" si="4"/>
        <v>9</v>
      </c>
      <c r="F56" s="44">
        <f t="shared" si="5"/>
        <v>81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1</v>
      </c>
      <c r="N56" s="39">
        <v>1.0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19.0</v>
      </c>
      <c r="D57" s="34">
        <f t="shared" si="3"/>
        <v>21</v>
      </c>
      <c r="E57" s="35">
        <f t="shared" si="4"/>
        <v>-2</v>
      </c>
      <c r="F57" s="36">
        <f t="shared" si="5"/>
        <v>4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21</v>
      </c>
      <c r="N57" s="39">
        <v>21.0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61.0</v>
      </c>
      <c r="D58" s="42">
        <f t="shared" si="3"/>
        <v>65</v>
      </c>
      <c r="E58" s="43">
        <f t="shared" si="4"/>
        <v>-4</v>
      </c>
      <c r="F58" s="44">
        <f t="shared" si="5"/>
        <v>16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65</v>
      </c>
      <c r="N58" s="39">
        <v>65.0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54.0</v>
      </c>
      <c r="D59" s="34">
        <f t="shared" si="3"/>
        <v>48</v>
      </c>
      <c r="E59" s="35">
        <f t="shared" si="4"/>
        <v>6</v>
      </c>
      <c r="F59" s="36">
        <f t="shared" si="5"/>
        <v>36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48</v>
      </c>
      <c r="N59" s="39">
        <v>48.0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40.0</v>
      </c>
      <c r="D60" s="42">
        <f t="shared" si="3"/>
        <v>50</v>
      </c>
      <c r="E60" s="43">
        <f t="shared" si="4"/>
        <v>-10</v>
      </c>
      <c r="F60" s="44">
        <f t="shared" si="5"/>
        <v>100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5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50</v>
      </c>
      <c r="N60" s="39">
        <v>50.0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59.0</v>
      </c>
      <c r="D61" s="34">
        <f t="shared" si="3"/>
        <v>62</v>
      </c>
      <c r="E61" s="35">
        <f t="shared" si="4"/>
        <v>-3</v>
      </c>
      <c r="F61" s="36">
        <f t="shared" si="5"/>
        <v>9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62</v>
      </c>
      <c r="N61" s="39">
        <v>62.0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50.0</v>
      </c>
      <c r="D62" s="42">
        <f t="shared" si="3"/>
        <v>49</v>
      </c>
      <c r="E62" s="43">
        <f t="shared" si="4"/>
        <v>1</v>
      </c>
      <c r="F62" s="44">
        <f t="shared" si="5"/>
        <v>1</v>
      </c>
      <c r="G62" s="45">
        <f t="shared" ref="G62:H62" si="124">IF(COUNTIF(C$6:C$72, C62) &gt; 1, 1, 0)</f>
        <v>0</v>
      </c>
      <c r="H62" s="45">
        <f t="shared" si="124"/>
        <v>0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49</v>
      </c>
      <c r="N62" s="39">
        <v>49.0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45.0</v>
      </c>
      <c r="D63" s="34">
        <f t="shared" si="3"/>
        <v>46</v>
      </c>
      <c r="E63" s="35">
        <f t="shared" si="4"/>
        <v>-1</v>
      </c>
      <c r="F63" s="36">
        <f t="shared" si="5"/>
        <v>1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46</v>
      </c>
      <c r="N63" s="39">
        <v>46.0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38.0</v>
      </c>
      <c r="D64" s="42">
        <f t="shared" si="3"/>
        <v>57</v>
      </c>
      <c r="E64" s="43">
        <f t="shared" si="4"/>
        <v>-19</v>
      </c>
      <c r="F64" s="44">
        <f t="shared" si="5"/>
        <v>361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57</v>
      </c>
      <c r="N64" s="39">
        <v>57.0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26.0</v>
      </c>
      <c r="D65" s="34">
        <f t="shared" si="3"/>
        <v>20</v>
      </c>
      <c r="E65" s="35">
        <f t="shared" si="4"/>
        <v>6</v>
      </c>
      <c r="F65" s="36">
        <f t="shared" si="5"/>
        <v>36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20</v>
      </c>
      <c r="N65" s="39">
        <v>20.0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47.0</v>
      </c>
      <c r="D66" s="42">
        <f t="shared" si="3"/>
        <v>42</v>
      </c>
      <c r="E66" s="43">
        <f t="shared" si="4"/>
        <v>5</v>
      </c>
      <c r="F66" s="44">
        <f t="shared" si="5"/>
        <v>25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42</v>
      </c>
      <c r="N66" s="39">
        <v>42.0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49.0</v>
      </c>
      <c r="D67" s="34">
        <f t="shared" si="3"/>
        <v>37</v>
      </c>
      <c r="E67" s="35">
        <f t="shared" si="4"/>
        <v>12</v>
      </c>
      <c r="F67" s="36">
        <f t="shared" si="5"/>
        <v>144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37</v>
      </c>
      <c r="N67" s="39">
        <v>37.0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13.5</v>
      </c>
      <c r="D68" s="42">
        <f t="shared" si="3"/>
        <v>22</v>
      </c>
      <c r="E68" s="43">
        <f t="shared" si="4"/>
        <v>-8.5</v>
      </c>
      <c r="F68" s="44">
        <f t="shared" si="5"/>
        <v>72.25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22</v>
      </c>
      <c r="N68" s="39">
        <v>22.0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41.0</v>
      </c>
      <c r="D69" s="34">
        <f t="shared" si="3"/>
        <v>33</v>
      </c>
      <c r="E69" s="35">
        <f t="shared" si="4"/>
        <v>8</v>
      </c>
      <c r="F69" s="36">
        <f t="shared" si="5"/>
        <v>64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33</v>
      </c>
      <c r="N69" s="39">
        <v>33.0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15.0</v>
      </c>
      <c r="D70" s="42">
        <f t="shared" si="3"/>
        <v>24</v>
      </c>
      <c r="E70" s="43">
        <f t="shared" si="4"/>
        <v>-9</v>
      </c>
      <c r="F70" s="44">
        <f t="shared" si="5"/>
        <v>81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24</v>
      </c>
      <c r="N70" s="39">
        <v>24.0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37.0</v>
      </c>
      <c r="D71" s="34">
        <f t="shared" si="3"/>
        <v>32</v>
      </c>
      <c r="E71" s="35">
        <f t="shared" si="4"/>
        <v>5</v>
      </c>
      <c r="F71" s="36">
        <f t="shared" si="5"/>
        <v>25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32</v>
      </c>
      <c r="N71" s="39">
        <v>32.0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23.0</v>
      </c>
      <c r="D72" s="42">
        <f t="shared" si="3"/>
        <v>23</v>
      </c>
      <c r="E72" s="50">
        <f t="shared" si="4"/>
        <v>0</v>
      </c>
      <c r="F72" s="51">
        <f t="shared" si="5"/>
        <v>0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23</v>
      </c>
      <c r="N72" s="55">
        <v>23.0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129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5624</v>
      </c>
      <c r="I76" s="61"/>
      <c r="J76" s="62"/>
      <c r="K76" s="59"/>
      <c r="L76" s="59"/>
    </row>
    <row r="77">
      <c r="C77" s="65" t="s">
        <v>101</v>
      </c>
      <c r="D77" s="66">
        <f>SUM(D76+D79)</f>
        <v>5629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0.8877059754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130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62</v>
      </c>
      <c r="E6" s="25">
        <f t="shared" ref="E6:E72" si="4">C6-D6</f>
        <v>-36.5</v>
      </c>
      <c r="F6" s="26">
        <f t="shared" ref="F6:F72" si="5">E6^2</f>
        <v>1332.25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9" si="7">IF(COUNTIF(C$6:C$72, C6) &gt; 1, IF(COUNTIF($I$6:I6, C6) = 0, COUNTIF(C$6:C$72, C6), 0), "")</f>
        <v>2</v>
      </c>
      <c r="J6" s="25" t="str">
        <f t="shared" ref="J6:J39" si="8">IF(COUNTIF(D$6:D$72, D6) &gt; 1, IF(COUNTIF($J$6:J6, D6) = 0, COUNTIF(D$6:D$72, D6), 0), "")</f>
        <v/>
      </c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10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65.0</v>
      </c>
      <c r="D7" s="34">
        <f t="shared" si="3"/>
        <v>56</v>
      </c>
      <c r="E7" s="35">
        <f t="shared" si="4"/>
        <v>9</v>
      </c>
      <c r="F7" s="36">
        <f t="shared" si="5"/>
        <v>81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46.0</v>
      </c>
      <c r="D8" s="42">
        <f t="shared" si="3"/>
        <v>23</v>
      </c>
      <c r="E8" s="43">
        <f t="shared" si="4"/>
        <v>23</v>
      </c>
      <c r="F8" s="44">
        <f t="shared" si="5"/>
        <v>529</v>
      </c>
      <c r="G8" s="45">
        <f t="shared" ref="G8:H8" si="11">IF(COUNTIF(C$6:C$72, C8) &gt; 1, 1, 0)</f>
        <v>0</v>
      </c>
      <c r="H8" s="45">
        <f t="shared" si="11"/>
        <v>0</v>
      </c>
      <c r="I8" s="43" t="str">
        <f t="shared" si="7"/>
        <v/>
      </c>
      <c r="J8" s="43" t="str">
        <f t="shared" si="8"/>
        <v/>
      </c>
      <c r="K8" s="42" t="str">
        <f t="shared" ref="K8:L8" si="12">IF(ISNUMBER(I8), (I8 * ((I8^2) - 1)) / 12, "")</f>
        <v/>
      </c>
      <c r="L8" s="43" t="str">
        <f t="shared" si="12"/>
        <v/>
      </c>
      <c r="M8" s="46">
        <f t="shared" si="10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61.0</v>
      </c>
      <c r="D9" s="34">
        <f t="shared" si="3"/>
        <v>46</v>
      </c>
      <c r="E9" s="35">
        <f t="shared" si="4"/>
        <v>15</v>
      </c>
      <c r="F9" s="36">
        <f t="shared" si="5"/>
        <v>225</v>
      </c>
      <c r="G9" s="37">
        <f t="shared" ref="G9:H9" si="13">IF(COUNTIF(C$6:C$72, C9) &gt; 1, 1, 0)</f>
        <v>1</v>
      </c>
      <c r="H9" s="37">
        <f t="shared" si="13"/>
        <v>0</v>
      </c>
      <c r="I9" s="35">
        <f t="shared" si="7"/>
        <v>3</v>
      </c>
      <c r="J9" s="35" t="str">
        <f t="shared" si="8"/>
        <v/>
      </c>
      <c r="K9" s="34">
        <f t="shared" ref="K9:L9" si="14">IF(ISNUMBER(I9), (I9 * ((I9^2) - 1)) / 12, "")</f>
        <v>2</v>
      </c>
      <c r="L9" s="35" t="str">
        <f t="shared" si="14"/>
        <v/>
      </c>
      <c r="M9" s="38">
        <f t="shared" si="10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25.5</v>
      </c>
      <c r="D10" s="42">
        <f t="shared" si="3"/>
        <v>24</v>
      </c>
      <c r="E10" s="43">
        <f t="shared" si="4"/>
        <v>1.5</v>
      </c>
      <c r="F10" s="44">
        <f t="shared" si="5"/>
        <v>2.25</v>
      </c>
      <c r="G10" s="45">
        <f t="shared" ref="G10:H10" si="15">IF(COUNTIF(C$6:C$72, C10) &gt; 1, 1, 0)</f>
        <v>1</v>
      </c>
      <c r="H10" s="45">
        <f t="shared" si="15"/>
        <v>0</v>
      </c>
      <c r="I10" s="43"/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7">IF(COUNTIF(C$6:C$72, C11) &gt; 1, 1, 0)</f>
        <v>0</v>
      </c>
      <c r="H11" s="37">
        <f t="shared" si="17"/>
        <v>0</v>
      </c>
      <c r="I11" s="35"/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53.0</v>
      </c>
      <c r="D12" s="42">
        <f t="shared" si="3"/>
        <v>51</v>
      </c>
      <c r="E12" s="43">
        <f t="shared" si="4"/>
        <v>2</v>
      </c>
      <c r="F12" s="44">
        <f t="shared" si="5"/>
        <v>4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ref="I12:I13" si="22">IF(COUNTIF(C$6:C$72, C12) &gt; 1, IF(COUNTIF($I$6:I12, C12) = 0, COUNTIF(C$6:C$72, C12), 0), "")</f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29.5</v>
      </c>
      <c r="D13" s="34">
        <f t="shared" si="3"/>
        <v>9</v>
      </c>
      <c r="E13" s="35">
        <f t="shared" si="4"/>
        <v>20.5</v>
      </c>
      <c r="F13" s="36">
        <f t="shared" si="5"/>
        <v>420.25</v>
      </c>
      <c r="G13" s="37">
        <f t="shared" ref="G13:H13" si="21">IF(COUNTIF(C$6:C$72, C13) &gt; 1, 1, 0)</f>
        <v>1</v>
      </c>
      <c r="H13" s="37">
        <f t="shared" si="21"/>
        <v>0</v>
      </c>
      <c r="I13" s="35">
        <f t="shared" si="22"/>
        <v>2</v>
      </c>
      <c r="J13" s="35" t="str">
        <f t="shared" si="8"/>
        <v/>
      </c>
      <c r="K13" s="34">
        <f t="shared" ref="K13:L13" si="23">IF(ISNUMBER(I13), (I13 * ((I13^2) - 1)) / 12, "")</f>
        <v>0.5</v>
      </c>
      <c r="L13" s="35" t="str">
        <f t="shared" si="23"/>
        <v/>
      </c>
      <c r="M13" s="38">
        <f t="shared" si="10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61.0</v>
      </c>
      <c r="D14" s="42">
        <f t="shared" si="3"/>
        <v>54</v>
      </c>
      <c r="E14" s="43">
        <f t="shared" si="4"/>
        <v>7</v>
      </c>
      <c r="F14" s="44">
        <f t="shared" si="5"/>
        <v>49</v>
      </c>
      <c r="G14" s="45">
        <f t="shared" ref="G14:H14" si="24">IF(COUNTIF(C$6:C$72, C14) &gt; 1, 1, 0)</f>
        <v>1</v>
      </c>
      <c r="H14" s="45">
        <f t="shared" si="24"/>
        <v>0</v>
      </c>
      <c r="I14" s="43"/>
      <c r="J14" s="43" t="str">
        <f t="shared" si="8"/>
        <v/>
      </c>
      <c r="K14" s="42" t="str">
        <f t="shared" ref="K14:L14" si="25">IF(ISNUMBER(I14), (I14 * ((I14^2) - 1)) / 12, "")</f>
        <v/>
      </c>
      <c r="L14" s="43" t="str">
        <f t="shared" si="25"/>
        <v/>
      </c>
      <c r="M14" s="46">
        <f t="shared" si="10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67.0</v>
      </c>
      <c r="D15" s="34">
        <f t="shared" si="3"/>
        <v>58</v>
      </c>
      <c r="E15" s="35">
        <f t="shared" si="4"/>
        <v>9</v>
      </c>
      <c r="F15" s="36">
        <f t="shared" si="5"/>
        <v>81</v>
      </c>
      <c r="G15" s="37">
        <f t="shared" ref="G15:H15" si="26">IF(COUNTIF(C$6:C$72, C15) &gt; 1, 1, 0)</f>
        <v>0</v>
      </c>
      <c r="H15" s="37">
        <f t="shared" si="26"/>
        <v>0</v>
      </c>
      <c r="I15" s="35" t="str">
        <f t="shared" ref="I15:I19" si="29">IF(COUNTIF(C$6:C$72, C15) &gt; 1, IF(COUNTIF($I$6:I15, C15) = 0, COUNTIF(C$6:C$72, C15), 0), "")</f>
        <v/>
      </c>
      <c r="J15" s="35" t="str">
        <f t="shared" si="8"/>
        <v/>
      </c>
      <c r="K15" s="34" t="str">
        <f t="shared" ref="K15:L15" si="27">IF(ISNUMBER(I15), (I15 * ((I15^2) - 1)) / 12, "")</f>
        <v/>
      </c>
      <c r="L15" s="35" t="str">
        <f t="shared" si="27"/>
        <v/>
      </c>
      <c r="M15" s="38">
        <f t="shared" si="10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51.0</v>
      </c>
      <c r="D16" s="42">
        <f t="shared" si="3"/>
        <v>16</v>
      </c>
      <c r="E16" s="43">
        <f t="shared" si="4"/>
        <v>35</v>
      </c>
      <c r="F16" s="44">
        <f t="shared" si="5"/>
        <v>1225</v>
      </c>
      <c r="G16" s="45">
        <f t="shared" ref="G16:H16" si="28">IF(COUNTIF(C$6:C$72, C16) &gt; 1, 1, 0)</f>
        <v>1</v>
      </c>
      <c r="H16" s="45">
        <f t="shared" si="28"/>
        <v>0</v>
      </c>
      <c r="I16" s="43">
        <f t="shared" si="29"/>
        <v>3</v>
      </c>
      <c r="J16" s="43" t="str">
        <f t="shared" si="8"/>
        <v/>
      </c>
      <c r="K16" s="42">
        <f t="shared" ref="K16:L16" si="30">IF(ISNUMBER(I16), (I16 * ((I16^2) - 1)) / 12, "")</f>
        <v>2</v>
      </c>
      <c r="L16" s="43" t="str">
        <f t="shared" si="30"/>
        <v/>
      </c>
      <c r="M16" s="46">
        <f t="shared" si="10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48.5</v>
      </c>
      <c r="D17" s="34">
        <f t="shared" si="3"/>
        <v>31</v>
      </c>
      <c r="E17" s="35">
        <f t="shared" si="4"/>
        <v>17.5</v>
      </c>
      <c r="F17" s="36">
        <f t="shared" si="5"/>
        <v>306.25</v>
      </c>
      <c r="G17" s="37">
        <f t="shared" ref="G17:H17" si="31">IF(COUNTIF(C$6:C$72, C17) &gt; 1, 1, 0)</f>
        <v>1</v>
      </c>
      <c r="H17" s="37">
        <f t="shared" si="31"/>
        <v>0</v>
      </c>
      <c r="I17" s="35">
        <f t="shared" si="29"/>
        <v>2</v>
      </c>
      <c r="J17" s="35" t="str">
        <f t="shared" si="8"/>
        <v/>
      </c>
      <c r="K17" s="34">
        <f t="shared" ref="K17:L17" si="32">IF(ISNUMBER(I17), (I17 * ((I17^2) - 1)) / 12, "")</f>
        <v>0.5</v>
      </c>
      <c r="L17" s="35" t="str">
        <f t="shared" si="32"/>
        <v/>
      </c>
      <c r="M17" s="38">
        <f t="shared" si="10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14.5</v>
      </c>
      <c r="D18" s="42">
        <f t="shared" si="3"/>
        <v>47</v>
      </c>
      <c r="E18" s="43">
        <f t="shared" si="4"/>
        <v>-32.5</v>
      </c>
      <c r="F18" s="44">
        <f t="shared" si="5"/>
        <v>1056.25</v>
      </c>
      <c r="G18" s="45">
        <f t="shared" ref="G18:H18" si="33">IF(COUNTIF(C$6:C$72, C18) &gt; 1, 1, 0)</f>
        <v>1</v>
      </c>
      <c r="H18" s="45">
        <f t="shared" si="33"/>
        <v>0</v>
      </c>
      <c r="I18" s="43">
        <f t="shared" si="29"/>
        <v>2</v>
      </c>
      <c r="J18" s="43" t="str">
        <f t="shared" si="8"/>
        <v/>
      </c>
      <c r="K18" s="42">
        <f t="shared" ref="K18:L18" si="34">IF(ISNUMBER(I18), (I18 * ((I18^2) - 1)) / 12, "")</f>
        <v>0.5</v>
      </c>
      <c r="L18" s="43" t="str">
        <f t="shared" si="34"/>
        <v/>
      </c>
      <c r="M18" s="46">
        <f t="shared" si="10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63.5</v>
      </c>
      <c r="D19" s="34">
        <f t="shared" si="3"/>
        <v>67</v>
      </c>
      <c r="E19" s="35">
        <f t="shared" si="4"/>
        <v>-3.5</v>
      </c>
      <c r="F19" s="36">
        <f t="shared" si="5"/>
        <v>12.25</v>
      </c>
      <c r="G19" s="37">
        <f t="shared" ref="G19:H19" si="35">IF(COUNTIF(C$6:C$72, C19) &gt; 1, 1, 0)</f>
        <v>1</v>
      </c>
      <c r="H19" s="37">
        <f t="shared" si="35"/>
        <v>0</v>
      </c>
      <c r="I19" s="35">
        <f t="shared" si="29"/>
        <v>2</v>
      </c>
      <c r="J19" s="35" t="str">
        <f t="shared" si="8"/>
        <v/>
      </c>
      <c r="K19" s="34">
        <f t="shared" ref="K19:L19" si="36">IF(ISNUMBER(I19), (I19 * ((I19^2) - 1)) / 12, "")</f>
        <v>0.5</v>
      </c>
      <c r="L19" s="35" t="str">
        <f t="shared" si="36"/>
        <v/>
      </c>
      <c r="M19" s="38">
        <f t="shared" si="10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61.0</v>
      </c>
      <c r="D20" s="42">
        <f t="shared" si="3"/>
        <v>66</v>
      </c>
      <c r="E20" s="43">
        <f t="shared" si="4"/>
        <v>-5</v>
      </c>
      <c r="F20" s="44">
        <f t="shared" si="5"/>
        <v>25</v>
      </c>
      <c r="G20" s="45">
        <f t="shared" ref="G20:H20" si="37">IF(COUNTIF(C$6:C$72, C20) &gt; 1, 1, 0)</f>
        <v>1</v>
      </c>
      <c r="H20" s="45">
        <f t="shared" si="37"/>
        <v>0</v>
      </c>
      <c r="I20" s="43"/>
      <c r="J20" s="43" t="str">
        <f t="shared" si="8"/>
        <v/>
      </c>
      <c r="K20" s="42" t="str">
        <f t="shared" ref="K20:L20" si="38">IF(ISNUMBER(I20), (I20 * ((I20^2) - 1)) / 12, "")</f>
        <v/>
      </c>
      <c r="L20" s="43" t="str">
        <f t="shared" si="38"/>
        <v/>
      </c>
      <c r="M20" s="46">
        <f t="shared" si="10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34.0</v>
      </c>
      <c r="D21" s="34">
        <f t="shared" si="3"/>
        <v>53</v>
      </c>
      <c r="E21" s="35">
        <f t="shared" si="4"/>
        <v>-19</v>
      </c>
      <c r="F21" s="36">
        <f t="shared" si="5"/>
        <v>361</v>
      </c>
      <c r="G21" s="37">
        <f t="shared" ref="G21:H21" si="39">IF(COUNTIF(C$6:C$72, C21) &gt; 1, 1, 0)</f>
        <v>0</v>
      </c>
      <c r="H21" s="37">
        <f t="shared" si="39"/>
        <v>0</v>
      </c>
      <c r="I21" s="35"/>
      <c r="J21" s="35" t="str">
        <f t="shared" si="8"/>
        <v/>
      </c>
      <c r="K21" s="34" t="str">
        <f t="shared" ref="K21:L21" si="40">IF(ISNUMBER(I21), (I21 * ((I21^2) - 1)) / 12, "")</f>
        <v/>
      </c>
      <c r="L21" s="35" t="str">
        <f t="shared" si="40"/>
        <v/>
      </c>
      <c r="M21" s="38">
        <f t="shared" si="10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18.0</v>
      </c>
      <c r="D22" s="42">
        <f t="shared" si="3"/>
        <v>11</v>
      </c>
      <c r="E22" s="43">
        <f t="shared" si="4"/>
        <v>7</v>
      </c>
      <c r="F22" s="44">
        <f t="shared" si="5"/>
        <v>49</v>
      </c>
      <c r="G22" s="45">
        <f t="shared" ref="G22:H22" si="41">IF(COUNTIF(C$6:C$72, C22) &gt; 1, 1, 0)</f>
        <v>1</v>
      </c>
      <c r="H22" s="45">
        <f t="shared" si="41"/>
        <v>0</v>
      </c>
      <c r="I22" s="43">
        <f t="shared" ref="I22:I24" si="44">IF(COUNTIF(C$6:C$72, C22) &gt; 1, IF(COUNTIF($I$6:I22, C22) = 0, COUNTIF(C$6:C$72, C22), 0), "")</f>
        <v>3</v>
      </c>
      <c r="J22" s="43" t="str">
        <f t="shared" si="8"/>
        <v/>
      </c>
      <c r="K22" s="42">
        <f t="shared" ref="K22:L22" si="42">IF(ISNUMBER(I22), (I22 * ((I22^2) - 1)) / 12, "")</f>
        <v>2</v>
      </c>
      <c r="L22" s="43" t="str">
        <f t="shared" si="42"/>
        <v/>
      </c>
      <c r="M22" s="46">
        <f t="shared" si="10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13.0</v>
      </c>
      <c r="D23" s="34">
        <f t="shared" si="3"/>
        <v>14.5</v>
      </c>
      <c r="E23" s="35">
        <f t="shared" si="4"/>
        <v>-1.5</v>
      </c>
      <c r="F23" s="36">
        <f t="shared" si="5"/>
        <v>2.25</v>
      </c>
      <c r="G23" s="37">
        <f t="shared" ref="G23:H23" si="43">IF(COUNTIF(C$6:C$72, C23) &gt; 1, 1, 0)</f>
        <v>0</v>
      </c>
      <c r="H23" s="37">
        <f t="shared" si="43"/>
        <v>1</v>
      </c>
      <c r="I23" s="35" t="str">
        <f t="shared" si="44"/>
        <v/>
      </c>
      <c r="J23" s="35">
        <f t="shared" si="8"/>
        <v>2</v>
      </c>
      <c r="K23" s="34" t="str">
        <f t="shared" ref="K23:L23" si="45">IF(ISNUMBER(I23), (I23 * ((I23^2) - 1)) / 12, "")</f>
        <v/>
      </c>
      <c r="L23" s="35">
        <f t="shared" si="45"/>
        <v>0.5</v>
      </c>
      <c r="M23" s="38">
        <f t="shared" si="10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40.0</v>
      </c>
      <c r="D24" s="42">
        <f t="shared" si="3"/>
        <v>18</v>
      </c>
      <c r="E24" s="43">
        <f t="shared" si="4"/>
        <v>22</v>
      </c>
      <c r="F24" s="44">
        <f t="shared" si="5"/>
        <v>484</v>
      </c>
      <c r="G24" s="45">
        <f t="shared" ref="G24:H24" si="46">IF(COUNTIF(C$6:C$72, C24) &gt; 1, 1, 0)</f>
        <v>1</v>
      </c>
      <c r="H24" s="45">
        <f t="shared" si="46"/>
        <v>0</v>
      </c>
      <c r="I24" s="43">
        <f t="shared" si="44"/>
        <v>3</v>
      </c>
      <c r="J24" s="43" t="str">
        <f t="shared" si="8"/>
        <v/>
      </c>
      <c r="K24" s="42">
        <f t="shared" ref="K24:L24" si="47">IF(ISNUMBER(I24), (I24 * ((I24^2) - 1)) / 12, "")</f>
        <v>2</v>
      </c>
      <c r="L24" s="43" t="str">
        <f t="shared" si="47"/>
        <v/>
      </c>
      <c r="M24" s="46">
        <f t="shared" si="10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29.5</v>
      </c>
      <c r="D25" s="34">
        <f t="shared" si="3"/>
        <v>33.5</v>
      </c>
      <c r="E25" s="35">
        <f t="shared" si="4"/>
        <v>-4</v>
      </c>
      <c r="F25" s="36">
        <f t="shared" si="5"/>
        <v>16</v>
      </c>
      <c r="G25" s="37">
        <f t="shared" ref="G25:H25" si="48">IF(COUNTIF(C$6:C$72, C25) &gt; 1, 1, 0)</f>
        <v>1</v>
      </c>
      <c r="H25" s="37">
        <f t="shared" si="48"/>
        <v>1</v>
      </c>
      <c r="I25" s="35"/>
      <c r="J25" s="35">
        <f t="shared" si="8"/>
        <v>2</v>
      </c>
      <c r="K25" s="34" t="str">
        <f t="shared" ref="K25:L25" si="49">IF(ISNUMBER(I25), (I25 * ((I25^2) - 1)) / 12, "")</f>
        <v/>
      </c>
      <c r="L25" s="35">
        <f t="shared" si="49"/>
        <v>0.5</v>
      </c>
      <c r="M25" s="38">
        <f t="shared" si="10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56.5</v>
      </c>
      <c r="D26" s="42">
        <f t="shared" si="3"/>
        <v>57</v>
      </c>
      <c r="E26" s="43">
        <f t="shared" si="4"/>
        <v>-0.5</v>
      </c>
      <c r="F26" s="44">
        <f t="shared" si="5"/>
        <v>0.25</v>
      </c>
      <c r="G26" s="45">
        <f t="shared" ref="G26:H26" si="50">IF(COUNTIF(C$6:C$72, C26) &gt; 1, 1, 0)</f>
        <v>1</v>
      </c>
      <c r="H26" s="45">
        <f t="shared" si="50"/>
        <v>0</v>
      </c>
      <c r="I26" s="43">
        <f t="shared" ref="I26:I27" si="53">IF(COUNTIF(C$6:C$72, C26) &gt; 1, IF(COUNTIF($I$6:I26, C26) = 0, COUNTIF(C$6:C$72, C26), 0), "")</f>
        <v>2</v>
      </c>
      <c r="J26" s="43" t="str">
        <f t="shared" si="8"/>
        <v/>
      </c>
      <c r="K26" s="42">
        <f t="shared" ref="K26:L26" si="51">IF(ISNUMBER(I26), (I26 * ((I26^2) - 1)) / 12, "")</f>
        <v>0.5</v>
      </c>
      <c r="L26" s="43" t="str">
        <f t="shared" si="51"/>
        <v/>
      </c>
      <c r="M26" s="46">
        <f t="shared" si="10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36.5</v>
      </c>
      <c r="D27" s="34">
        <f t="shared" si="3"/>
        <v>17</v>
      </c>
      <c r="E27" s="35">
        <f t="shared" si="4"/>
        <v>19.5</v>
      </c>
      <c r="F27" s="36">
        <f t="shared" si="5"/>
        <v>380.25</v>
      </c>
      <c r="G27" s="37">
        <f t="shared" ref="G27:H27" si="52">IF(COUNTIF(C$6:C$72, C27) &gt; 1, 1, 0)</f>
        <v>1</v>
      </c>
      <c r="H27" s="37">
        <f t="shared" si="52"/>
        <v>0</v>
      </c>
      <c r="I27" s="35">
        <f t="shared" si="53"/>
        <v>2</v>
      </c>
      <c r="J27" s="35" t="str">
        <f t="shared" si="8"/>
        <v/>
      </c>
      <c r="K27" s="34">
        <f t="shared" ref="K27:L27" si="54">IF(ISNUMBER(I27), (I27 * ((I27^2) - 1)) / 12, "")</f>
        <v>0.5</v>
      </c>
      <c r="L27" s="35" t="str">
        <f t="shared" si="54"/>
        <v/>
      </c>
      <c r="M27" s="38">
        <f t="shared" si="10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56.5</v>
      </c>
      <c r="D28" s="42">
        <f t="shared" si="3"/>
        <v>36.5</v>
      </c>
      <c r="E28" s="43">
        <f t="shared" si="4"/>
        <v>20</v>
      </c>
      <c r="F28" s="44">
        <f t="shared" si="5"/>
        <v>400</v>
      </c>
      <c r="G28" s="45">
        <f t="shared" ref="G28:H28" si="55">IF(COUNTIF(C$6:C$72, C28) &gt; 1, 1, 0)</f>
        <v>1</v>
      </c>
      <c r="H28" s="45">
        <f t="shared" si="55"/>
        <v>1</v>
      </c>
      <c r="I28" s="43"/>
      <c r="J28" s="43">
        <f t="shared" si="8"/>
        <v>2</v>
      </c>
      <c r="K28" s="42" t="str">
        <f t="shared" ref="K28:L28" si="56">IF(ISNUMBER(I28), (I28 * ((I28^2) - 1)) / 12, "")</f>
        <v/>
      </c>
      <c r="L28" s="43">
        <f t="shared" si="56"/>
        <v>0.5</v>
      </c>
      <c r="M28" s="46">
        <f t="shared" si="10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54.5</v>
      </c>
      <c r="D29" s="34">
        <f t="shared" si="3"/>
        <v>30</v>
      </c>
      <c r="E29" s="35">
        <f t="shared" si="4"/>
        <v>24.5</v>
      </c>
      <c r="F29" s="36">
        <f t="shared" si="5"/>
        <v>600.25</v>
      </c>
      <c r="G29" s="37">
        <f t="shared" ref="G29:H29" si="57">IF(COUNTIF(C$6:C$72, C29) &gt; 1, 1, 0)</f>
        <v>1</v>
      </c>
      <c r="H29" s="37">
        <f t="shared" si="57"/>
        <v>0</v>
      </c>
      <c r="I29" s="35">
        <f t="shared" ref="I29:I30" si="60">IF(COUNTIF(C$6:C$72, C29) &gt; 1, IF(COUNTIF($I$6:I29, C29) = 0, COUNTIF(C$6:C$72, C29), 0), "")</f>
        <v>2</v>
      </c>
      <c r="J29" s="35" t="str">
        <f t="shared" si="8"/>
        <v/>
      </c>
      <c r="K29" s="34">
        <f t="shared" ref="K29:L29" si="58">IF(ISNUMBER(I29), (I29 * ((I29^2) - 1)) / 12, "")</f>
        <v>0.5</v>
      </c>
      <c r="L29" s="35" t="str">
        <f t="shared" si="58"/>
        <v/>
      </c>
      <c r="M29" s="38">
        <f t="shared" si="10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47.0</v>
      </c>
      <c r="D30" s="42">
        <f t="shared" si="3"/>
        <v>50</v>
      </c>
      <c r="E30" s="43">
        <f t="shared" si="4"/>
        <v>-3</v>
      </c>
      <c r="F30" s="44">
        <f t="shared" si="5"/>
        <v>9</v>
      </c>
      <c r="G30" s="45">
        <f t="shared" ref="G30:H30" si="59">IF(COUNTIF(C$6:C$72, C30) &gt; 1, 1, 0)</f>
        <v>0</v>
      </c>
      <c r="H30" s="45">
        <f t="shared" si="59"/>
        <v>0</v>
      </c>
      <c r="I30" s="43" t="str">
        <f t="shared" si="60"/>
        <v/>
      </c>
      <c r="J30" s="43" t="str">
        <f t="shared" si="8"/>
        <v/>
      </c>
      <c r="K30" s="42" t="str">
        <f t="shared" ref="K30:L30" si="61">IF(ISNUMBER(I30), (I30 * ((I30^2) - 1)) / 12, "")</f>
        <v/>
      </c>
      <c r="L30" s="43" t="str">
        <f t="shared" si="61"/>
        <v/>
      </c>
      <c r="M30" s="46">
        <f t="shared" si="10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16.0</v>
      </c>
      <c r="D31" s="34">
        <f t="shared" si="3"/>
        <v>22</v>
      </c>
      <c r="E31" s="35">
        <f t="shared" si="4"/>
        <v>-6</v>
      </c>
      <c r="F31" s="36">
        <f t="shared" si="5"/>
        <v>36</v>
      </c>
      <c r="G31" s="37">
        <f t="shared" ref="G31:H31" si="62">IF(COUNTIF(C$6:C$72, C31) &gt; 1, 1, 0)</f>
        <v>0</v>
      </c>
      <c r="H31" s="37">
        <f t="shared" si="62"/>
        <v>0</v>
      </c>
      <c r="I31" s="35"/>
      <c r="J31" s="35" t="str">
        <f t="shared" si="8"/>
        <v/>
      </c>
      <c r="K31" s="34" t="str">
        <f t="shared" ref="K31:L31" si="63">IF(ISNUMBER(I31), (I31 * ((I31^2) - 1)) / 12, "")</f>
        <v/>
      </c>
      <c r="L31" s="35" t="str">
        <f t="shared" si="63"/>
        <v/>
      </c>
      <c r="M31" s="38">
        <f t="shared" si="10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4.0</v>
      </c>
      <c r="D32" s="42">
        <f t="shared" si="3"/>
        <v>64</v>
      </c>
      <c r="E32" s="43">
        <f t="shared" si="4"/>
        <v>-60</v>
      </c>
      <c r="F32" s="44">
        <f t="shared" si="5"/>
        <v>3600</v>
      </c>
      <c r="G32" s="45">
        <f t="shared" ref="G32:H32" si="64">IF(COUNTIF(C$6:C$72, C32) &gt; 1, 1, 0)</f>
        <v>0</v>
      </c>
      <c r="H32" s="45">
        <f t="shared" si="64"/>
        <v>0</v>
      </c>
      <c r="I32" s="43" t="str">
        <f t="shared" ref="I32:I34" si="67">IF(COUNTIF(C$6:C$72, C32) &gt; 1, IF(COUNTIF($I$6:I32, C32) = 0, COUNTIF(C$6:C$72, C32), 0), "")</f>
        <v/>
      </c>
      <c r="J32" s="43" t="str">
        <f t="shared" si="8"/>
        <v/>
      </c>
      <c r="K32" s="42" t="str">
        <f t="shared" ref="K32:L32" si="65">IF(ISNUMBER(I32), (I32 * ((I32^2) - 1)) / 12, "")</f>
        <v/>
      </c>
      <c r="L32" s="43" t="str">
        <f t="shared" si="65"/>
        <v/>
      </c>
      <c r="M32" s="46">
        <f t="shared" si="10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23.5</v>
      </c>
      <c r="D33" s="34">
        <f t="shared" si="3"/>
        <v>52</v>
      </c>
      <c r="E33" s="35">
        <f t="shared" si="4"/>
        <v>-28.5</v>
      </c>
      <c r="F33" s="36">
        <f t="shared" si="5"/>
        <v>812.25</v>
      </c>
      <c r="G33" s="37">
        <f t="shared" ref="G33:H33" si="66">IF(COUNTIF(C$6:C$72, C33) &gt; 1, 1, 0)</f>
        <v>1</v>
      </c>
      <c r="H33" s="37">
        <f t="shared" si="66"/>
        <v>0</v>
      </c>
      <c r="I33" s="35">
        <f t="shared" si="67"/>
        <v>2</v>
      </c>
      <c r="J33" s="35" t="str">
        <f t="shared" si="8"/>
        <v/>
      </c>
      <c r="K33" s="34">
        <f t="shared" ref="K33:L33" si="68">IF(ISNUMBER(I33), (I33 * ((I33^2) - 1)) / 12, "")</f>
        <v>0.5</v>
      </c>
      <c r="L33" s="35" t="str">
        <f t="shared" si="68"/>
        <v/>
      </c>
      <c r="M33" s="38">
        <f t="shared" si="10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11.5</v>
      </c>
      <c r="D34" s="42">
        <f t="shared" si="3"/>
        <v>61</v>
      </c>
      <c r="E34" s="43">
        <f t="shared" si="4"/>
        <v>-49.5</v>
      </c>
      <c r="F34" s="44">
        <f t="shared" si="5"/>
        <v>2450.25</v>
      </c>
      <c r="G34" s="45">
        <f t="shared" ref="G34:H34" si="69">IF(COUNTIF(C$6:C$72, C34) &gt; 1, 1, 0)</f>
        <v>1</v>
      </c>
      <c r="H34" s="45">
        <f t="shared" si="69"/>
        <v>0</v>
      </c>
      <c r="I34" s="43">
        <f t="shared" si="67"/>
        <v>2</v>
      </c>
      <c r="J34" s="43" t="str">
        <f t="shared" si="8"/>
        <v/>
      </c>
      <c r="K34" s="42">
        <f t="shared" ref="K34:L34" si="70">IF(ISNUMBER(I34), (I34 * ((I34^2) - 1)) / 12, "")</f>
        <v>0.5</v>
      </c>
      <c r="L34" s="43" t="str">
        <f t="shared" si="70"/>
        <v/>
      </c>
      <c r="M34" s="46">
        <f t="shared" si="10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11.5</v>
      </c>
      <c r="D35" s="34">
        <f t="shared" si="3"/>
        <v>32</v>
      </c>
      <c r="E35" s="35">
        <f t="shared" si="4"/>
        <v>-20.5</v>
      </c>
      <c r="F35" s="36">
        <f t="shared" si="5"/>
        <v>420.25</v>
      </c>
      <c r="G35" s="37">
        <f t="shared" ref="G35:H35" si="71">IF(COUNTIF(C$6:C$72, C35) &gt; 1, 1, 0)</f>
        <v>1</v>
      </c>
      <c r="H35" s="37">
        <f t="shared" si="71"/>
        <v>0</v>
      </c>
      <c r="I35" s="35"/>
      <c r="J35" s="35" t="str">
        <f t="shared" si="8"/>
        <v/>
      </c>
      <c r="K35" s="34" t="str">
        <f t="shared" ref="K35:L35" si="72">IF(ISNUMBER(I35), (I35 * ((I35^2) - 1)) / 12, "")</f>
        <v/>
      </c>
      <c r="L35" s="35" t="str">
        <f t="shared" si="72"/>
        <v/>
      </c>
      <c r="M35" s="38">
        <f t="shared" si="10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20.5</v>
      </c>
      <c r="D36" s="42">
        <f t="shared" si="3"/>
        <v>1</v>
      </c>
      <c r="E36" s="43">
        <f t="shared" si="4"/>
        <v>19.5</v>
      </c>
      <c r="F36" s="44">
        <f t="shared" si="5"/>
        <v>380.25</v>
      </c>
      <c r="G36" s="45">
        <f t="shared" ref="G36:H36" si="73">IF(COUNTIF(C$6:C$72, C36) &gt; 1, 1, 0)</f>
        <v>1</v>
      </c>
      <c r="H36" s="45">
        <f t="shared" si="73"/>
        <v>0</v>
      </c>
      <c r="I36" s="43">
        <f t="shared" ref="I36:I39" si="76">IF(COUNTIF(C$6:C$72, C36) &gt; 1, IF(COUNTIF($I$6:I36, C36) = 0, COUNTIF(C$6:C$72, C36), 0), "")</f>
        <v>2</v>
      </c>
      <c r="J36" s="43" t="str">
        <f t="shared" si="8"/>
        <v/>
      </c>
      <c r="K36" s="42">
        <f t="shared" ref="K36:L36" si="74">IF(ISNUMBER(I36), (I36 * ((I36^2) - 1)) / 12, "")</f>
        <v>0.5</v>
      </c>
      <c r="L36" s="43" t="str">
        <f t="shared" si="74"/>
        <v/>
      </c>
      <c r="M36" s="46">
        <f t="shared" si="10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44.0</v>
      </c>
      <c r="D37" s="34">
        <f t="shared" si="3"/>
        <v>42.5</v>
      </c>
      <c r="E37" s="35">
        <f t="shared" si="4"/>
        <v>1.5</v>
      </c>
      <c r="F37" s="36">
        <f t="shared" si="5"/>
        <v>2.25</v>
      </c>
      <c r="G37" s="37">
        <f t="shared" ref="G37:H37" si="75">IF(COUNTIF(C$6:C$72, C37) &gt; 1, 1, 0)</f>
        <v>1</v>
      </c>
      <c r="H37" s="37">
        <f t="shared" si="75"/>
        <v>1</v>
      </c>
      <c r="I37" s="35">
        <f t="shared" si="76"/>
        <v>3</v>
      </c>
      <c r="J37" s="35">
        <f t="shared" si="8"/>
        <v>2</v>
      </c>
      <c r="K37" s="34">
        <f t="shared" ref="K37:L37" si="77">IF(ISNUMBER(I37), (I37 * ((I37^2) - 1)) / 12, "")</f>
        <v>2</v>
      </c>
      <c r="L37" s="35">
        <f t="shared" si="77"/>
        <v>0.5</v>
      </c>
      <c r="M37" s="38">
        <f t="shared" si="10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36.5</v>
      </c>
      <c r="D38" s="42">
        <f t="shared" si="3"/>
        <v>44</v>
      </c>
      <c r="E38" s="43">
        <f t="shared" si="4"/>
        <v>-7.5</v>
      </c>
      <c r="F38" s="44">
        <f t="shared" si="5"/>
        <v>56.25</v>
      </c>
      <c r="G38" s="45">
        <f t="shared" ref="G38:H38" si="78">IF(COUNTIF(C$6:C$72, C38) &gt; 1, 1, 0)</f>
        <v>1</v>
      </c>
      <c r="H38" s="45">
        <f t="shared" si="78"/>
        <v>0</v>
      </c>
      <c r="I38" s="43">
        <f t="shared" si="76"/>
        <v>2</v>
      </c>
      <c r="J38" s="43" t="str">
        <f t="shared" si="8"/>
        <v/>
      </c>
      <c r="K38" s="42">
        <f t="shared" ref="K38:L38" si="79">IF(ISNUMBER(I38), (I38 * ((I38^2) - 1)) / 12, "")</f>
        <v>0.5</v>
      </c>
      <c r="L38" s="43" t="str">
        <f t="shared" si="79"/>
        <v/>
      </c>
      <c r="M38" s="46">
        <f t="shared" si="10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1.0</v>
      </c>
      <c r="D39" s="34">
        <f t="shared" si="3"/>
        <v>26</v>
      </c>
      <c r="E39" s="35">
        <f t="shared" si="4"/>
        <v>-25</v>
      </c>
      <c r="F39" s="36">
        <f t="shared" si="5"/>
        <v>625</v>
      </c>
      <c r="G39" s="37">
        <f t="shared" ref="G39:H39" si="80">IF(COUNTIF(C$6:C$72, C39) &gt; 1, 1, 0)</f>
        <v>0</v>
      </c>
      <c r="H39" s="37">
        <f t="shared" si="80"/>
        <v>0</v>
      </c>
      <c r="I39" s="35" t="str">
        <f t="shared" si="76"/>
        <v/>
      </c>
      <c r="J39" s="35" t="str">
        <f t="shared" si="8"/>
        <v/>
      </c>
      <c r="K39" s="34" t="str">
        <f t="shared" ref="K39:L39" si="81">IF(ISNUMBER(I39), (I39 * ((I39^2) - 1)) / 12, "")</f>
        <v/>
      </c>
      <c r="L39" s="35" t="str">
        <f t="shared" si="81"/>
        <v/>
      </c>
      <c r="M39" s="38">
        <f t="shared" si="10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40.0</v>
      </c>
      <c r="D40" s="42">
        <f t="shared" si="3"/>
        <v>42.5</v>
      </c>
      <c r="E40" s="43">
        <f t="shared" si="4"/>
        <v>-2.5</v>
      </c>
      <c r="F40" s="44">
        <f t="shared" si="5"/>
        <v>6.25</v>
      </c>
      <c r="G40" s="45">
        <f t="shared" ref="G40:H40" si="82">IF(COUNTIF(C$6:C$72, C40) &gt; 1, 1, 0)</f>
        <v>1</v>
      </c>
      <c r="H40" s="45">
        <f t="shared" si="82"/>
        <v>1</v>
      </c>
      <c r="I40" s="43"/>
      <c r="J40" s="43"/>
      <c r="K40" s="42" t="str">
        <f t="shared" ref="K40:L40" si="83">IF(ISNUMBER(I40), (I40 * ((I40^2) - 1)) / 12, "")</f>
        <v/>
      </c>
      <c r="L40" s="43" t="str">
        <f t="shared" si="83"/>
        <v/>
      </c>
      <c r="M40" s="46">
        <f t="shared" si="10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48</v>
      </c>
      <c r="E41" s="35">
        <f t="shared" si="4"/>
        <v>-41</v>
      </c>
      <c r="F41" s="36">
        <f t="shared" si="5"/>
        <v>1681</v>
      </c>
      <c r="G41" s="37">
        <f t="shared" ref="G41:H41" si="84">IF(COUNTIF(C$6:C$72, C41) &gt; 1, 1, 0)</f>
        <v>0</v>
      </c>
      <c r="H41" s="37">
        <f t="shared" si="84"/>
        <v>0</v>
      </c>
      <c r="I41" s="35" t="str">
        <f>IF(COUNTIF(C$6:C$72, C41) &gt; 1, IF(COUNTIF($I$6:I41, C41) = 0, COUNTIF(C$6:C$72, C41), 0), "")</f>
        <v/>
      </c>
      <c r="J41" s="35" t="str">
        <f t="shared" ref="J41:J46" si="87">IF(COUNTIF(D$6:D$72, D41) &gt; 1, IF(COUNTIF($J$6:J41, D41) = 0, COUNTIF(D$6:D$72, D41), 0), "")</f>
        <v/>
      </c>
      <c r="K41" s="34" t="str">
        <f t="shared" ref="K41:L41" si="85">IF(ISNUMBER(I41), (I41 * ((I41^2) - 1)) / 12, "")</f>
        <v/>
      </c>
      <c r="L41" s="35" t="str">
        <f t="shared" si="85"/>
        <v/>
      </c>
      <c r="M41" s="38">
        <f t="shared" si="10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44.0</v>
      </c>
      <c r="D42" s="42">
        <f t="shared" si="3"/>
        <v>21</v>
      </c>
      <c r="E42" s="43">
        <f t="shared" si="4"/>
        <v>23</v>
      </c>
      <c r="F42" s="44">
        <f t="shared" si="5"/>
        <v>529</v>
      </c>
      <c r="G42" s="45">
        <f t="shared" ref="G42:H42" si="86">IF(COUNTIF(C$6:C$72, C42) &gt; 1, 1, 0)</f>
        <v>1</v>
      </c>
      <c r="H42" s="45">
        <f t="shared" si="86"/>
        <v>0</v>
      </c>
      <c r="I42" s="43"/>
      <c r="J42" s="43" t="str">
        <f t="shared" si="87"/>
        <v/>
      </c>
      <c r="K42" s="42" t="str">
        <f t="shared" ref="K42:L42" si="88">IF(ISNUMBER(I42), (I42 * ((I42^2) - 1)) / 12, "")</f>
        <v/>
      </c>
      <c r="L42" s="43" t="str">
        <f t="shared" si="88"/>
        <v/>
      </c>
      <c r="M42" s="46">
        <f t="shared" si="10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8.0</v>
      </c>
      <c r="D43" s="34">
        <f t="shared" si="3"/>
        <v>55</v>
      </c>
      <c r="E43" s="35">
        <f t="shared" si="4"/>
        <v>-47</v>
      </c>
      <c r="F43" s="36">
        <f t="shared" si="5"/>
        <v>2209</v>
      </c>
      <c r="G43" s="37">
        <f t="shared" ref="G43:H43" si="89">IF(COUNTIF(C$6:C$72, C43) &gt; 1, 1, 0)</f>
        <v>0</v>
      </c>
      <c r="H43" s="37">
        <f t="shared" si="89"/>
        <v>0</v>
      </c>
      <c r="I43" s="35" t="str">
        <f>IF(COUNTIF(C$6:C$72, C43) &gt; 1, IF(COUNTIF($I$6:I43, C43) = 0, COUNTIF(C$6:C$72, C43), 0), "")</f>
        <v/>
      </c>
      <c r="J43" s="35" t="str">
        <f t="shared" si="87"/>
        <v/>
      </c>
      <c r="K43" s="34" t="str">
        <f t="shared" ref="K43:L43" si="90">IF(ISNUMBER(I43), (I43 * ((I43^2) - 1)) / 12, "")</f>
        <v/>
      </c>
      <c r="L43" s="35" t="str">
        <f t="shared" si="90"/>
        <v/>
      </c>
      <c r="M43" s="38">
        <f t="shared" si="10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23.5</v>
      </c>
      <c r="D44" s="42">
        <f t="shared" si="3"/>
        <v>8</v>
      </c>
      <c r="E44" s="43">
        <f t="shared" si="4"/>
        <v>15.5</v>
      </c>
      <c r="F44" s="44">
        <f t="shared" si="5"/>
        <v>240.25</v>
      </c>
      <c r="G44" s="45">
        <f t="shared" ref="G44:H44" si="91">IF(COUNTIF(C$6:C$72, C44) &gt; 1, 1, 0)</f>
        <v>1</v>
      </c>
      <c r="H44" s="45">
        <f t="shared" si="91"/>
        <v>0</v>
      </c>
      <c r="I44" s="43"/>
      <c r="J44" s="43" t="str">
        <f t="shared" si="87"/>
        <v/>
      </c>
      <c r="K44" s="42" t="str">
        <f t="shared" ref="K44:L44" si="92">IF(ISNUMBER(I44), (I44 * ((I44^2) - 1)) / 12, "")</f>
        <v/>
      </c>
      <c r="L44" s="43" t="str">
        <f t="shared" si="92"/>
        <v/>
      </c>
      <c r="M44" s="46">
        <f t="shared" si="10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27.5</v>
      </c>
      <c r="D45" s="34">
        <f t="shared" si="3"/>
        <v>3</v>
      </c>
      <c r="E45" s="35">
        <f t="shared" si="4"/>
        <v>24.5</v>
      </c>
      <c r="F45" s="36">
        <f t="shared" si="5"/>
        <v>600.25</v>
      </c>
      <c r="G45" s="37">
        <f t="shared" ref="G45:H45" si="93">IF(COUNTIF(C$6:C$72, C45) &gt; 1, 1, 0)</f>
        <v>1</v>
      </c>
      <c r="H45" s="37">
        <f t="shared" si="93"/>
        <v>0</v>
      </c>
      <c r="I45" s="35"/>
      <c r="J45" s="35" t="str">
        <f t="shared" si="87"/>
        <v/>
      </c>
      <c r="K45" s="34" t="str">
        <f t="shared" ref="K45:L45" si="94">IF(ISNUMBER(I45), (I45 * ((I45^2) - 1)) / 12, "")</f>
        <v/>
      </c>
      <c r="L45" s="35" t="str">
        <f t="shared" si="94"/>
        <v/>
      </c>
      <c r="M45" s="38">
        <f t="shared" si="10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32.0</v>
      </c>
      <c r="D46" s="42">
        <f t="shared" si="3"/>
        <v>7</v>
      </c>
      <c r="E46" s="43">
        <f t="shared" si="4"/>
        <v>25</v>
      </c>
      <c r="F46" s="44">
        <f t="shared" si="5"/>
        <v>625</v>
      </c>
      <c r="G46" s="45">
        <f t="shared" ref="G46:H46" si="95">IF(COUNTIF(C$6:C$72, C46) &gt; 1, 1, 0)</f>
        <v>1</v>
      </c>
      <c r="H46" s="45">
        <f t="shared" si="95"/>
        <v>0</v>
      </c>
      <c r="I46" s="43"/>
      <c r="J46" s="43" t="str">
        <f t="shared" si="87"/>
        <v/>
      </c>
      <c r="K46" s="42" t="str">
        <f t="shared" ref="K46:L46" si="96">IF(ISNUMBER(I46), (I46 * ((I46^2) - 1)) / 12, "")</f>
        <v/>
      </c>
      <c r="L46" s="43" t="str">
        <f t="shared" si="96"/>
        <v/>
      </c>
      <c r="M46" s="46">
        <f t="shared" si="10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51.0</v>
      </c>
      <c r="D47" s="34">
        <f t="shared" si="3"/>
        <v>33.5</v>
      </c>
      <c r="E47" s="35">
        <f t="shared" si="4"/>
        <v>17.5</v>
      </c>
      <c r="F47" s="36">
        <f t="shared" si="5"/>
        <v>306.25</v>
      </c>
      <c r="G47" s="37">
        <f t="shared" ref="G47:H47" si="97">IF(COUNTIF(C$6:C$72, C47) &gt; 1, 1, 0)</f>
        <v>1</v>
      </c>
      <c r="H47" s="37">
        <f t="shared" si="97"/>
        <v>1</v>
      </c>
      <c r="I47" s="35"/>
      <c r="J47" s="35"/>
      <c r="K47" s="34" t="str">
        <f t="shared" ref="K47:L47" si="98">IF(ISNUMBER(I47), (I47 * ((I47^2) - 1)) / 12, "")</f>
        <v/>
      </c>
      <c r="L47" s="35" t="str">
        <f t="shared" si="98"/>
        <v/>
      </c>
      <c r="M47" s="38">
        <f t="shared" si="10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27.5</v>
      </c>
      <c r="D48" s="42">
        <f t="shared" si="3"/>
        <v>12</v>
      </c>
      <c r="E48" s="43">
        <f t="shared" si="4"/>
        <v>15.5</v>
      </c>
      <c r="F48" s="44">
        <f t="shared" si="5"/>
        <v>240.25</v>
      </c>
      <c r="G48" s="45">
        <f t="shared" ref="G48:H48" si="99">IF(COUNTIF(C$6:C$72, C48) &gt; 1, 1, 0)</f>
        <v>1</v>
      </c>
      <c r="H48" s="45">
        <f t="shared" si="99"/>
        <v>0</v>
      </c>
      <c r="I48" s="43"/>
      <c r="J48" s="43" t="str">
        <f t="shared" ref="J48:J55" si="102">IF(COUNTIF(D$6:D$72, D48) &gt; 1, IF(COUNTIF($J$6:J48, D48) = 0, COUNTIF(D$6:D$72, D48), 0), "")</f>
        <v/>
      </c>
      <c r="K48" s="42" t="str">
        <f t="shared" ref="K48:L48" si="100">IF(ISNUMBER(I48), (I48 * ((I48^2) - 1)) / 12, "")</f>
        <v/>
      </c>
      <c r="L48" s="43" t="str">
        <f t="shared" si="100"/>
        <v/>
      </c>
      <c r="M48" s="46">
        <f t="shared" si="10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2.0</v>
      </c>
      <c r="D49" s="34">
        <f t="shared" si="3"/>
        <v>20</v>
      </c>
      <c r="E49" s="35">
        <f t="shared" si="4"/>
        <v>-18</v>
      </c>
      <c r="F49" s="36">
        <f t="shared" si="5"/>
        <v>324</v>
      </c>
      <c r="G49" s="37">
        <f t="shared" ref="G49:H49" si="101">IF(COUNTIF(C$6:C$72, C49) &gt; 1, 1, 0)</f>
        <v>0</v>
      </c>
      <c r="H49" s="37">
        <f t="shared" si="101"/>
        <v>0</v>
      </c>
      <c r="I49" s="35" t="str">
        <f>IF(COUNTIF(C$6:C$72, C49) &gt; 1, IF(COUNTIF($I$6:I49, C49) = 0, COUNTIF(C$6:C$72, C49), 0), "")</f>
        <v/>
      </c>
      <c r="J49" s="35" t="str">
        <f t="shared" si="102"/>
        <v/>
      </c>
      <c r="K49" s="34" t="str">
        <f t="shared" ref="K49:L49" si="103">IF(ISNUMBER(I49), (I49 * ((I49^2) - 1)) / 12, "")</f>
        <v/>
      </c>
      <c r="L49" s="35" t="str">
        <f t="shared" si="103"/>
        <v/>
      </c>
      <c r="M49" s="38">
        <f t="shared" si="10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18.0</v>
      </c>
      <c r="D50" s="42">
        <f t="shared" si="3"/>
        <v>6</v>
      </c>
      <c r="E50" s="43">
        <f t="shared" si="4"/>
        <v>12</v>
      </c>
      <c r="F50" s="44">
        <f t="shared" si="5"/>
        <v>144</v>
      </c>
      <c r="G50" s="45">
        <f t="shared" ref="G50:H50" si="104">IF(COUNTIF(C$6:C$72, C50) &gt; 1, 1, 0)</f>
        <v>1</v>
      </c>
      <c r="H50" s="45">
        <f t="shared" si="104"/>
        <v>0</v>
      </c>
      <c r="I50" s="43"/>
      <c r="J50" s="43" t="str">
        <f t="shared" si="102"/>
        <v/>
      </c>
      <c r="K50" s="42" t="str">
        <f t="shared" ref="K50:L50" si="105">IF(ISNUMBER(I50), (I50 * ((I50^2) - 1)) / 12, "")</f>
        <v/>
      </c>
      <c r="L50" s="43" t="str">
        <f t="shared" si="105"/>
        <v/>
      </c>
      <c r="M50" s="46">
        <f t="shared" si="10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63.5</v>
      </c>
      <c r="D51" s="34">
        <f t="shared" si="3"/>
        <v>65</v>
      </c>
      <c r="E51" s="35">
        <f t="shared" si="4"/>
        <v>-1.5</v>
      </c>
      <c r="F51" s="36">
        <f t="shared" si="5"/>
        <v>2.25</v>
      </c>
      <c r="G51" s="37">
        <f t="shared" ref="G51:H51" si="106">IF(COUNTIF(C$6:C$72, C51) &gt; 1, 1, 0)</f>
        <v>1</v>
      </c>
      <c r="H51" s="37">
        <f t="shared" si="106"/>
        <v>0</v>
      </c>
      <c r="I51" s="35"/>
      <c r="J51" s="35" t="str">
        <f t="shared" si="102"/>
        <v/>
      </c>
      <c r="K51" s="34" t="str">
        <f t="shared" ref="K51:L51" si="107">IF(ISNUMBER(I51), (I51 * ((I51^2) - 1)) / 12, "")</f>
        <v/>
      </c>
      <c r="L51" s="35" t="str">
        <f t="shared" si="107"/>
        <v/>
      </c>
      <c r="M51" s="38">
        <f t="shared" si="10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48.5</v>
      </c>
      <c r="D52" s="42">
        <f t="shared" si="3"/>
        <v>4</v>
      </c>
      <c r="E52" s="43">
        <f t="shared" si="4"/>
        <v>44.5</v>
      </c>
      <c r="F52" s="44">
        <f t="shared" si="5"/>
        <v>1980.25</v>
      </c>
      <c r="G52" s="45">
        <f t="shared" ref="G52:H52" si="108">IF(COUNTIF(C$6:C$72, C52) &gt; 1, 1, 0)</f>
        <v>1</v>
      </c>
      <c r="H52" s="45">
        <f t="shared" si="108"/>
        <v>0</v>
      </c>
      <c r="I52" s="43"/>
      <c r="J52" s="43" t="str">
        <f t="shared" si="102"/>
        <v/>
      </c>
      <c r="K52" s="42" t="str">
        <f t="shared" ref="K52:L52" si="109">IF(ISNUMBER(I52), (I52 * ((I52^2) - 1)) / 12, "")</f>
        <v/>
      </c>
      <c r="L52" s="43" t="str">
        <f t="shared" si="109"/>
        <v/>
      </c>
      <c r="M52" s="46">
        <f t="shared" si="10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44.0</v>
      </c>
      <c r="D53" s="34">
        <f t="shared" si="3"/>
        <v>29</v>
      </c>
      <c r="E53" s="35">
        <f t="shared" si="4"/>
        <v>15</v>
      </c>
      <c r="F53" s="36">
        <f t="shared" si="5"/>
        <v>225</v>
      </c>
      <c r="G53" s="37">
        <f t="shared" ref="G53:H53" si="110">IF(COUNTIF(C$6:C$72, C53) &gt; 1, 1, 0)</f>
        <v>1</v>
      </c>
      <c r="H53" s="37">
        <f t="shared" si="110"/>
        <v>0</v>
      </c>
      <c r="I53" s="35"/>
      <c r="J53" s="35" t="str">
        <f t="shared" si="102"/>
        <v/>
      </c>
      <c r="K53" s="34" t="str">
        <f t="shared" ref="K53:L53" si="111">IF(ISNUMBER(I53), (I53 * ((I53^2) - 1)) / 12, "")</f>
        <v/>
      </c>
      <c r="L53" s="35" t="str">
        <f t="shared" si="111"/>
        <v/>
      </c>
      <c r="M53" s="38">
        <f t="shared" si="10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18.0</v>
      </c>
      <c r="D54" s="42">
        <f t="shared" si="3"/>
        <v>25</v>
      </c>
      <c r="E54" s="43">
        <f t="shared" si="4"/>
        <v>-7</v>
      </c>
      <c r="F54" s="44">
        <f t="shared" si="5"/>
        <v>49</v>
      </c>
      <c r="G54" s="45">
        <f t="shared" ref="G54:H54" si="112">IF(COUNTIF(C$6:C$72, C54) &gt; 1, 1, 0)</f>
        <v>1</v>
      </c>
      <c r="H54" s="45">
        <f t="shared" si="112"/>
        <v>0</v>
      </c>
      <c r="I54" s="43"/>
      <c r="J54" s="43" t="str">
        <f t="shared" si="102"/>
        <v/>
      </c>
      <c r="K54" s="42" t="str">
        <f t="shared" ref="K54:L54" si="113">IF(ISNUMBER(I54), (I54 * ((I54^2) - 1)) / 12, "")</f>
        <v/>
      </c>
      <c r="L54" s="43" t="str">
        <f t="shared" si="113"/>
        <v/>
      </c>
      <c r="M54" s="46">
        <f t="shared" si="10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10.0</v>
      </c>
      <c r="D55" s="34">
        <f t="shared" si="3"/>
        <v>41</v>
      </c>
      <c r="E55" s="35">
        <f t="shared" si="4"/>
        <v>-31</v>
      </c>
      <c r="F55" s="36">
        <f t="shared" si="5"/>
        <v>961</v>
      </c>
      <c r="G55" s="37">
        <f t="shared" ref="G55:H55" si="114">IF(COUNTIF(C$6:C$72, C55) &gt; 1, 1, 0)</f>
        <v>0</v>
      </c>
      <c r="H55" s="37">
        <f t="shared" si="114"/>
        <v>0</v>
      </c>
      <c r="I55" s="35"/>
      <c r="J55" s="35" t="str">
        <f t="shared" si="102"/>
        <v/>
      </c>
      <c r="K55" s="34" t="str">
        <f t="shared" ref="K55:L55" si="115">IF(ISNUMBER(I55), (I55 * ((I55^2) - 1)) / 12, "")</f>
        <v/>
      </c>
      <c r="L55" s="35" t="str">
        <f t="shared" si="115"/>
        <v/>
      </c>
      <c r="M55" s="38">
        <f t="shared" si="10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6.0</v>
      </c>
      <c r="D56" s="42">
        <f t="shared" si="3"/>
        <v>14.5</v>
      </c>
      <c r="E56" s="43">
        <f t="shared" si="4"/>
        <v>-8.5</v>
      </c>
      <c r="F56" s="44">
        <f t="shared" si="5"/>
        <v>72.25</v>
      </c>
      <c r="G56" s="45">
        <f t="shared" ref="G56:H56" si="116">IF(COUNTIF(C$6:C$72, C56) &gt; 1, 1, 0)</f>
        <v>0</v>
      </c>
      <c r="H56" s="45">
        <f t="shared" si="116"/>
        <v>1</v>
      </c>
      <c r="I56" s="43" t="str">
        <f>IF(COUNTIF(C$6:C$72, C56) &gt; 1, IF(COUNTIF($I$6:I56, C56) = 0, COUNTIF(C$6:C$72, C56), 0), "")</f>
        <v/>
      </c>
      <c r="J56" s="43"/>
      <c r="K56" s="42" t="str">
        <f t="shared" ref="K56:L56" si="117">IF(ISNUMBER(I56), (I56 * ((I56^2) - 1)) / 12, "")</f>
        <v/>
      </c>
      <c r="L56" s="43" t="str">
        <f t="shared" si="117"/>
        <v/>
      </c>
      <c r="M56" s="46">
        <f t="shared" si="10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54.5</v>
      </c>
      <c r="D57" s="34">
        <f t="shared" si="3"/>
        <v>5</v>
      </c>
      <c r="E57" s="35">
        <f t="shared" si="4"/>
        <v>49.5</v>
      </c>
      <c r="F57" s="36">
        <f t="shared" si="5"/>
        <v>2450.25</v>
      </c>
      <c r="G57" s="37">
        <f t="shared" ref="G57:H57" si="118">IF(COUNTIF(C$6:C$72, C57) &gt; 1, 1, 0)</f>
        <v>1</v>
      </c>
      <c r="H57" s="37">
        <f t="shared" si="118"/>
        <v>0</v>
      </c>
      <c r="I57" s="35"/>
      <c r="J57" s="35" t="str">
        <f t="shared" ref="J57:J67" si="121">IF(COUNTIF(D$6:D$72, D57) &gt; 1, IF(COUNTIF($J$6:J57, D57) = 0, COUNTIF(D$6:D$72, D57), 0), "")</f>
        <v/>
      </c>
      <c r="K57" s="34" t="str">
        <f t="shared" ref="K57:L57" si="119">IF(ISNUMBER(I57), (I57 * ((I57^2) - 1)) / 12, "")</f>
        <v/>
      </c>
      <c r="L57" s="35" t="str">
        <f t="shared" si="119"/>
        <v/>
      </c>
      <c r="M57" s="38">
        <f t="shared" si="10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22.0</v>
      </c>
      <c r="D58" s="42">
        <f t="shared" si="3"/>
        <v>63</v>
      </c>
      <c r="E58" s="43">
        <f t="shared" si="4"/>
        <v>-41</v>
      </c>
      <c r="F58" s="44">
        <f t="shared" si="5"/>
        <v>1681</v>
      </c>
      <c r="G58" s="45">
        <f t="shared" ref="G58:H58" si="120">IF(COUNTIF(C$6:C$72, C58) &gt; 1, 1, 0)</f>
        <v>0</v>
      </c>
      <c r="H58" s="45">
        <f t="shared" si="120"/>
        <v>0</v>
      </c>
      <c r="I58" s="43" t="str">
        <f>IF(COUNTIF(C$6:C$72, C58) &gt; 1, IF(COUNTIF($I$6:I58, C58) = 0, COUNTIF(C$6:C$72, C58), 0), "")</f>
        <v/>
      </c>
      <c r="J58" s="43" t="str">
        <f t="shared" si="121"/>
        <v/>
      </c>
      <c r="K58" s="42" t="str">
        <f t="shared" ref="K58:L58" si="122">IF(ISNUMBER(I58), (I58 * ((I58^2) - 1)) / 12, "")</f>
        <v/>
      </c>
      <c r="L58" s="43" t="str">
        <f t="shared" si="122"/>
        <v/>
      </c>
      <c r="M58" s="46">
        <f t="shared" si="10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14.5</v>
      </c>
      <c r="D59" s="34">
        <f t="shared" si="3"/>
        <v>39</v>
      </c>
      <c r="E59" s="35">
        <f t="shared" si="4"/>
        <v>-24.5</v>
      </c>
      <c r="F59" s="36">
        <f t="shared" si="5"/>
        <v>600.25</v>
      </c>
      <c r="G59" s="37">
        <f t="shared" ref="G59:H59" si="123">IF(COUNTIF(C$6:C$72, C59) &gt; 1, 1, 0)</f>
        <v>1</v>
      </c>
      <c r="H59" s="37">
        <f t="shared" si="123"/>
        <v>0</v>
      </c>
      <c r="I59" s="35"/>
      <c r="J59" s="35" t="str">
        <f t="shared" si="121"/>
        <v/>
      </c>
      <c r="K59" s="34" t="str">
        <f t="shared" ref="K59:L59" si="124">IF(ISNUMBER(I59), (I59 * ((I59^2) - 1)) / 12, "")</f>
        <v/>
      </c>
      <c r="L59" s="35" t="str">
        <f t="shared" si="124"/>
        <v/>
      </c>
      <c r="M59" s="38">
        <f t="shared" si="10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3.0</v>
      </c>
      <c r="D60" s="42">
        <f t="shared" si="3"/>
        <v>40</v>
      </c>
      <c r="E60" s="43">
        <f t="shared" si="4"/>
        <v>-37</v>
      </c>
      <c r="F60" s="44">
        <f t="shared" si="5"/>
        <v>1369</v>
      </c>
      <c r="G60" s="45">
        <f t="shared" ref="G60:H60" si="125">IF(COUNTIF(C$6:C$72, C60) &gt; 1, 1, 0)</f>
        <v>0</v>
      </c>
      <c r="H60" s="45">
        <f t="shared" si="125"/>
        <v>0</v>
      </c>
      <c r="I60" s="43" t="str">
        <f>IF(COUNTIF(C$6:C$72, C60) &gt; 1, IF(COUNTIF($I$6:I60, C60) = 0, COUNTIF(C$6:C$72, C60), 0), "")</f>
        <v/>
      </c>
      <c r="J60" s="43" t="str">
        <f t="shared" si="121"/>
        <v/>
      </c>
      <c r="K60" s="42" t="str">
        <f t="shared" ref="K60:L60" si="126">IF(ISNUMBER(I60), (I60 * ((I60^2) - 1)) / 12, "")</f>
        <v/>
      </c>
      <c r="L60" s="43" t="str">
        <f t="shared" si="126"/>
        <v/>
      </c>
      <c r="M60" s="46">
        <f t="shared" si="10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20.5</v>
      </c>
      <c r="D61" s="34">
        <f t="shared" si="3"/>
        <v>2</v>
      </c>
      <c r="E61" s="35">
        <f t="shared" si="4"/>
        <v>18.5</v>
      </c>
      <c r="F61" s="36">
        <f t="shared" si="5"/>
        <v>342.25</v>
      </c>
      <c r="G61" s="37">
        <f t="shared" ref="G61:H61" si="127">IF(COUNTIF(C$6:C$72, C61) &gt; 1, 1, 0)</f>
        <v>1</v>
      </c>
      <c r="H61" s="37">
        <f t="shared" si="127"/>
        <v>0</v>
      </c>
      <c r="I61" s="35"/>
      <c r="J61" s="35" t="str">
        <f t="shared" si="121"/>
        <v/>
      </c>
      <c r="K61" s="34" t="str">
        <f t="shared" ref="K61:L61" si="128">IF(ISNUMBER(I61), (I61 * ((I61^2) - 1)) / 12, "")</f>
        <v/>
      </c>
      <c r="L61" s="35" t="str">
        <f t="shared" si="128"/>
        <v/>
      </c>
      <c r="M61" s="38">
        <f t="shared" si="10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32.0</v>
      </c>
      <c r="D62" s="42">
        <f t="shared" si="3"/>
        <v>38</v>
      </c>
      <c r="E62" s="43">
        <f t="shared" si="4"/>
        <v>-6</v>
      </c>
      <c r="F62" s="44">
        <f t="shared" si="5"/>
        <v>36</v>
      </c>
      <c r="G62" s="45">
        <f t="shared" ref="G62:H62" si="129">IF(COUNTIF(C$6:C$72, C62) &gt; 1, 1, 0)</f>
        <v>1</v>
      </c>
      <c r="H62" s="45">
        <f t="shared" si="129"/>
        <v>0</v>
      </c>
      <c r="I62" s="43">
        <f t="shared" ref="I62:I67" si="132">IF(COUNTIF(C$6:C$72, C62) &gt; 1, IF(COUNTIF($I$6:I62, C62) = 0, COUNTIF(C$6:C$72, C62), 0), "")</f>
        <v>3</v>
      </c>
      <c r="J62" s="43" t="str">
        <f t="shared" si="121"/>
        <v/>
      </c>
      <c r="K62" s="42">
        <f t="shared" ref="K62:L62" si="130">IF(ISNUMBER(I62), (I62 * ((I62^2) - 1)) / 12, "")</f>
        <v>2</v>
      </c>
      <c r="L62" s="43" t="str">
        <f t="shared" si="130"/>
        <v/>
      </c>
      <c r="M62" s="46">
        <f t="shared" si="10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38.0</v>
      </c>
      <c r="D63" s="34">
        <f t="shared" si="3"/>
        <v>13</v>
      </c>
      <c r="E63" s="35">
        <f t="shared" si="4"/>
        <v>25</v>
      </c>
      <c r="F63" s="36">
        <f t="shared" si="5"/>
        <v>625</v>
      </c>
      <c r="G63" s="37">
        <f t="shared" ref="G63:H63" si="131">IF(COUNTIF(C$6:C$72, C63) &gt; 1, 1, 0)</f>
        <v>0</v>
      </c>
      <c r="H63" s="37">
        <f t="shared" si="131"/>
        <v>0</v>
      </c>
      <c r="I63" s="35" t="str">
        <f t="shared" si="132"/>
        <v/>
      </c>
      <c r="J63" s="35" t="str">
        <f t="shared" si="121"/>
        <v/>
      </c>
      <c r="K63" s="34" t="str">
        <f t="shared" ref="K63:L63" si="133">IF(ISNUMBER(I63), (I63 * ((I63^2) - 1)) / 12, "")</f>
        <v/>
      </c>
      <c r="L63" s="35" t="str">
        <f t="shared" si="133"/>
        <v/>
      </c>
      <c r="M63" s="38">
        <f t="shared" si="10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42.0</v>
      </c>
      <c r="D64" s="42">
        <f t="shared" si="3"/>
        <v>45</v>
      </c>
      <c r="E64" s="43">
        <f t="shared" si="4"/>
        <v>-3</v>
      </c>
      <c r="F64" s="44">
        <f t="shared" si="5"/>
        <v>9</v>
      </c>
      <c r="G64" s="45">
        <f t="shared" ref="G64:H64" si="134">IF(COUNTIF(C$6:C$72, C64) &gt; 1, 1, 0)</f>
        <v>0</v>
      </c>
      <c r="H64" s="45">
        <f t="shared" si="134"/>
        <v>0</v>
      </c>
      <c r="I64" s="43" t="str">
        <f t="shared" si="132"/>
        <v/>
      </c>
      <c r="J64" s="43" t="str">
        <f t="shared" si="121"/>
        <v/>
      </c>
      <c r="K64" s="42" t="str">
        <f t="shared" ref="K64:L64" si="135">IF(ISNUMBER(I64), (I64 * ((I64^2) - 1)) / 12, "")</f>
        <v/>
      </c>
      <c r="L64" s="43" t="str">
        <f t="shared" si="135"/>
        <v/>
      </c>
      <c r="M64" s="46">
        <f t="shared" si="10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5.0</v>
      </c>
      <c r="D65" s="34">
        <f t="shared" si="3"/>
        <v>60</v>
      </c>
      <c r="E65" s="35">
        <f t="shared" si="4"/>
        <v>-55</v>
      </c>
      <c r="F65" s="36">
        <f t="shared" si="5"/>
        <v>3025</v>
      </c>
      <c r="G65" s="37">
        <f t="shared" ref="G65:H65" si="136">IF(COUNTIF(C$6:C$72, C65) &gt; 1, 1, 0)</f>
        <v>0</v>
      </c>
      <c r="H65" s="37">
        <f t="shared" si="136"/>
        <v>0</v>
      </c>
      <c r="I65" s="35" t="str">
        <f t="shared" si="132"/>
        <v/>
      </c>
      <c r="J65" s="35" t="str">
        <f t="shared" si="121"/>
        <v/>
      </c>
      <c r="K65" s="34" t="str">
        <f t="shared" ref="K65:L65" si="137">IF(ISNUMBER(I65), (I65 * ((I65^2) - 1)) / 12, "")</f>
        <v/>
      </c>
      <c r="L65" s="35" t="str">
        <f t="shared" si="137"/>
        <v/>
      </c>
      <c r="M65" s="38">
        <f t="shared" si="10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32.0</v>
      </c>
      <c r="D66" s="42">
        <f t="shared" si="3"/>
        <v>27</v>
      </c>
      <c r="E66" s="43">
        <f t="shared" si="4"/>
        <v>5</v>
      </c>
      <c r="F66" s="44">
        <f t="shared" si="5"/>
        <v>25</v>
      </c>
      <c r="G66" s="45">
        <f t="shared" ref="G66:H66" si="138">IF(COUNTIF(C$6:C$72, C66) &gt; 1, 1, 0)</f>
        <v>1</v>
      </c>
      <c r="H66" s="45">
        <f t="shared" si="138"/>
        <v>0</v>
      </c>
      <c r="I66" s="43">
        <f t="shared" si="132"/>
        <v>3</v>
      </c>
      <c r="J66" s="43" t="str">
        <f t="shared" si="121"/>
        <v/>
      </c>
      <c r="K66" s="42">
        <f t="shared" ref="K66:L66" si="139">IF(ISNUMBER(I66), (I66 * ((I66^2) - 1)) / 12, "")</f>
        <v>2</v>
      </c>
      <c r="L66" s="43" t="str">
        <f t="shared" si="139"/>
        <v/>
      </c>
      <c r="M66" s="46">
        <f t="shared" si="10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58.0</v>
      </c>
      <c r="D67" s="34">
        <f t="shared" si="3"/>
        <v>28</v>
      </c>
      <c r="E67" s="35">
        <f t="shared" si="4"/>
        <v>30</v>
      </c>
      <c r="F67" s="36">
        <f t="shared" si="5"/>
        <v>900</v>
      </c>
      <c r="G67" s="37">
        <f t="shared" ref="G67:H67" si="140">IF(COUNTIF(C$6:C$72, C67) &gt; 1, 1, 0)</f>
        <v>0</v>
      </c>
      <c r="H67" s="37">
        <f t="shared" si="140"/>
        <v>0</v>
      </c>
      <c r="I67" s="35" t="str">
        <f t="shared" si="132"/>
        <v/>
      </c>
      <c r="J67" s="35" t="str">
        <f t="shared" si="121"/>
        <v/>
      </c>
      <c r="K67" s="34" t="str">
        <f t="shared" ref="K67:L67" si="141">IF(ISNUMBER(I67), (I67 * ((I67^2) - 1)) / 12, "")</f>
        <v/>
      </c>
      <c r="L67" s="35" t="str">
        <f t="shared" si="141"/>
        <v/>
      </c>
      <c r="M67" s="38">
        <f t="shared" si="10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59.0</v>
      </c>
      <c r="D68" s="42">
        <f t="shared" si="3"/>
        <v>36.5</v>
      </c>
      <c r="E68" s="43">
        <f t="shared" si="4"/>
        <v>22.5</v>
      </c>
      <c r="F68" s="44">
        <f t="shared" si="5"/>
        <v>506.25</v>
      </c>
      <c r="G68" s="45">
        <f t="shared" ref="G68:H68" si="142">IF(COUNTIF(C$6:C$72, C68) &gt; 1, 1, 0)</f>
        <v>0</v>
      </c>
      <c r="H68" s="45">
        <f t="shared" si="142"/>
        <v>1</v>
      </c>
      <c r="I68" s="43"/>
      <c r="J68" s="43"/>
      <c r="K68" s="42" t="str">
        <f t="shared" ref="K68:L68" si="143">IF(ISNUMBER(I68), (I68 * ((I68^2) - 1)) / 12, "")</f>
        <v/>
      </c>
      <c r="L68" s="43" t="str">
        <f t="shared" si="143"/>
        <v/>
      </c>
      <c r="M68" s="46">
        <f t="shared" si="10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40.0</v>
      </c>
      <c r="D69" s="34">
        <f t="shared" si="3"/>
        <v>59</v>
      </c>
      <c r="E69" s="35">
        <f t="shared" si="4"/>
        <v>-19</v>
      </c>
      <c r="F69" s="36">
        <f t="shared" si="5"/>
        <v>361</v>
      </c>
      <c r="G69" s="37">
        <f t="shared" ref="G69:H69" si="144">IF(COUNTIF(C$6:C$72, C69) &gt; 1, 1, 0)</f>
        <v>1</v>
      </c>
      <c r="H69" s="37">
        <f t="shared" si="144"/>
        <v>0</v>
      </c>
      <c r="I69" s="35"/>
      <c r="J69" s="35" t="str">
        <f t="shared" ref="J69:J72" si="147">IF(COUNTIF(D$6:D$72, D69) &gt; 1, IF(COUNTIF($J$6:J69, D69) = 0, COUNTIF(D$6:D$72, D69), 0), "")</f>
        <v/>
      </c>
      <c r="K69" s="34" t="str">
        <f t="shared" ref="K69:L69" si="145">IF(ISNUMBER(I69), (I69 * ((I69^2) - 1)) / 12, "")</f>
        <v/>
      </c>
      <c r="L69" s="35" t="str">
        <f t="shared" si="145"/>
        <v/>
      </c>
      <c r="M69" s="38">
        <f t="shared" si="10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66.0</v>
      </c>
      <c r="D70" s="42">
        <f t="shared" si="3"/>
        <v>49</v>
      </c>
      <c r="E70" s="43">
        <f t="shared" si="4"/>
        <v>17</v>
      </c>
      <c r="F70" s="44">
        <f t="shared" si="5"/>
        <v>289</v>
      </c>
      <c r="G70" s="45">
        <f t="shared" ref="G70:H70" si="146">IF(COUNTIF(C$6:C$72, C70) &gt; 1, 1, 0)</f>
        <v>0</v>
      </c>
      <c r="H70" s="45">
        <f t="shared" si="146"/>
        <v>0</v>
      </c>
      <c r="I70" s="43" t="str">
        <f>IF(COUNTIF(C$6:C$72, C70) &gt; 1, IF(COUNTIF($I$6:I70, C70) = 0, COUNTIF(C$6:C$72, C70), 0), "")</f>
        <v/>
      </c>
      <c r="J70" s="43" t="str">
        <f t="shared" si="147"/>
        <v/>
      </c>
      <c r="K70" s="42" t="str">
        <f t="shared" ref="K70:L70" si="148">IF(ISNUMBER(I70), (I70 * ((I70^2) - 1)) / 12, "")</f>
        <v/>
      </c>
      <c r="L70" s="43" t="str">
        <f t="shared" si="148"/>
        <v/>
      </c>
      <c r="M70" s="46">
        <f t="shared" si="10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51.0</v>
      </c>
      <c r="D71" s="34">
        <f t="shared" si="3"/>
        <v>35</v>
      </c>
      <c r="E71" s="35">
        <f t="shared" si="4"/>
        <v>16</v>
      </c>
      <c r="F71" s="36">
        <f t="shared" si="5"/>
        <v>256</v>
      </c>
      <c r="G71" s="37">
        <f t="shared" ref="G71:H71" si="149">IF(COUNTIF(C$6:C$72, C71) &gt; 1, 1, 0)</f>
        <v>1</v>
      </c>
      <c r="H71" s="37">
        <f t="shared" si="149"/>
        <v>0</v>
      </c>
      <c r="I71" s="35"/>
      <c r="J71" s="35" t="str">
        <f t="shared" si="147"/>
        <v/>
      </c>
      <c r="K71" s="34" t="str">
        <f t="shared" ref="K71:L71" si="150">IF(ISNUMBER(I71), (I71 * ((I71^2) - 1)) / 12, "")</f>
        <v/>
      </c>
      <c r="L71" s="35" t="str">
        <f t="shared" si="150"/>
        <v/>
      </c>
      <c r="M71" s="38">
        <f t="shared" si="10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35.0</v>
      </c>
      <c r="D72" s="42">
        <f t="shared" si="3"/>
        <v>19</v>
      </c>
      <c r="E72" s="50">
        <f t="shared" si="4"/>
        <v>16</v>
      </c>
      <c r="F72" s="51">
        <f t="shared" si="5"/>
        <v>256</v>
      </c>
      <c r="G72" s="52">
        <f t="shared" ref="G72:H72" si="151">IF(COUNTIF(C$6:C$72, C72) &gt; 1, 1, 0)</f>
        <v>0</v>
      </c>
      <c r="H72" s="52">
        <f t="shared" si="151"/>
        <v>0</v>
      </c>
      <c r="I72" s="50" t="str">
        <f>IF(COUNTIF(C$6:C$72, C72) &gt; 1, IF(COUNTIF($I$6:I72, C72) = 0, COUNTIF(C$6:C$72, C72), 0), "")</f>
        <v/>
      </c>
      <c r="J72" s="50" t="str">
        <f t="shared" si="147"/>
        <v/>
      </c>
      <c r="K72" s="53" t="str">
        <f t="shared" ref="K72:L72" si="152">IF(ISNUMBER(I72), (I72 * ((I72^2) - 1)) / 12, "")</f>
        <v/>
      </c>
      <c r="L72" s="50" t="str">
        <f t="shared" si="152"/>
        <v/>
      </c>
      <c r="M72" s="54">
        <f t="shared" si="10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131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38960</v>
      </c>
      <c r="I76" s="61"/>
      <c r="J76" s="62"/>
      <c r="K76" s="59"/>
      <c r="L76" s="59"/>
    </row>
    <row r="77">
      <c r="C77" s="65" t="s">
        <v>101</v>
      </c>
      <c r="D77" s="66">
        <f>SUM(D76+D79)</f>
        <v>38982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22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0.2223404397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132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20</v>
      </c>
      <c r="E6" s="25">
        <f t="shared" ref="E6:E72" si="4">C6-D6</f>
        <v>5.5</v>
      </c>
      <c r="F6" s="26">
        <f t="shared" ref="F6:F72" si="5">E6^2</f>
        <v>30.25</v>
      </c>
      <c r="G6" s="27">
        <f t="shared" ref="G6:H6" si="1">IF(COUNTIF(C$6:C$72, C6) &gt; 1, 1, 0)</f>
        <v>1</v>
      </c>
      <c r="H6" s="27">
        <f t="shared" si="1"/>
        <v>0</v>
      </c>
      <c r="I6" s="27">
        <v>2.0</v>
      </c>
      <c r="J6" s="25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8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65.0</v>
      </c>
      <c r="D7" s="34">
        <f t="shared" si="3"/>
        <v>60</v>
      </c>
      <c r="E7" s="35">
        <f t="shared" si="4"/>
        <v>5</v>
      </c>
      <c r="F7" s="36">
        <f t="shared" si="5"/>
        <v>25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5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46.0</v>
      </c>
      <c r="D8" s="42">
        <f t="shared" si="3"/>
        <v>61</v>
      </c>
      <c r="E8" s="43">
        <f t="shared" si="4"/>
        <v>-15</v>
      </c>
      <c r="F8" s="44">
        <f t="shared" si="5"/>
        <v>225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3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61.0</v>
      </c>
      <c r="D9" s="34">
        <f t="shared" si="3"/>
        <v>26</v>
      </c>
      <c r="E9" s="35">
        <f t="shared" si="4"/>
        <v>35</v>
      </c>
      <c r="F9" s="36">
        <f t="shared" si="5"/>
        <v>1225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5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25.5</v>
      </c>
      <c r="D10" s="42">
        <f t="shared" si="3"/>
        <v>48</v>
      </c>
      <c r="E10" s="43">
        <f t="shared" si="4"/>
        <v>-22.5</v>
      </c>
      <c r="F10" s="44">
        <f t="shared" si="5"/>
        <v>506.25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3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38</v>
      </c>
      <c r="E11" s="35">
        <f t="shared" si="4"/>
        <v>-29</v>
      </c>
      <c r="F11" s="36">
        <f t="shared" si="5"/>
        <v>841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53.0</v>
      </c>
      <c r="D12" s="42">
        <f t="shared" si="3"/>
        <v>16</v>
      </c>
      <c r="E12" s="43">
        <f t="shared" si="4"/>
        <v>37</v>
      </c>
      <c r="F12" s="44">
        <f t="shared" si="5"/>
        <v>1369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29.5</v>
      </c>
      <c r="D13" s="34">
        <f t="shared" si="3"/>
        <v>17</v>
      </c>
      <c r="E13" s="35">
        <f t="shared" si="4"/>
        <v>12.5</v>
      </c>
      <c r="F13" s="36">
        <f t="shared" si="5"/>
        <v>156.25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5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61.0</v>
      </c>
      <c r="D14" s="42">
        <f t="shared" si="3"/>
        <v>36</v>
      </c>
      <c r="E14" s="43">
        <f t="shared" si="4"/>
        <v>25</v>
      </c>
      <c r="F14" s="44">
        <f t="shared" si="5"/>
        <v>625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3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67.0</v>
      </c>
      <c r="D15" s="34">
        <f t="shared" si="3"/>
        <v>55.5</v>
      </c>
      <c r="E15" s="35">
        <f t="shared" si="4"/>
        <v>11.5</v>
      </c>
      <c r="F15" s="36">
        <f t="shared" si="5"/>
        <v>132.25</v>
      </c>
      <c r="G15" s="37">
        <f t="shared" ref="G15:H15" si="23">IF(COUNTIF(C$6:C$72, C15) &gt; 1, 1, 0)</f>
        <v>0</v>
      </c>
      <c r="H15" s="37">
        <f t="shared" si="23"/>
        <v>1</v>
      </c>
      <c r="I15" s="35"/>
      <c r="J15" s="37">
        <v>2.0</v>
      </c>
      <c r="K15" s="34" t="str">
        <f t="shared" ref="K15:L15" si="24">IF(ISNUMBER(I15), (I15 * ((I15^2) - 1)) / 12, "")</f>
        <v/>
      </c>
      <c r="L15" s="35">
        <f t="shared" si="24"/>
        <v>0.5</v>
      </c>
      <c r="M15" s="38">
        <f t="shared" si="8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51.0</v>
      </c>
      <c r="D16" s="42">
        <f t="shared" si="3"/>
        <v>46</v>
      </c>
      <c r="E16" s="43">
        <f t="shared" si="4"/>
        <v>5</v>
      </c>
      <c r="F16" s="44">
        <f t="shared" si="5"/>
        <v>25</v>
      </c>
      <c r="G16" s="45">
        <f t="shared" ref="G16:H16" si="25">IF(COUNTIF(C$6:C$72, C16) &gt; 1, 1, 0)</f>
        <v>1</v>
      </c>
      <c r="H16" s="45">
        <f t="shared" si="25"/>
        <v>0</v>
      </c>
      <c r="I16" s="45">
        <v>3.0</v>
      </c>
      <c r="J16" s="43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48.5</v>
      </c>
      <c r="D17" s="34">
        <f t="shared" si="3"/>
        <v>58</v>
      </c>
      <c r="E17" s="35">
        <f t="shared" si="4"/>
        <v>-9.5</v>
      </c>
      <c r="F17" s="36">
        <f t="shared" si="5"/>
        <v>90.25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5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14.5</v>
      </c>
      <c r="D18" s="42">
        <f t="shared" si="3"/>
        <v>4</v>
      </c>
      <c r="E18" s="43">
        <f t="shared" si="4"/>
        <v>10.5</v>
      </c>
      <c r="F18" s="44">
        <f t="shared" si="5"/>
        <v>110.25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63.5</v>
      </c>
      <c r="D19" s="34">
        <f t="shared" si="3"/>
        <v>5</v>
      </c>
      <c r="E19" s="35">
        <f t="shared" si="4"/>
        <v>58.5</v>
      </c>
      <c r="F19" s="36">
        <f t="shared" si="5"/>
        <v>3422.25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5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61.0</v>
      </c>
      <c r="D20" s="42">
        <f t="shared" si="3"/>
        <v>51</v>
      </c>
      <c r="E20" s="43">
        <f t="shared" si="4"/>
        <v>10</v>
      </c>
      <c r="F20" s="44">
        <f t="shared" si="5"/>
        <v>100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3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34.0</v>
      </c>
      <c r="D21" s="34">
        <f t="shared" si="3"/>
        <v>33.5</v>
      </c>
      <c r="E21" s="35">
        <f t="shared" si="4"/>
        <v>0.5</v>
      </c>
      <c r="F21" s="36">
        <f t="shared" si="5"/>
        <v>0.25</v>
      </c>
      <c r="G21" s="37">
        <f t="shared" ref="G21:H21" si="35">IF(COUNTIF(C$6:C$72, C21) &gt; 1, 1, 0)</f>
        <v>0</v>
      </c>
      <c r="H21" s="37">
        <f t="shared" si="35"/>
        <v>1</v>
      </c>
      <c r="I21" s="35"/>
      <c r="J21" s="37">
        <v>2.0</v>
      </c>
      <c r="K21" s="34" t="str">
        <f t="shared" ref="K21:L21" si="36">IF(ISNUMBER(I21), (I21 * ((I21^2) - 1)) / 12, "")</f>
        <v/>
      </c>
      <c r="L21" s="35">
        <f t="shared" si="36"/>
        <v>0.5</v>
      </c>
      <c r="M21" s="38">
        <f t="shared" si="8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18.0</v>
      </c>
      <c r="D22" s="42">
        <f t="shared" si="3"/>
        <v>39</v>
      </c>
      <c r="E22" s="43">
        <f t="shared" si="4"/>
        <v>-21</v>
      </c>
      <c r="F22" s="44">
        <f t="shared" si="5"/>
        <v>441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13.0</v>
      </c>
      <c r="D23" s="34">
        <f t="shared" si="3"/>
        <v>28</v>
      </c>
      <c r="E23" s="35">
        <f t="shared" si="4"/>
        <v>-15</v>
      </c>
      <c r="F23" s="36">
        <f t="shared" si="5"/>
        <v>225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40.0</v>
      </c>
      <c r="D24" s="42">
        <f t="shared" si="3"/>
        <v>14</v>
      </c>
      <c r="E24" s="43">
        <f t="shared" si="4"/>
        <v>26</v>
      </c>
      <c r="F24" s="44">
        <f t="shared" si="5"/>
        <v>676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29.5</v>
      </c>
      <c r="D25" s="34">
        <f t="shared" si="3"/>
        <v>52</v>
      </c>
      <c r="E25" s="35">
        <f t="shared" si="4"/>
        <v>-22.5</v>
      </c>
      <c r="F25" s="36">
        <f t="shared" si="5"/>
        <v>506.25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5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56.5</v>
      </c>
      <c r="D26" s="42">
        <f t="shared" si="3"/>
        <v>22</v>
      </c>
      <c r="E26" s="43">
        <f t="shared" si="4"/>
        <v>34.5</v>
      </c>
      <c r="F26" s="44">
        <f t="shared" si="5"/>
        <v>1190.25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36.5</v>
      </c>
      <c r="D27" s="34">
        <f t="shared" si="3"/>
        <v>41</v>
      </c>
      <c r="E27" s="35">
        <f t="shared" si="4"/>
        <v>-4.5</v>
      </c>
      <c r="F27" s="36">
        <f t="shared" si="5"/>
        <v>20.25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56.5</v>
      </c>
      <c r="D28" s="42">
        <f t="shared" si="3"/>
        <v>40</v>
      </c>
      <c r="E28" s="43">
        <f t="shared" si="4"/>
        <v>16.5</v>
      </c>
      <c r="F28" s="44">
        <f t="shared" si="5"/>
        <v>272.25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3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54.5</v>
      </c>
      <c r="D29" s="34">
        <f t="shared" si="3"/>
        <v>62.5</v>
      </c>
      <c r="E29" s="35">
        <f t="shared" si="4"/>
        <v>-8</v>
      </c>
      <c r="F29" s="36">
        <f t="shared" si="5"/>
        <v>64</v>
      </c>
      <c r="G29" s="37">
        <f t="shared" ref="G29:H29" si="51">IF(COUNTIF(C$6:C$72, C29) &gt; 1, 1, 0)</f>
        <v>1</v>
      </c>
      <c r="H29" s="37">
        <f t="shared" si="51"/>
        <v>1</v>
      </c>
      <c r="I29" s="37">
        <v>2.0</v>
      </c>
      <c r="J29" s="37">
        <v>2.0</v>
      </c>
      <c r="K29" s="34">
        <f t="shared" ref="K29:L29" si="52">IF(ISNUMBER(I29), (I29 * ((I29^2) - 1)) / 12, "")</f>
        <v>0.5</v>
      </c>
      <c r="L29" s="35">
        <f t="shared" si="52"/>
        <v>0.5</v>
      </c>
      <c r="M29" s="38">
        <f t="shared" si="8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47.0</v>
      </c>
      <c r="D30" s="42">
        <f t="shared" si="3"/>
        <v>29</v>
      </c>
      <c r="E30" s="43">
        <f t="shared" si="4"/>
        <v>18</v>
      </c>
      <c r="F30" s="44">
        <f t="shared" si="5"/>
        <v>324</v>
      </c>
      <c r="G30" s="45">
        <f t="shared" ref="G30:H30" si="53">IF(COUNTIF(C$6:C$72, C30) &gt; 1, 1, 0)</f>
        <v>0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16.0</v>
      </c>
      <c r="D31" s="34">
        <f t="shared" si="3"/>
        <v>37</v>
      </c>
      <c r="E31" s="35">
        <f t="shared" si="4"/>
        <v>-21</v>
      </c>
      <c r="F31" s="36">
        <f t="shared" si="5"/>
        <v>441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5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4.0</v>
      </c>
      <c r="D32" s="42">
        <f t="shared" si="3"/>
        <v>65</v>
      </c>
      <c r="E32" s="43">
        <f t="shared" si="4"/>
        <v>-61</v>
      </c>
      <c r="F32" s="44">
        <f t="shared" si="5"/>
        <v>3721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23.5</v>
      </c>
      <c r="D33" s="34">
        <f t="shared" si="3"/>
        <v>32</v>
      </c>
      <c r="E33" s="35">
        <f t="shared" si="4"/>
        <v>-8.5</v>
      </c>
      <c r="F33" s="36">
        <f t="shared" si="5"/>
        <v>72.25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11.5</v>
      </c>
      <c r="D34" s="42">
        <f t="shared" si="3"/>
        <v>2</v>
      </c>
      <c r="E34" s="43">
        <f t="shared" si="4"/>
        <v>9.5</v>
      </c>
      <c r="F34" s="44">
        <f t="shared" si="5"/>
        <v>90.25</v>
      </c>
      <c r="G34" s="45">
        <f t="shared" ref="G34:H34" si="61">IF(COUNTIF(C$6:C$72, C34) &gt; 1, 1, 0)</f>
        <v>1</v>
      </c>
      <c r="H34" s="45">
        <f t="shared" si="61"/>
        <v>0</v>
      </c>
      <c r="I34" s="45">
        <v>2.0</v>
      </c>
      <c r="J34" s="43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11.5</v>
      </c>
      <c r="D35" s="34">
        <f t="shared" si="3"/>
        <v>31</v>
      </c>
      <c r="E35" s="35">
        <f t="shared" si="4"/>
        <v>-19.5</v>
      </c>
      <c r="F35" s="36">
        <f t="shared" si="5"/>
        <v>380.25</v>
      </c>
      <c r="G35" s="37">
        <f t="shared" ref="G35:H35" si="63">IF(COUNTIF(C$6:C$72, C35) &gt; 1, 1, 0)</f>
        <v>1</v>
      </c>
      <c r="H35" s="37">
        <f t="shared" si="63"/>
        <v>0</v>
      </c>
      <c r="I35" s="35"/>
      <c r="J35" s="35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20.5</v>
      </c>
      <c r="D36" s="42">
        <f t="shared" si="3"/>
        <v>47</v>
      </c>
      <c r="E36" s="43">
        <f t="shared" si="4"/>
        <v>-26.5</v>
      </c>
      <c r="F36" s="44">
        <f t="shared" si="5"/>
        <v>702.25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44.0</v>
      </c>
      <c r="D37" s="34">
        <f t="shared" si="3"/>
        <v>64</v>
      </c>
      <c r="E37" s="35">
        <f t="shared" si="4"/>
        <v>-20</v>
      </c>
      <c r="F37" s="36">
        <f t="shared" si="5"/>
        <v>400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5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36.5</v>
      </c>
      <c r="D38" s="42">
        <f t="shared" si="3"/>
        <v>42</v>
      </c>
      <c r="E38" s="43">
        <f t="shared" si="4"/>
        <v>-5.5</v>
      </c>
      <c r="F38" s="44">
        <f t="shared" si="5"/>
        <v>30.25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1.0</v>
      </c>
      <c r="D39" s="34">
        <f t="shared" si="3"/>
        <v>66</v>
      </c>
      <c r="E39" s="35">
        <f t="shared" si="4"/>
        <v>-65</v>
      </c>
      <c r="F39" s="36">
        <f t="shared" si="5"/>
        <v>4225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40.0</v>
      </c>
      <c r="D40" s="42">
        <f t="shared" si="3"/>
        <v>33.5</v>
      </c>
      <c r="E40" s="43">
        <f t="shared" si="4"/>
        <v>6.5</v>
      </c>
      <c r="F40" s="44">
        <f t="shared" si="5"/>
        <v>42.25</v>
      </c>
      <c r="G40" s="45">
        <f t="shared" ref="G40:H40" si="73">IF(COUNTIF(C$6:C$72, C40) &gt; 1, 1, 0)</f>
        <v>1</v>
      </c>
      <c r="H40" s="45">
        <f t="shared" si="73"/>
        <v>1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53</v>
      </c>
      <c r="E41" s="35">
        <f t="shared" si="4"/>
        <v>-46</v>
      </c>
      <c r="F41" s="36">
        <f t="shared" si="5"/>
        <v>2116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44.0</v>
      </c>
      <c r="D42" s="42">
        <f t="shared" si="3"/>
        <v>43</v>
      </c>
      <c r="E42" s="43">
        <f t="shared" si="4"/>
        <v>1</v>
      </c>
      <c r="F42" s="44">
        <f t="shared" si="5"/>
        <v>1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3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8.0</v>
      </c>
      <c r="D43" s="34">
        <f t="shared" si="3"/>
        <v>50</v>
      </c>
      <c r="E43" s="35">
        <f t="shared" si="4"/>
        <v>-42</v>
      </c>
      <c r="F43" s="36">
        <f t="shared" si="5"/>
        <v>1764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23.5</v>
      </c>
      <c r="D44" s="42">
        <f t="shared" si="3"/>
        <v>19</v>
      </c>
      <c r="E44" s="43">
        <f t="shared" si="4"/>
        <v>4.5</v>
      </c>
      <c r="F44" s="44">
        <f t="shared" si="5"/>
        <v>20.25</v>
      </c>
      <c r="G44" s="45">
        <f t="shared" ref="G44:H44" si="81">IF(COUNTIF(C$6:C$72, C44) &gt; 1, 1, 0)</f>
        <v>1</v>
      </c>
      <c r="H44" s="45">
        <f t="shared" si="81"/>
        <v>0</v>
      </c>
      <c r="I44" s="43"/>
      <c r="J44" s="43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27.5</v>
      </c>
      <c r="D45" s="34">
        <f t="shared" si="3"/>
        <v>45</v>
      </c>
      <c r="E45" s="35">
        <f t="shared" si="4"/>
        <v>-17.5</v>
      </c>
      <c r="F45" s="36">
        <f t="shared" si="5"/>
        <v>306.25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32.0</v>
      </c>
      <c r="D46" s="42">
        <f t="shared" si="3"/>
        <v>3</v>
      </c>
      <c r="E46" s="43">
        <f t="shared" si="4"/>
        <v>29</v>
      </c>
      <c r="F46" s="44">
        <f t="shared" si="5"/>
        <v>841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3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51.0</v>
      </c>
      <c r="D47" s="34">
        <f t="shared" si="3"/>
        <v>11</v>
      </c>
      <c r="E47" s="35">
        <f t="shared" si="4"/>
        <v>40</v>
      </c>
      <c r="F47" s="36">
        <f t="shared" si="5"/>
        <v>1600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27.5</v>
      </c>
      <c r="D48" s="42">
        <f t="shared" si="3"/>
        <v>67</v>
      </c>
      <c r="E48" s="43">
        <f t="shared" si="4"/>
        <v>-39.5</v>
      </c>
      <c r="F48" s="44">
        <f t="shared" si="5"/>
        <v>1560.25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2.0</v>
      </c>
      <c r="D49" s="34">
        <f t="shared" si="3"/>
        <v>24</v>
      </c>
      <c r="E49" s="35">
        <f t="shared" si="4"/>
        <v>-22</v>
      </c>
      <c r="F49" s="36">
        <f t="shared" si="5"/>
        <v>484</v>
      </c>
      <c r="G49" s="37">
        <f t="shared" ref="G49:H49" si="91">IF(COUNTIF(C$6:C$72, C49) &gt; 1, 1, 0)</f>
        <v>0</v>
      </c>
      <c r="H49" s="37">
        <f t="shared" si="91"/>
        <v>1</v>
      </c>
      <c r="I49" s="35"/>
      <c r="J49" s="37">
        <v>3.0</v>
      </c>
      <c r="K49" s="34" t="str">
        <f t="shared" ref="K49:L49" si="92">IF(ISNUMBER(I49), (I49 * ((I49^2) - 1)) / 12, "")</f>
        <v/>
      </c>
      <c r="L49" s="35">
        <f t="shared" si="92"/>
        <v>2</v>
      </c>
      <c r="M49" s="38">
        <f t="shared" si="8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18.0</v>
      </c>
      <c r="D50" s="42">
        <f t="shared" si="3"/>
        <v>7</v>
      </c>
      <c r="E50" s="43">
        <f t="shared" si="4"/>
        <v>11</v>
      </c>
      <c r="F50" s="44">
        <f t="shared" si="5"/>
        <v>121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63.5</v>
      </c>
      <c r="D51" s="34">
        <f t="shared" si="3"/>
        <v>59</v>
      </c>
      <c r="E51" s="35">
        <f t="shared" si="4"/>
        <v>4.5</v>
      </c>
      <c r="F51" s="36">
        <f t="shared" si="5"/>
        <v>20.25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48.5</v>
      </c>
      <c r="D52" s="42">
        <f t="shared" si="3"/>
        <v>21</v>
      </c>
      <c r="E52" s="43">
        <f t="shared" si="4"/>
        <v>27.5</v>
      </c>
      <c r="F52" s="44">
        <f t="shared" si="5"/>
        <v>756.25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44.0</v>
      </c>
      <c r="D53" s="34">
        <f t="shared" si="3"/>
        <v>10</v>
      </c>
      <c r="E53" s="35">
        <f t="shared" si="4"/>
        <v>34</v>
      </c>
      <c r="F53" s="36">
        <f t="shared" si="5"/>
        <v>1156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18.0</v>
      </c>
      <c r="D54" s="42">
        <f t="shared" si="3"/>
        <v>12</v>
      </c>
      <c r="E54" s="43">
        <f t="shared" si="4"/>
        <v>6</v>
      </c>
      <c r="F54" s="44">
        <f t="shared" si="5"/>
        <v>36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10.0</v>
      </c>
      <c r="D55" s="34">
        <f t="shared" si="3"/>
        <v>35</v>
      </c>
      <c r="E55" s="35">
        <f t="shared" si="4"/>
        <v>-25</v>
      </c>
      <c r="F55" s="36">
        <f t="shared" si="5"/>
        <v>625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6.0</v>
      </c>
      <c r="D56" s="42">
        <f t="shared" si="3"/>
        <v>15</v>
      </c>
      <c r="E56" s="43">
        <f t="shared" si="4"/>
        <v>-9</v>
      </c>
      <c r="F56" s="44">
        <f t="shared" si="5"/>
        <v>81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3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54.5</v>
      </c>
      <c r="D57" s="34">
        <f t="shared" si="3"/>
        <v>6</v>
      </c>
      <c r="E57" s="35">
        <f t="shared" si="4"/>
        <v>48.5</v>
      </c>
      <c r="F57" s="36">
        <f t="shared" si="5"/>
        <v>2352.25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22.0</v>
      </c>
      <c r="D58" s="42">
        <f t="shared" si="3"/>
        <v>24</v>
      </c>
      <c r="E58" s="43">
        <f t="shared" si="4"/>
        <v>-2</v>
      </c>
      <c r="F58" s="44">
        <f t="shared" si="5"/>
        <v>4</v>
      </c>
      <c r="G58" s="45">
        <f t="shared" ref="G58:H58" si="109">IF(COUNTIF(C$6:C$72, C58) &gt; 1, 1, 0)</f>
        <v>0</v>
      </c>
      <c r="H58" s="45">
        <f t="shared" si="109"/>
        <v>1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14.5</v>
      </c>
      <c r="D59" s="34">
        <f t="shared" si="3"/>
        <v>44</v>
      </c>
      <c r="E59" s="35">
        <f t="shared" si="4"/>
        <v>-29.5</v>
      </c>
      <c r="F59" s="36">
        <f t="shared" si="5"/>
        <v>870.25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3.0</v>
      </c>
      <c r="D60" s="42">
        <f t="shared" si="3"/>
        <v>1</v>
      </c>
      <c r="E60" s="43">
        <f t="shared" si="4"/>
        <v>2</v>
      </c>
      <c r="F60" s="44">
        <f t="shared" si="5"/>
        <v>4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3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20.5</v>
      </c>
      <c r="D61" s="34">
        <f t="shared" si="3"/>
        <v>8</v>
      </c>
      <c r="E61" s="35">
        <f t="shared" si="4"/>
        <v>12.5</v>
      </c>
      <c r="F61" s="36">
        <f t="shared" si="5"/>
        <v>156.25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32.0</v>
      </c>
      <c r="D62" s="42">
        <f t="shared" si="3"/>
        <v>62.5</v>
      </c>
      <c r="E62" s="43">
        <f t="shared" si="4"/>
        <v>-30.5</v>
      </c>
      <c r="F62" s="44">
        <f t="shared" si="5"/>
        <v>930.25</v>
      </c>
      <c r="G62" s="45">
        <f t="shared" ref="G62:H62" si="117">IF(COUNTIF(C$6:C$72, C62) &gt; 1, 1, 0)</f>
        <v>1</v>
      </c>
      <c r="H62" s="45">
        <f t="shared" si="117"/>
        <v>1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38.0</v>
      </c>
      <c r="D63" s="34">
        <f t="shared" si="3"/>
        <v>24</v>
      </c>
      <c r="E63" s="35">
        <f t="shared" si="4"/>
        <v>14</v>
      </c>
      <c r="F63" s="36">
        <f t="shared" si="5"/>
        <v>196</v>
      </c>
      <c r="G63" s="37">
        <f t="shared" ref="G63:H63" si="119">IF(COUNTIF(C$6:C$72, C63) &gt; 1, 1, 0)</f>
        <v>0</v>
      </c>
      <c r="H63" s="37">
        <f t="shared" si="119"/>
        <v>1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42.0</v>
      </c>
      <c r="D64" s="42">
        <f t="shared" si="3"/>
        <v>9</v>
      </c>
      <c r="E64" s="43">
        <f t="shared" si="4"/>
        <v>33</v>
      </c>
      <c r="F64" s="44">
        <f t="shared" si="5"/>
        <v>1089</v>
      </c>
      <c r="G64" s="45">
        <f t="shared" ref="G64:H64" si="121">IF(COUNTIF(C$6:C$72, C64) &gt; 1, 1, 0)</f>
        <v>0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5.0</v>
      </c>
      <c r="D65" s="34">
        <f t="shared" si="3"/>
        <v>55.5</v>
      </c>
      <c r="E65" s="35">
        <f t="shared" si="4"/>
        <v>-50.5</v>
      </c>
      <c r="F65" s="36">
        <f t="shared" si="5"/>
        <v>2550.25</v>
      </c>
      <c r="G65" s="37">
        <f t="shared" ref="G65:H65" si="123">IF(COUNTIF(C$6:C$72, C65) &gt; 1, 1, 0)</f>
        <v>0</v>
      </c>
      <c r="H65" s="37">
        <f t="shared" si="123"/>
        <v>1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32.0</v>
      </c>
      <c r="D66" s="42">
        <f t="shared" si="3"/>
        <v>30</v>
      </c>
      <c r="E66" s="43">
        <f t="shared" si="4"/>
        <v>2</v>
      </c>
      <c r="F66" s="44">
        <f t="shared" si="5"/>
        <v>4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58.0</v>
      </c>
      <c r="D67" s="34">
        <f t="shared" si="3"/>
        <v>13</v>
      </c>
      <c r="E67" s="35">
        <f t="shared" si="4"/>
        <v>45</v>
      </c>
      <c r="F67" s="36">
        <f t="shared" si="5"/>
        <v>2025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59.0</v>
      </c>
      <c r="D68" s="42">
        <f t="shared" si="3"/>
        <v>54</v>
      </c>
      <c r="E68" s="43">
        <f t="shared" si="4"/>
        <v>5</v>
      </c>
      <c r="F68" s="44">
        <f t="shared" si="5"/>
        <v>25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40.0</v>
      </c>
      <c r="D69" s="34">
        <f t="shared" si="3"/>
        <v>27</v>
      </c>
      <c r="E69" s="35">
        <f t="shared" si="4"/>
        <v>13</v>
      </c>
      <c r="F69" s="36">
        <f t="shared" si="5"/>
        <v>169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66.0</v>
      </c>
      <c r="D70" s="42">
        <f t="shared" si="3"/>
        <v>49</v>
      </c>
      <c r="E70" s="43">
        <f t="shared" si="4"/>
        <v>17</v>
      </c>
      <c r="F70" s="44">
        <f t="shared" si="5"/>
        <v>289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51.0</v>
      </c>
      <c r="D71" s="34">
        <f t="shared" si="3"/>
        <v>57</v>
      </c>
      <c r="E71" s="35">
        <f t="shared" si="4"/>
        <v>-6</v>
      </c>
      <c r="F71" s="36">
        <f t="shared" si="5"/>
        <v>36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35.0</v>
      </c>
      <c r="D72" s="42">
        <f t="shared" si="3"/>
        <v>18</v>
      </c>
      <c r="E72" s="50">
        <f t="shared" si="4"/>
        <v>17</v>
      </c>
      <c r="F72" s="51">
        <f t="shared" si="5"/>
        <v>289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133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45184</v>
      </c>
      <c r="I76" s="61"/>
      <c r="J76" s="62"/>
      <c r="K76" s="59"/>
      <c r="L76" s="59"/>
    </row>
    <row r="77">
      <c r="C77" s="65" t="s">
        <v>101</v>
      </c>
      <c r="D77" s="66">
        <f>SUM(D76+D79)</f>
        <v>45207.5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23.5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0.09814671969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134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53.5</v>
      </c>
      <c r="E6" s="25">
        <f t="shared" ref="E6:E72" si="4">C6-D6</f>
        <v>-28</v>
      </c>
      <c r="F6" s="26">
        <f t="shared" ref="F6:F72" si="5">E6^2</f>
        <v>784</v>
      </c>
      <c r="G6" s="27">
        <f t="shared" ref="G6:H6" si="1">IF(COUNTIF(C$6:C$72, C6) &gt; 1, 1, 0)</f>
        <v>1</v>
      </c>
      <c r="H6" s="27">
        <f t="shared" si="1"/>
        <v>1</v>
      </c>
      <c r="I6" s="27">
        <v>2.0</v>
      </c>
      <c r="J6" s="27">
        <v>2.0</v>
      </c>
      <c r="K6" s="28">
        <f t="shared" ref="K6:L6" si="2">IF(ISNUMBER(I6), (I6 * ((I6^2) - 1)) / 12, "")</f>
        <v>0.5</v>
      </c>
      <c r="L6" s="25">
        <f t="shared" si="2"/>
        <v>0.5</v>
      </c>
      <c r="M6" s="29">
        <f t="shared" ref="M6:M72" si="8">AVERAGE(N6:AA6)</f>
        <v>36.85714286</v>
      </c>
      <c r="N6" s="30">
        <v>43.0</v>
      </c>
      <c r="O6" s="30">
        <v>48.0</v>
      </c>
      <c r="P6" s="30">
        <v>54.0</v>
      </c>
      <c r="Q6" s="30">
        <v>62.0</v>
      </c>
      <c r="R6" s="30">
        <v>30.0</v>
      </c>
      <c r="S6" s="30">
        <v>25.0</v>
      </c>
      <c r="T6" s="30">
        <v>18.0</v>
      </c>
      <c r="U6" s="30">
        <v>7.0</v>
      </c>
      <c r="V6" s="30">
        <v>29.0</v>
      </c>
      <c r="W6" s="30">
        <v>56.0</v>
      </c>
      <c r="X6" s="30">
        <v>60.0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65.0</v>
      </c>
      <c r="D7" s="34">
        <f t="shared" si="3"/>
        <v>12</v>
      </c>
      <c r="E7" s="35">
        <f t="shared" si="4"/>
        <v>53</v>
      </c>
      <c r="F7" s="36">
        <f t="shared" si="5"/>
        <v>2809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5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26.35714286</v>
      </c>
      <c r="N7" s="39">
        <v>18.0</v>
      </c>
      <c r="O7" s="39">
        <v>24.0</v>
      </c>
      <c r="P7" s="39">
        <v>23.0</v>
      </c>
      <c r="Q7" s="39">
        <v>27.0</v>
      </c>
      <c r="R7" s="39">
        <v>35.0</v>
      </c>
      <c r="S7" s="39">
        <v>26.0</v>
      </c>
      <c r="T7" s="39">
        <v>38.0</v>
      </c>
      <c r="U7" s="39">
        <v>22.0</v>
      </c>
      <c r="V7" s="39">
        <v>15.0</v>
      </c>
      <c r="W7" s="39">
        <v>27.0</v>
      </c>
      <c r="X7" s="39">
        <v>19.0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46.0</v>
      </c>
      <c r="D8" s="42">
        <f t="shared" si="3"/>
        <v>62</v>
      </c>
      <c r="E8" s="43">
        <f t="shared" si="4"/>
        <v>-16</v>
      </c>
      <c r="F8" s="44">
        <f t="shared" si="5"/>
        <v>256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3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39.85714286</v>
      </c>
      <c r="N8" s="39">
        <v>47.0</v>
      </c>
      <c r="O8" s="39">
        <v>48.0</v>
      </c>
      <c r="P8" s="39">
        <v>7.0</v>
      </c>
      <c r="Q8" s="39">
        <v>47.0</v>
      </c>
      <c r="R8" s="39">
        <v>57.0</v>
      </c>
      <c r="S8" s="39">
        <v>54.0</v>
      </c>
      <c r="T8" s="39">
        <v>34.0</v>
      </c>
      <c r="U8" s="39">
        <v>50.0</v>
      </c>
      <c r="V8" s="39">
        <v>50.0</v>
      </c>
      <c r="W8" s="39">
        <v>19.0</v>
      </c>
      <c r="X8" s="39">
        <v>59.0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61.0</v>
      </c>
      <c r="D9" s="34">
        <f t="shared" si="3"/>
        <v>17</v>
      </c>
      <c r="E9" s="35">
        <f t="shared" si="4"/>
        <v>44</v>
      </c>
      <c r="F9" s="36">
        <f t="shared" si="5"/>
        <v>1936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5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27.71428571</v>
      </c>
      <c r="N9" s="39">
        <v>22.0</v>
      </c>
      <c r="O9" s="39">
        <v>48.0</v>
      </c>
      <c r="P9" s="39">
        <v>1.0</v>
      </c>
      <c r="Q9" s="39">
        <v>13.0</v>
      </c>
      <c r="R9" s="39">
        <v>22.0</v>
      </c>
      <c r="S9" s="39">
        <v>2.0</v>
      </c>
      <c r="T9" s="39">
        <v>21.0</v>
      </c>
      <c r="U9" s="39">
        <v>49.0</v>
      </c>
      <c r="V9" s="39">
        <v>50.0</v>
      </c>
      <c r="W9" s="39">
        <v>56.0</v>
      </c>
      <c r="X9" s="39">
        <v>39.0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25.5</v>
      </c>
      <c r="D10" s="42">
        <f t="shared" si="3"/>
        <v>57</v>
      </c>
      <c r="E10" s="43">
        <f t="shared" si="4"/>
        <v>-31.5</v>
      </c>
      <c r="F10" s="44">
        <f t="shared" si="5"/>
        <v>992.25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3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38.14285714</v>
      </c>
      <c r="N10" s="39">
        <v>40.0</v>
      </c>
      <c r="O10" s="39">
        <v>48.0</v>
      </c>
      <c r="P10" s="39">
        <v>10.0</v>
      </c>
      <c r="Q10" s="39">
        <v>62.0</v>
      </c>
      <c r="R10" s="39">
        <v>28.0</v>
      </c>
      <c r="S10" s="39">
        <v>54.0</v>
      </c>
      <c r="T10" s="39">
        <v>55.0</v>
      </c>
      <c r="U10" s="39">
        <v>46.0</v>
      </c>
      <c r="V10" s="39">
        <v>35.0</v>
      </c>
      <c r="W10" s="39">
        <v>22.0</v>
      </c>
      <c r="X10" s="39">
        <v>52.0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43</v>
      </c>
      <c r="E11" s="35">
        <f t="shared" si="4"/>
        <v>-34</v>
      </c>
      <c r="F11" s="36">
        <f t="shared" si="5"/>
        <v>1156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34.5</v>
      </c>
      <c r="N11" s="39">
        <v>35.0</v>
      </c>
      <c r="O11" s="39">
        <v>33.0</v>
      </c>
      <c r="P11" s="39">
        <v>36.0</v>
      </c>
      <c r="Q11" s="39">
        <v>26.0</v>
      </c>
      <c r="R11" s="39">
        <v>49.0</v>
      </c>
      <c r="S11" s="39">
        <v>36.0</v>
      </c>
      <c r="T11" s="39">
        <v>45.0</v>
      </c>
      <c r="U11" s="39">
        <v>39.0</v>
      </c>
      <c r="V11" s="39">
        <v>16.0</v>
      </c>
      <c r="W11" s="39">
        <v>34.0</v>
      </c>
      <c r="X11" s="39">
        <v>32.0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53.0</v>
      </c>
      <c r="D12" s="42">
        <f t="shared" si="3"/>
        <v>44</v>
      </c>
      <c r="E12" s="43">
        <f t="shared" si="4"/>
        <v>9</v>
      </c>
      <c r="F12" s="44">
        <f t="shared" si="5"/>
        <v>81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34.57142857</v>
      </c>
      <c r="N12" s="39">
        <v>42.0</v>
      </c>
      <c r="O12" s="39">
        <v>12.0</v>
      </c>
      <c r="P12" s="39">
        <v>16.0</v>
      </c>
      <c r="Q12" s="39">
        <v>41.0</v>
      </c>
      <c r="R12" s="39">
        <v>19.0</v>
      </c>
      <c r="S12" s="39">
        <v>5.0</v>
      </c>
      <c r="T12" s="39">
        <v>13.0</v>
      </c>
      <c r="U12" s="39">
        <v>50.0</v>
      </c>
      <c r="V12" s="39">
        <v>47.0</v>
      </c>
      <c r="W12" s="39">
        <v>47.0</v>
      </c>
      <c r="X12" s="39">
        <v>60.0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29.5</v>
      </c>
      <c r="D13" s="34">
        <f t="shared" si="3"/>
        <v>5</v>
      </c>
      <c r="E13" s="35">
        <f t="shared" si="4"/>
        <v>24.5</v>
      </c>
      <c r="F13" s="36">
        <f t="shared" si="5"/>
        <v>600.25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5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22.21428571</v>
      </c>
      <c r="N13" s="39">
        <v>47.0</v>
      </c>
      <c r="O13" s="39">
        <v>48.0</v>
      </c>
      <c r="P13" s="39">
        <v>8.0</v>
      </c>
      <c r="Q13" s="39">
        <v>17.0</v>
      </c>
      <c r="R13" s="39">
        <v>56.0</v>
      </c>
      <c r="S13" s="39">
        <v>1.0</v>
      </c>
      <c r="T13" s="39">
        <v>19.0</v>
      </c>
      <c r="U13" s="39">
        <v>4.0</v>
      </c>
      <c r="V13" s="39">
        <v>3.0</v>
      </c>
      <c r="W13" s="39">
        <v>10.0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61.0</v>
      </c>
      <c r="D14" s="42">
        <f t="shared" si="3"/>
        <v>20</v>
      </c>
      <c r="E14" s="43">
        <f t="shared" si="4"/>
        <v>41</v>
      </c>
      <c r="F14" s="44">
        <f t="shared" si="5"/>
        <v>1681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3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28.92857143</v>
      </c>
      <c r="N14" s="39">
        <v>20.0</v>
      </c>
      <c r="O14" s="39">
        <v>21.0</v>
      </c>
      <c r="P14" s="39">
        <v>31.0</v>
      </c>
      <c r="Q14" s="39">
        <v>34.0</v>
      </c>
      <c r="R14" s="39">
        <v>36.0</v>
      </c>
      <c r="S14" s="39">
        <v>29.0</v>
      </c>
      <c r="T14" s="39">
        <v>35.0</v>
      </c>
      <c r="U14" s="39">
        <v>27.0</v>
      </c>
      <c r="V14" s="39">
        <v>20.0</v>
      </c>
      <c r="W14" s="39">
        <v>35.0</v>
      </c>
      <c r="X14" s="39">
        <v>20.0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67.0</v>
      </c>
      <c r="D15" s="34">
        <f t="shared" si="3"/>
        <v>14</v>
      </c>
      <c r="E15" s="35">
        <f t="shared" si="4"/>
        <v>53</v>
      </c>
      <c r="F15" s="36">
        <f t="shared" si="5"/>
        <v>2809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27.35714286</v>
      </c>
      <c r="N15" s="39">
        <v>47.0</v>
      </c>
      <c r="O15" s="39">
        <v>48.0</v>
      </c>
      <c r="P15" s="39">
        <v>54.0</v>
      </c>
      <c r="Q15" s="39">
        <v>18.0</v>
      </c>
      <c r="R15" s="39">
        <v>42.0</v>
      </c>
      <c r="S15" s="39">
        <v>16.0</v>
      </c>
      <c r="T15" s="39">
        <v>8.0</v>
      </c>
      <c r="U15" s="39">
        <v>2.0</v>
      </c>
      <c r="V15" s="39">
        <v>31.0</v>
      </c>
      <c r="W15" s="39">
        <v>6.0</v>
      </c>
      <c r="X15" s="39">
        <v>29.0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51.0</v>
      </c>
      <c r="D16" s="42">
        <f t="shared" si="3"/>
        <v>26.5</v>
      </c>
      <c r="E16" s="43">
        <f t="shared" si="4"/>
        <v>24.5</v>
      </c>
      <c r="F16" s="44">
        <f t="shared" si="5"/>
        <v>600.25</v>
      </c>
      <c r="G16" s="45">
        <f t="shared" ref="G16:H16" si="25">IF(COUNTIF(C$6:C$72, C16) &gt; 1, 1, 0)</f>
        <v>1</v>
      </c>
      <c r="H16" s="45">
        <f t="shared" si="25"/>
        <v>1</v>
      </c>
      <c r="I16" s="45">
        <v>3.0</v>
      </c>
      <c r="J16" s="45">
        <v>2.0</v>
      </c>
      <c r="K16" s="42">
        <f t="shared" ref="K16:L16" si="26">IF(ISNUMBER(I16), (I16 * ((I16^2) - 1)) / 12, "")</f>
        <v>2</v>
      </c>
      <c r="L16" s="43">
        <f t="shared" si="26"/>
        <v>0.5</v>
      </c>
      <c r="M16" s="46">
        <f t="shared" si="8"/>
        <v>30.57142857</v>
      </c>
      <c r="N16" s="39">
        <v>12.0</v>
      </c>
      <c r="O16" s="39">
        <v>4.0</v>
      </c>
      <c r="P16" s="39">
        <v>49.0</v>
      </c>
      <c r="Q16" s="39">
        <v>46.0</v>
      </c>
      <c r="R16" s="39">
        <v>7.0</v>
      </c>
      <c r="S16" s="39">
        <v>48.0</v>
      </c>
      <c r="T16" s="39">
        <v>15.0</v>
      </c>
      <c r="U16" s="39">
        <v>50.0</v>
      </c>
      <c r="V16" s="39">
        <v>11.0</v>
      </c>
      <c r="W16" s="39">
        <v>11.0</v>
      </c>
      <c r="X16" s="39">
        <v>54.0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48.5</v>
      </c>
      <c r="D17" s="34">
        <f t="shared" si="3"/>
        <v>66</v>
      </c>
      <c r="E17" s="35">
        <f t="shared" si="4"/>
        <v>-17.5</v>
      </c>
      <c r="F17" s="36">
        <f t="shared" si="5"/>
        <v>306.25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5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48.28571429</v>
      </c>
      <c r="N17" s="39">
        <v>47.0</v>
      </c>
      <c r="O17" s="39">
        <v>48.0</v>
      </c>
      <c r="P17" s="39">
        <v>35.0</v>
      </c>
      <c r="Q17" s="39">
        <v>62.0</v>
      </c>
      <c r="R17" s="39">
        <v>59.0</v>
      </c>
      <c r="S17" s="39">
        <v>54.0</v>
      </c>
      <c r="T17" s="39">
        <v>55.0</v>
      </c>
      <c r="U17" s="39">
        <v>5.0</v>
      </c>
      <c r="V17" s="39">
        <v>50.0</v>
      </c>
      <c r="W17" s="39">
        <v>56.0</v>
      </c>
      <c r="X17" s="39">
        <v>60.0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14.5</v>
      </c>
      <c r="D18" s="42">
        <f t="shared" si="3"/>
        <v>50</v>
      </c>
      <c r="E18" s="43">
        <f t="shared" si="4"/>
        <v>-35.5</v>
      </c>
      <c r="F18" s="44">
        <f t="shared" si="5"/>
        <v>1260.25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36.07142857</v>
      </c>
      <c r="N18" s="39">
        <v>46.0</v>
      </c>
      <c r="O18" s="39">
        <v>42.0</v>
      </c>
      <c r="P18" s="39">
        <v>2.0</v>
      </c>
      <c r="Q18" s="39">
        <v>36.0</v>
      </c>
      <c r="R18" s="39">
        <v>50.0</v>
      </c>
      <c r="S18" s="39">
        <v>20.0</v>
      </c>
      <c r="T18" s="39">
        <v>55.0</v>
      </c>
      <c r="U18" s="39">
        <v>45.0</v>
      </c>
      <c r="V18" s="39">
        <v>36.0</v>
      </c>
      <c r="W18" s="39">
        <v>54.0</v>
      </c>
      <c r="X18" s="39">
        <v>31.0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63.5</v>
      </c>
      <c r="D19" s="34">
        <f t="shared" si="3"/>
        <v>1</v>
      </c>
      <c r="E19" s="35">
        <f t="shared" si="4"/>
        <v>62.5</v>
      </c>
      <c r="F19" s="36">
        <f t="shared" si="5"/>
        <v>3906.25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5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15.14285714</v>
      </c>
      <c r="N19" s="39">
        <v>7.0</v>
      </c>
      <c r="O19" s="39">
        <v>14.0</v>
      </c>
      <c r="P19" s="39">
        <v>18.0</v>
      </c>
      <c r="Q19" s="39">
        <v>12.0</v>
      </c>
      <c r="R19" s="39">
        <v>25.0</v>
      </c>
      <c r="S19" s="39">
        <v>19.0</v>
      </c>
      <c r="T19" s="39">
        <v>20.0</v>
      </c>
      <c r="U19" s="39">
        <v>10.0</v>
      </c>
      <c r="V19" s="39">
        <v>9.0</v>
      </c>
      <c r="W19" s="39">
        <v>18.0</v>
      </c>
      <c r="X19" s="39">
        <v>8.0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61.0</v>
      </c>
      <c r="D20" s="42">
        <f t="shared" si="3"/>
        <v>3.5</v>
      </c>
      <c r="E20" s="43">
        <f t="shared" si="4"/>
        <v>57.5</v>
      </c>
      <c r="F20" s="44">
        <f t="shared" si="5"/>
        <v>3306.25</v>
      </c>
      <c r="G20" s="45">
        <f t="shared" ref="G20:H20" si="33">IF(COUNTIF(C$6:C$72, C20) &gt; 1, 1, 0)</f>
        <v>1</v>
      </c>
      <c r="H20" s="45">
        <f t="shared" si="33"/>
        <v>1</v>
      </c>
      <c r="I20" s="43"/>
      <c r="J20" s="45">
        <v>2.0</v>
      </c>
      <c r="K20" s="42" t="str">
        <f t="shared" ref="K20:L20" si="34">IF(ISNUMBER(I20), (I20 * ((I20^2) - 1)) / 12, "")</f>
        <v/>
      </c>
      <c r="L20" s="43">
        <f t="shared" si="34"/>
        <v>0.5</v>
      </c>
      <c r="M20" s="46">
        <f t="shared" si="8"/>
        <v>22.14285714</v>
      </c>
      <c r="N20" s="39">
        <v>17.0</v>
      </c>
      <c r="O20" s="39">
        <v>23.0</v>
      </c>
      <c r="P20" s="39">
        <v>22.0</v>
      </c>
      <c r="Q20" s="39">
        <v>20.0</v>
      </c>
      <c r="R20" s="39">
        <v>32.0</v>
      </c>
      <c r="S20" s="39">
        <v>24.0</v>
      </c>
      <c r="T20" s="39">
        <v>29.0</v>
      </c>
      <c r="U20" s="39">
        <v>18.0</v>
      </c>
      <c r="V20" s="39">
        <v>12.0</v>
      </c>
      <c r="W20" s="39">
        <v>24.0</v>
      </c>
      <c r="X20" s="39">
        <v>14.0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34.0</v>
      </c>
      <c r="D21" s="34">
        <f t="shared" si="3"/>
        <v>51.5</v>
      </c>
      <c r="E21" s="35">
        <f t="shared" si="4"/>
        <v>-17.5</v>
      </c>
      <c r="F21" s="36">
        <f t="shared" si="5"/>
        <v>306.25</v>
      </c>
      <c r="G21" s="37">
        <f t="shared" ref="G21:H21" si="35">IF(COUNTIF(C$6:C$72, C21) &gt; 1, 1, 0)</f>
        <v>0</v>
      </c>
      <c r="H21" s="37">
        <f t="shared" si="35"/>
        <v>1</v>
      </c>
      <c r="I21" s="35"/>
      <c r="J21" s="37">
        <v>2.0</v>
      </c>
      <c r="K21" s="34" t="str">
        <f t="shared" ref="K21:L21" si="36">IF(ISNUMBER(I21), (I21 * ((I21^2) - 1)) / 12, "")</f>
        <v/>
      </c>
      <c r="L21" s="35">
        <f t="shared" si="36"/>
        <v>0.5</v>
      </c>
      <c r="M21" s="38">
        <f t="shared" si="8"/>
        <v>36.5</v>
      </c>
      <c r="N21" s="39">
        <v>47.0</v>
      </c>
      <c r="O21" s="39">
        <v>10.0</v>
      </c>
      <c r="P21" s="39">
        <v>45.0</v>
      </c>
      <c r="Q21" s="39">
        <v>49.0</v>
      </c>
      <c r="R21" s="39">
        <v>6.0</v>
      </c>
      <c r="S21" s="39">
        <v>8.0</v>
      </c>
      <c r="T21" s="39">
        <v>55.0</v>
      </c>
      <c r="U21" s="39">
        <v>50.0</v>
      </c>
      <c r="V21" s="39">
        <v>38.0</v>
      </c>
      <c r="W21" s="39">
        <v>46.0</v>
      </c>
      <c r="X21" s="39">
        <v>57.0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18.0</v>
      </c>
      <c r="D22" s="42">
        <f t="shared" si="3"/>
        <v>42</v>
      </c>
      <c r="E22" s="43">
        <f t="shared" si="4"/>
        <v>-24</v>
      </c>
      <c r="F22" s="44">
        <f t="shared" si="5"/>
        <v>576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34.35714286</v>
      </c>
      <c r="N22" s="39">
        <v>27.0</v>
      </c>
      <c r="O22" s="39">
        <v>7.0</v>
      </c>
      <c r="P22" s="39">
        <v>50.0</v>
      </c>
      <c r="Q22" s="39">
        <v>56.0</v>
      </c>
      <c r="R22" s="39">
        <v>54.0</v>
      </c>
      <c r="S22" s="39">
        <v>14.0</v>
      </c>
      <c r="T22" s="39">
        <v>51.0</v>
      </c>
      <c r="U22" s="39">
        <v>31.0</v>
      </c>
      <c r="V22" s="39">
        <v>50.0</v>
      </c>
      <c r="W22" s="39">
        <v>51.0</v>
      </c>
      <c r="X22" s="39">
        <v>13.0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13.0</v>
      </c>
      <c r="D23" s="34">
        <f t="shared" si="3"/>
        <v>58</v>
      </c>
      <c r="E23" s="35">
        <f t="shared" si="4"/>
        <v>-45</v>
      </c>
      <c r="F23" s="36">
        <f t="shared" si="5"/>
        <v>2025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38.57142857</v>
      </c>
      <c r="N23" s="39">
        <v>33.0</v>
      </c>
      <c r="O23" s="39">
        <v>1.0</v>
      </c>
      <c r="P23" s="39">
        <v>54.0</v>
      </c>
      <c r="Q23" s="39">
        <v>4.0</v>
      </c>
      <c r="R23" s="39">
        <v>5.0</v>
      </c>
      <c r="S23" s="39">
        <v>54.0</v>
      </c>
      <c r="T23" s="39">
        <v>55.0</v>
      </c>
      <c r="U23" s="39">
        <v>50.0</v>
      </c>
      <c r="V23" s="39">
        <v>50.0</v>
      </c>
      <c r="W23" s="39">
        <v>56.0</v>
      </c>
      <c r="X23" s="39">
        <v>33.0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40.0</v>
      </c>
      <c r="D24" s="42">
        <f t="shared" si="3"/>
        <v>28</v>
      </c>
      <c r="E24" s="43">
        <f t="shared" si="4"/>
        <v>12</v>
      </c>
      <c r="F24" s="44">
        <f t="shared" si="5"/>
        <v>144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30.64285714</v>
      </c>
      <c r="N24" s="39">
        <v>4.0</v>
      </c>
      <c r="O24" s="39">
        <v>5.0</v>
      </c>
      <c r="P24" s="39">
        <v>54.0</v>
      </c>
      <c r="Q24" s="39">
        <v>57.0</v>
      </c>
      <c r="R24" s="39">
        <v>10.0</v>
      </c>
      <c r="S24" s="39">
        <v>50.0</v>
      </c>
      <c r="T24" s="39">
        <v>49.0</v>
      </c>
      <c r="U24" s="39">
        <v>24.0</v>
      </c>
      <c r="V24" s="39">
        <v>44.0</v>
      </c>
      <c r="W24" s="39">
        <v>56.0</v>
      </c>
      <c r="X24" s="39">
        <v>9.0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29.5</v>
      </c>
      <c r="D25" s="34">
        <f t="shared" si="3"/>
        <v>36.5</v>
      </c>
      <c r="E25" s="35">
        <f t="shared" si="4"/>
        <v>-7</v>
      </c>
      <c r="F25" s="36">
        <f t="shared" si="5"/>
        <v>49</v>
      </c>
      <c r="G25" s="37">
        <f t="shared" ref="G25:H25" si="43">IF(COUNTIF(C$6:C$72, C25) &gt; 1, 1, 0)</f>
        <v>1</v>
      </c>
      <c r="H25" s="37">
        <f t="shared" si="43"/>
        <v>1</v>
      </c>
      <c r="I25" s="35"/>
      <c r="J25" s="37">
        <v>2.0</v>
      </c>
      <c r="K25" s="34" t="str">
        <f t="shared" ref="K25:L25" si="44">IF(ISNUMBER(I25), (I25 * ((I25^2) - 1)) / 12, "")</f>
        <v/>
      </c>
      <c r="L25" s="35">
        <f t="shared" si="44"/>
        <v>0.5</v>
      </c>
      <c r="M25" s="38">
        <f t="shared" si="8"/>
        <v>33.35714286</v>
      </c>
      <c r="N25" s="39">
        <v>38.0</v>
      </c>
      <c r="O25" s="39">
        <v>16.0</v>
      </c>
      <c r="P25" s="39">
        <v>12.0</v>
      </c>
      <c r="Q25" s="39">
        <v>6.0</v>
      </c>
      <c r="R25" s="39">
        <v>53.0</v>
      </c>
      <c r="S25" s="39">
        <v>34.0</v>
      </c>
      <c r="T25" s="39">
        <v>3.0</v>
      </c>
      <c r="U25" s="39">
        <v>50.0</v>
      </c>
      <c r="V25" s="39">
        <v>50.0</v>
      </c>
      <c r="W25" s="39">
        <v>13.0</v>
      </c>
      <c r="X25" s="39">
        <v>47.0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56.5</v>
      </c>
      <c r="D26" s="42">
        <f t="shared" si="3"/>
        <v>24</v>
      </c>
      <c r="E26" s="43">
        <f t="shared" si="4"/>
        <v>32.5</v>
      </c>
      <c r="F26" s="44">
        <f t="shared" si="5"/>
        <v>1056.25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29.35714286</v>
      </c>
      <c r="N26" s="39">
        <v>21.0</v>
      </c>
      <c r="O26" s="39">
        <v>28.0</v>
      </c>
      <c r="P26" s="39">
        <v>27.0</v>
      </c>
      <c r="Q26" s="39">
        <v>28.0</v>
      </c>
      <c r="R26" s="39">
        <v>45.0</v>
      </c>
      <c r="S26" s="39">
        <v>28.0</v>
      </c>
      <c r="T26" s="39">
        <v>40.0</v>
      </c>
      <c r="U26" s="39">
        <v>23.0</v>
      </c>
      <c r="V26" s="39">
        <v>21.0</v>
      </c>
      <c r="W26" s="39">
        <v>33.0</v>
      </c>
      <c r="X26" s="39">
        <v>26.0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36.5</v>
      </c>
      <c r="D27" s="34">
        <f t="shared" si="3"/>
        <v>51.5</v>
      </c>
      <c r="E27" s="35">
        <f t="shared" si="4"/>
        <v>-15</v>
      </c>
      <c r="F27" s="36">
        <f t="shared" si="5"/>
        <v>225</v>
      </c>
      <c r="G27" s="37">
        <f t="shared" ref="G27:H27" si="47">IF(COUNTIF(C$6:C$72, C27) &gt; 1, 1, 0)</f>
        <v>1</v>
      </c>
      <c r="H27" s="37">
        <f t="shared" si="47"/>
        <v>1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36.5</v>
      </c>
      <c r="N27" s="39">
        <v>34.0</v>
      </c>
      <c r="O27" s="39">
        <v>38.0</v>
      </c>
      <c r="P27" s="39">
        <v>38.0</v>
      </c>
      <c r="Q27" s="39">
        <v>44.0</v>
      </c>
      <c r="R27" s="39">
        <v>51.0</v>
      </c>
      <c r="S27" s="39">
        <v>39.0</v>
      </c>
      <c r="T27" s="39">
        <v>47.0</v>
      </c>
      <c r="U27" s="39">
        <v>34.0</v>
      </c>
      <c r="V27" s="39">
        <v>33.0</v>
      </c>
      <c r="W27" s="39">
        <v>29.0</v>
      </c>
      <c r="X27" s="39">
        <v>24.0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56.5</v>
      </c>
      <c r="D28" s="42">
        <f t="shared" si="3"/>
        <v>21</v>
      </c>
      <c r="E28" s="43">
        <f t="shared" si="4"/>
        <v>35.5</v>
      </c>
      <c r="F28" s="44">
        <f t="shared" si="5"/>
        <v>1260.25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3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29</v>
      </c>
      <c r="N28" s="39">
        <v>19.0</v>
      </c>
      <c r="O28" s="39">
        <v>30.0</v>
      </c>
      <c r="P28" s="39">
        <v>30.0</v>
      </c>
      <c r="Q28" s="39">
        <v>33.0</v>
      </c>
      <c r="R28" s="39">
        <v>33.0</v>
      </c>
      <c r="S28" s="39">
        <v>30.0</v>
      </c>
      <c r="T28" s="39">
        <v>36.0</v>
      </c>
      <c r="U28" s="39">
        <v>30.0</v>
      </c>
      <c r="V28" s="39">
        <v>19.0</v>
      </c>
      <c r="W28" s="39">
        <v>42.0</v>
      </c>
      <c r="X28" s="39">
        <v>23.0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54.5</v>
      </c>
      <c r="D29" s="34">
        <f t="shared" si="3"/>
        <v>49</v>
      </c>
      <c r="E29" s="35">
        <f t="shared" si="4"/>
        <v>5.5</v>
      </c>
      <c r="F29" s="36">
        <f t="shared" si="5"/>
        <v>30.25</v>
      </c>
      <c r="G29" s="37">
        <f t="shared" ref="G29:H29" si="51">IF(COUNTIF(C$6:C$72, C29) &gt; 1, 1, 0)</f>
        <v>1</v>
      </c>
      <c r="H29" s="37">
        <f t="shared" si="51"/>
        <v>0</v>
      </c>
      <c r="I29" s="37">
        <v>2.0</v>
      </c>
      <c r="J29" s="35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35.78571429</v>
      </c>
      <c r="N29" s="39">
        <v>6.0</v>
      </c>
      <c r="O29" s="39">
        <v>48.0</v>
      </c>
      <c r="P29" s="39">
        <v>54.0</v>
      </c>
      <c r="Q29" s="39">
        <v>35.0</v>
      </c>
      <c r="R29" s="39">
        <v>2.0</v>
      </c>
      <c r="S29" s="39">
        <v>54.0</v>
      </c>
      <c r="T29" s="39">
        <v>27.0</v>
      </c>
      <c r="U29" s="39">
        <v>28.0</v>
      </c>
      <c r="V29" s="39">
        <v>50.0</v>
      </c>
      <c r="W29" s="39">
        <v>50.0</v>
      </c>
      <c r="X29" s="39">
        <v>44.0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47.0</v>
      </c>
      <c r="D30" s="42">
        <f t="shared" si="3"/>
        <v>26.5</v>
      </c>
      <c r="E30" s="43">
        <f t="shared" si="4"/>
        <v>20.5</v>
      </c>
      <c r="F30" s="44">
        <f t="shared" si="5"/>
        <v>420.25</v>
      </c>
      <c r="G30" s="45">
        <f t="shared" ref="G30:H30" si="53">IF(COUNTIF(C$6:C$72, C30) &gt; 1, 1, 0)</f>
        <v>0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30.57142857</v>
      </c>
      <c r="N30" s="39">
        <v>32.0</v>
      </c>
      <c r="O30" s="39">
        <v>36.0</v>
      </c>
      <c r="P30" s="39">
        <v>24.0</v>
      </c>
      <c r="Q30" s="39">
        <v>29.0</v>
      </c>
      <c r="R30" s="39">
        <v>41.0</v>
      </c>
      <c r="S30" s="39">
        <v>36.0</v>
      </c>
      <c r="T30" s="39">
        <v>32.0</v>
      </c>
      <c r="U30" s="39">
        <v>33.0</v>
      </c>
      <c r="V30" s="39">
        <v>14.0</v>
      </c>
      <c r="W30" s="39">
        <v>41.0</v>
      </c>
      <c r="X30" s="39">
        <v>10.0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16.0</v>
      </c>
      <c r="D31" s="34">
        <f t="shared" si="3"/>
        <v>32.5</v>
      </c>
      <c r="E31" s="35">
        <f t="shared" si="4"/>
        <v>-16.5</v>
      </c>
      <c r="F31" s="36">
        <f t="shared" si="5"/>
        <v>272.25</v>
      </c>
      <c r="G31" s="37">
        <f t="shared" ref="G31:H31" si="55">IF(COUNTIF(C$6:C$72, C31) &gt; 1, 1, 0)</f>
        <v>0</v>
      </c>
      <c r="H31" s="37">
        <f t="shared" si="55"/>
        <v>1</v>
      </c>
      <c r="I31" s="35"/>
      <c r="J31" s="37">
        <v>2.0</v>
      </c>
      <c r="K31" s="34" t="str">
        <f t="shared" ref="K31:L31" si="56">IF(ISNUMBER(I31), (I31 * ((I31^2) - 1)) / 12, "")</f>
        <v/>
      </c>
      <c r="L31" s="35">
        <f t="shared" si="56"/>
        <v>0.5</v>
      </c>
      <c r="M31" s="38">
        <f t="shared" si="8"/>
        <v>32.28571429</v>
      </c>
      <c r="N31" s="39">
        <v>47.0</v>
      </c>
      <c r="O31" s="39">
        <v>2.0</v>
      </c>
      <c r="P31" s="39">
        <v>44.0</v>
      </c>
      <c r="Q31" s="39">
        <v>50.0</v>
      </c>
      <c r="R31" s="39">
        <v>58.0</v>
      </c>
      <c r="S31" s="39">
        <v>54.0</v>
      </c>
      <c r="T31" s="39">
        <v>55.0</v>
      </c>
      <c r="U31" s="39">
        <v>48.0</v>
      </c>
      <c r="V31" s="39">
        <v>5.0</v>
      </c>
      <c r="W31" s="39">
        <v>7.0</v>
      </c>
      <c r="X31" s="39">
        <v>12.0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4.0</v>
      </c>
      <c r="D32" s="42">
        <f t="shared" si="3"/>
        <v>65</v>
      </c>
      <c r="E32" s="43">
        <f t="shared" si="4"/>
        <v>-61</v>
      </c>
      <c r="F32" s="44">
        <f t="shared" si="5"/>
        <v>3721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43.42857143</v>
      </c>
      <c r="N32" s="39">
        <v>47.0</v>
      </c>
      <c r="O32" s="39">
        <v>48.0</v>
      </c>
      <c r="P32" s="39">
        <v>54.0</v>
      </c>
      <c r="Q32" s="39">
        <v>62.0</v>
      </c>
      <c r="R32" s="39">
        <v>13.0</v>
      </c>
      <c r="S32" s="39">
        <v>54.0</v>
      </c>
      <c r="T32" s="39">
        <v>14.0</v>
      </c>
      <c r="U32" s="39">
        <v>50.0</v>
      </c>
      <c r="V32" s="39">
        <v>50.0</v>
      </c>
      <c r="W32" s="39">
        <v>56.0</v>
      </c>
      <c r="X32" s="39">
        <v>60.0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23.5</v>
      </c>
      <c r="D33" s="34">
        <f t="shared" si="3"/>
        <v>8</v>
      </c>
      <c r="E33" s="35">
        <f t="shared" si="4"/>
        <v>15.5</v>
      </c>
      <c r="F33" s="36">
        <f t="shared" si="5"/>
        <v>240.25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25.35714286</v>
      </c>
      <c r="N33" s="39">
        <v>15.0</v>
      </c>
      <c r="O33" s="39">
        <v>9.0</v>
      </c>
      <c r="P33" s="39">
        <v>4.0</v>
      </c>
      <c r="Q33" s="39">
        <v>60.0</v>
      </c>
      <c r="R33" s="39">
        <v>29.0</v>
      </c>
      <c r="S33" s="39">
        <v>6.0</v>
      </c>
      <c r="T33" s="39">
        <v>30.0</v>
      </c>
      <c r="U33" s="39">
        <v>6.0</v>
      </c>
      <c r="V33" s="39">
        <v>10.0</v>
      </c>
      <c r="W33" s="39">
        <v>5.0</v>
      </c>
      <c r="X33" s="39">
        <v>37.0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11.5</v>
      </c>
      <c r="D34" s="42">
        <f t="shared" si="3"/>
        <v>30.5</v>
      </c>
      <c r="E34" s="43">
        <f t="shared" si="4"/>
        <v>-19</v>
      </c>
      <c r="F34" s="44">
        <f t="shared" si="5"/>
        <v>361</v>
      </c>
      <c r="G34" s="45">
        <f t="shared" ref="G34:H34" si="61">IF(COUNTIF(C$6:C$72, C34) &gt; 1, 1, 0)</f>
        <v>1</v>
      </c>
      <c r="H34" s="45">
        <f t="shared" si="61"/>
        <v>1</v>
      </c>
      <c r="I34" s="45">
        <v>2.0</v>
      </c>
      <c r="J34" s="45">
        <v>2.0</v>
      </c>
      <c r="K34" s="42">
        <f t="shared" ref="K34:L34" si="62">IF(ISNUMBER(I34), (I34 * ((I34^2) - 1)) / 12, "")</f>
        <v>0.5</v>
      </c>
      <c r="L34" s="43">
        <f t="shared" si="62"/>
        <v>0.5</v>
      </c>
      <c r="M34" s="46">
        <f t="shared" si="8"/>
        <v>31</v>
      </c>
      <c r="N34" s="39">
        <v>47.0</v>
      </c>
      <c r="O34" s="39">
        <v>48.0</v>
      </c>
      <c r="P34" s="39">
        <v>9.0</v>
      </c>
      <c r="Q34" s="39">
        <v>10.0</v>
      </c>
      <c r="R34" s="39">
        <v>23.0</v>
      </c>
      <c r="S34" s="39">
        <v>4.0</v>
      </c>
      <c r="T34" s="39">
        <v>55.0</v>
      </c>
      <c r="U34" s="39">
        <v>29.0</v>
      </c>
      <c r="V34" s="39">
        <v>43.0</v>
      </c>
      <c r="W34" s="39">
        <v>48.0</v>
      </c>
      <c r="X34" s="39">
        <v>15.0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11.5</v>
      </c>
      <c r="D35" s="34">
        <f t="shared" si="3"/>
        <v>46</v>
      </c>
      <c r="E35" s="35">
        <f t="shared" si="4"/>
        <v>-34.5</v>
      </c>
      <c r="F35" s="36">
        <f t="shared" si="5"/>
        <v>1190.25</v>
      </c>
      <c r="G35" s="37">
        <f t="shared" ref="G35:H35" si="63">IF(COUNTIF(C$6:C$72, C35) &gt; 1, 1, 0)</f>
        <v>1</v>
      </c>
      <c r="H35" s="37">
        <f t="shared" si="63"/>
        <v>0</v>
      </c>
      <c r="I35" s="35"/>
      <c r="J35" s="35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34.78571429</v>
      </c>
      <c r="N35" s="39">
        <v>47.0</v>
      </c>
      <c r="O35" s="39">
        <v>48.0</v>
      </c>
      <c r="P35" s="39">
        <v>53.0</v>
      </c>
      <c r="Q35" s="39">
        <v>24.0</v>
      </c>
      <c r="R35" s="39">
        <v>59.0</v>
      </c>
      <c r="S35" s="39">
        <v>12.0</v>
      </c>
      <c r="T35" s="39">
        <v>55.0</v>
      </c>
      <c r="U35" s="39">
        <v>21.0</v>
      </c>
      <c r="V35" s="39">
        <v>50.0</v>
      </c>
      <c r="W35" s="39">
        <v>56.0</v>
      </c>
      <c r="X35" s="39">
        <v>2.0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20.5</v>
      </c>
      <c r="D36" s="42">
        <f t="shared" si="3"/>
        <v>38</v>
      </c>
      <c r="E36" s="43">
        <f t="shared" si="4"/>
        <v>-17.5</v>
      </c>
      <c r="F36" s="44">
        <f t="shared" si="5"/>
        <v>306.25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33.5</v>
      </c>
      <c r="N36" s="39">
        <v>47.0</v>
      </c>
      <c r="O36" s="39">
        <v>15.0</v>
      </c>
      <c r="P36" s="39">
        <v>54.0</v>
      </c>
      <c r="Q36" s="39">
        <v>23.0</v>
      </c>
      <c r="R36" s="39">
        <v>59.0</v>
      </c>
      <c r="S36" s="39">
        <v>7.0</v>
      </c>
      <c r="T36" s="39">
        <v>5.0</v>
      </c>
      <c r="U36" s="39">
        <v>13.0</v>
      </c>
      <c r="V36" s="39">
        <v>45.0</v>
      </c>
      <c r="W36" s="39">
        <v>25.0</v>
      </c>
      <c r="X36" s="39">
        <v>60.0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44.0</v>
      </c>
      <c r="D37" s="34">
        <f t="shared" si="3"/>
        <v>30.5</v>
      </c>
      <c r="E37" s="35">
        <f t="shared" si="4"/>
        <v>13.5</v>
      </c>
      <c r="F37" s="36">
        <f t="shared" si="5"/>
        <v>182.25</v>
      </c>
      <c r="G37" s="37">
        <f t="shared" ref="G37:H37" si="67">IF(COUNTIF(C$6:C$72, C37) &gt; 1, 1, 0)</f>
        <v>1</v>
      </c>
      <c r="H37" s="37">
        <f t="shared" si="67"/>
        <v>1</v>
      </c>
      <c r="I37" s="37">
        <v>3.0</v>
      </c>
      <c r="J37" s="35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31</v>
      </c>
      <c r="N37" s="39">
        <v>44.0</v>
      </c>
      <c r="O37" s="39">
        <v>48.0</v>
      </c>
      <c r="P37" s="39">
        <v>15.0</v>
      </c>
      <c r="Q37" s="39">
        <v>22.0</v>
      </c>
      <c r="R37" s="39">
        <v>4.0</v>
      </c>
      <c r="S37" s="39">
        <v>44.0</v>
      </c>
      <c r="T37" s="39">
        <v>7.0</v>
      </c>
      <c r="U37" s="39">
        <v>1.0</v>
      </c>
      <c r="V37" s="39">
        <v>48.0</v>
      </c>
      <c r="W37" s="39">
        <v>4.0</v>
      </c>
      <c r="X37" s="39">
        <v>60.0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36.5</v>
      </c>
      <c r="D38" s="42">
        <f t="shared" si="3"/>
        <v>45</v>
      </c>
      <c r="E38" s="43">
        <f t="shared" si="4"/>
        <v>-8.5</v>
      </c>
      <c r="F38" s="44">
        <f t="shared" si="5"/>
        <v>72.25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34.71428571</v>
      </c>
      <c r="N38" s="39">
        <v>2.0</v>
      </c>
      <c r="O38" s="39">
        <v>3.0</v>
      </c>
      <c r="P38" s="39">
        <v>54.0</v>
      </c>
      <c r="Q38" s="39">
        <v>11.0</v>
      </c>
      <c r="R38" s="39">
        <v>27.0</v>
      </c>
      <c r="S38" s="39">
        <v>52.0</v>
      </c>
      <c r="T38" s="39">
        <v>50.0</v>
      </c>
      <c r="U38" s="39">
        <v>47.0</v>
      </c>
      <c r="V38" s="39">
        <v>46.0</v>
      </c>
      <c r="W38" s="39">
        <v>54.0</v>
      </c>
      <c r="X38" s="39">
        <v>27.0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1.0</v>
      </c>
      <c r="D39" s="34">
        <f t="shared" si="3"/>
        <v>67</v>
      </c>
      <c r="E39" s="35">
        <f t="shared" si="4"/>
        <v>-66</v>
      </c>
      <c r="F39" s="36">
        <f t="shared" si="5"/>
        <v>4356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49.28571429</v>
      </c>
      <c r="N39" s="39">
        <v>47.0</v>
      </c>
      <c r="O39" s="39">
        <v>48.0</v>
      </c>
      <c r="P39" s="39">
        <v>54.0</v>
      </c>
      <c r="Q39" s="39">
        <v>52.0</v>
      </c>
      <c r="R39" s="39">
        <v>59.0</v>
      </c>
      <c r="S39" s="39">
        <v>54.0</v>
      </c>
      <c r="T39" s="39">
        <v>17.0</v>
      </c>
      <c r="U39" s="39">
        <v>50.0</v>
      </c>
      <c r="V39" s="39">
        <v>50.0</v>
      </c>
      <c r="W39" s="39">
        <v>56.0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40.0</v>
      </c>
      <c r="D40" s="42">
        <f t="shared" si="3"/>
        <v>63</v>
      </c>
      <c r="E40" s="43">
        <f t="shared" si="4"/>
        <v>-23</v>
      </c>
      <c r="F40" s="44">
        <f t="shared" si="5"/>
        <v>529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41.28571429</v>
      </c>
      <c r="N40" s="39">
        <v>39.0</v>
      </c>
      <c r="O40" s="39">
        <v>45.0</v>
      </c>
      <c r="P40" s="39">
        <v>54.0</v>
      </c>
      <c r="Q40" s="39">
        <v>42.0</v>
      </c>
      <c r="R40" s="39">
        <v>44.0</v>
      </c>
      <c r="S40" s="39">
        <v>54.0</v>
      </c>
      <c r="T40" s="39">
        <v>33.0</v>
      </c>
      <c r="U40" s="39">
        <v>43.0</v>
      </c>
      <c r="V40" s="39">
        <v>24.0</v>
      </c>
      <c r="W40" s="39">
        <v>56.0</v>
      </c>
      <c r="X40" s="39">
        <v>48.0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47</v>
      </c>
      <c r="E41" s="35">
        <f t="shared" si="4"/>
        <v>-40</v>
      </c>
      <c r="F41" s="36">
        <f t="shared" si="5"/>
        <v>1600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35.28571429</v>
      </c>
      <c r="N41" s="39">
        <v>29.0</v>
      </c>
      <c r="O41" s="39">
        <v>34.0</v>
      </c>
      <c r="P41" s="39">
        <v>29.0</v>
      </c>
      <c r="Q41" s="39">
        <v>39.0</v>
      </c>
      <c r="R41" s="39">
        <v>39.0</v>
      </c>
      <c r="S41" s="39">
        <v>42.0</v>
      </c>
      <c r="T41" s="39">
        <v>46.0</v>
      </c>
      <c r="U41" s="39">
        <v>38.0</v>
      </c>
      <c r="V41" s="39">
        <v>27.0</v>
      </c>
      <c r="W41" s="39">
        <v>43.0</v>
      </c>
      <c r="X41" s="39">
        <v>41.0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44.0</v>
      </c>
      <c r="D42" s="42">
        <f t="shared" si="3"/>
        <v>39</v>
      </c>
      <c r="E42" s="43">
        <f t="shared" si="4"/>
        <v>5</v>
      </c>
      <c r="F42" s="44">
        <f t="shared" si="5"/>
        <v>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3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33.57142857</v>
      </c>
      <c r="N42" s="39">
        <v>47.0</v>
      </c>
      <c r="O42" s="39">
        <v>11.0</v>
      </c>
      <c r="P42" s="39">
        <v>14.0</v>
      </c>
      <c r="Q42" s="39">
        <v>62.0</v>
      </c>
      <c r="R42" s="39">
        <v>59.0</v>
      </c>
      <c r="S42" s="39">
        <v>11.0</v>
      </c>
      <c r="T42" s="39">
        <v>25.0</v>
      </c>
      <c r="U42" s="39">
        <v>50.0</v>
      </c>
      <c r="V42" s="39">
        <v>49.0</v>
      </c>
      <c r="W42" s="39">
        <v>36.0</v>
      </c>
      <c r="X42" s="39">
        <v>25.0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8.0</v>
      </c>
      <c r="D43" s="34">
        <f t="shared" si="3"/>
        <v>55</v>
      </c>
      <c r="E43" s="35">
        <f t="shared" si="4"/>
        <v>-47</v>
      </c>
      <c r="F43" s="36">
        <f t="shared" si="5"/>
        <v>2209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36.92857143</v>
      </c>
      <c r="N43" s="39">
        <v>41.0</v>
      </c>
      <c r="O43" s="39">
        <v>48.0</v>
      </c>
      <c r="P43" s="39">
        <v>13.0</v>
      </c>
      <c r="Q43" s="39">
        <v>61.0</v>
      </c>
      <c r="R43" s="39">
        <v>14.0</v>
      </c>
      <c r="S43" s="39">
        <v>54.0</v>
      </c>
      <c r="T43" s="39">
        <v>16.0</v>
      </c>
      <c r="U43" s="39">
        <v>14.0</v>
      </c>
      <c r="V43" s="39">
        <v>40.0</v>
      </c>
      <c r="W43" s="39">
        <v>15.0</v>
      </c>
      <c r="X43" s="39">
        <v>56.0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23.5</v>
      </c>
      <c r="D44" s="42">
        <f t="shared" si="3"/>
        <v>36.5</v>
      </c>
      <c r="E44" s="43">
        <f t="shared" si="4"/>
        <v>-13</v>
      </c>
      <c r="F44" s="44">
        <f t="shared" si="5"/>
        <v>169</v>
      </c>
      <c r="G44" s="45">
        <f t="shared" ref="G44:H44" si="81">IF(COUNTIF(C$6:C$72, C44) &gt; 1, 1, 0)</f>
        <v>1</v>
      </c>
      <c r="H44" s="45">
        <f t="shared" si="81"/>
        <v>1</v>
      </c>
      <c r="I44" s="43"/>
      <c r="J44" s="43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33.35714286</v>
      </c>
      <c r="N44" s="39">
        <v>25.0</v>
      </c>
      <c r="O44" s="39">
        <v>31.0</v>
      </c>
      <c r="P44" s="39">
        <v>37.0</v>
      </c>
      <c r="Q44" s="39">
        <v>43.0</v>
      </c>
      <c r="R44" s="39">
        <v>40.0</v>
      </c>
      <c r="S44" s="39">
        <v>40.0</v>
      </c>
      <c r="T44" s="39">
        <v>37.0</v>
      </c>
      <c r="U44" s="39">
        <v>37.0</v>
      </c>
      <c r="V44" s="39">
        <v>22.0</v>
      </c>
      <c r="W44" s="39">
        <v>39.0</v>
      </c>
      <c r="X44" s="39">
        <v>35.0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27.5</v>
      </c>
      <c r="D45" s="34">
        <f t="shared" si="3"/>
        <v>56</v>
      </c>
      <c r="E45" s="35">
        <f t="shared" si="4"/>
        <v>-28.5</v>
      </c>
      <c r="F45" s="36">
        <f t="shared" si="5"/>
        <v>812.25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37.21428571</v>
      </c>
      <c r="N45" s="39">
        <v>16.0</v>
      </c>
      <c r="O45" s="39">
        <v>35.0</v>
      </c>
      <c r="P45" s="39">
        <v>41.0</v>
      </c>
      <c r="Q45" s="39">
        <v>37.0</v>
      </c>
      <c r="R45" s="39">
        <v>47.0</v>
      </c>
      <c r="S45" s="39">
        <v>35.0</v>
      </c>
      <c r="T45" s="39">
        <v>48.0</v>
      </c>
      <c r="U45" s="39">
        <v>44.0</v>
      </c>
      <c r="V45" s="39">
        <v>34.0</v>
      </c>
      <c r="W45" s="39">
        <v>45.0</v>
      </c>
      <c r="X45" s="39">
        <v>45.0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32.0</v>
      </c>
      <c r="D46" s="42">
        <f t="shared" si="3"/>
        <v>9</v>
      </c>
      <c r="E46" s="43">
        <f t="shared" si="4"/>
        <v>23</v>
      </c>
      <c r="F46" s="44">
        <f t="shared" si="5"/>
        <v>529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3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25.64285714</v>
      </c>
      <c r="N46" s="39">
        <v>47.0</v>
      </c>
      <c r="O46" s="39">
        <v>20.0</v>
      </c>
      <c r="P46" s="39">
        <v>51.0</v>
      </c>
      <c r="Q46" s="39">
        <v>15.0</v>
      </c>
      <c r="R46" s="39">
        <v>38.0</v>
      </c>
      <c r="S46" s="39">
        <v>54.0</v>
      </c>
      <c r="T46" s="39">
        <v>9.0</v>
      </c>
      <c r="U46" s="39">
        <v>20.0</v>
      </c>
      <c r="V46" s="39">
        <v>42.0</v>
      </c>
      <c r="W46" s="39">
        <v>2.0</v>
      </c>
      <c r="X46" s="39">
        <v>7.0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51.0</v>
      </c>
      <c r="D47" s="34">
        <f t="shared" si="3"/>
        <v>25</v>
      </c>
      <c r="E47" s="35">
        <f t="shared" si="4"/>
        <v>26</v>
      </c>
      <c r="F47" s="36">
        <f t="shared" si="5"/>
        <v>676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30.28571429</v>
      </c>
      <c r="N47" s="39">
        <v>10.0</v>
      </c>
      <c r="O47" s="39">
        <v>8.0</v>
      </c>
      <c r="P47" s="39">
        <v>46.0</v>
      </c>
      <c r="Q47" s="39">
        <v>8.0</v>
      </c>
      <c r="R47" s="39">
        <v>15.0</v>
      </c>
      <c r="S47" s="39">
        <v>47.0</v>
      </c>
      <c r="T47" s="39">
        <v>53.0</v>
      </c>
      <c r="U47" s="39">
        <v>50.0</v>
      </c>
      <c r="V47" s="39">
        <v>39.0</v>
      </c>
      <c r="W47" s="39">
        <v>56.0</v>
      </c>
      <c r="X47" s="39">
        <v>34.0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27.5</v>
      </c>
      <c r="D48" s="42">
        <f t="shared" si="3"/>
        <v>15</v>
      </c>
      <c r="E48" s="43">
        <f t="shared" si="4"/>
        <v>12.5</v>
      </c>
      <c r="F48" s="44">
        <f t="shared" si="5"/>
        <v>156.25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27.5</v>
      </c>
      <c r="N48" s="39">
        <v>5.0</v>
      </c>
      <c r="O48" s="39">
        <v>43.0</v>
      </c>
      <c r="P48" s="39">
        <v>34.0</v>
      </c>
      <c r="Q48" s="39">
        <v>54.0</v>
      </c>
      <c r="R48" s="39">
        <v>1.0</v>
      </c>
      <c r="S48" s="39">
        <v>22.0</v>
      </c>
      <c r="T48" s="39">
        <v>28.0</v>
      </c>
      <c r="U48" s="39">
        <v>3.0</v>
      </c>
      <c r="V48" s="39">
        <v>30.0</v>
      </c>
      <c r="W48" s="39">
        <v>20.0</v>
      </c>
      <c r="X48" s="39">
        <v>46.0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2.0</v>
      </c>
      <c r="D49" s="34">
        <f t="shared" si="3"/>
        <v>53.5</v>
      </c>
      <c r="E49" s="35">
        <f t="shared" si="4"/>
        <v>-51.5</v>
      </c>
      <c r="F49" s="36">
        <f t="shared" si="5"/>
        <v>2652.25</v>
      </c>
      <c r="G49" s="37">
        <f t="shared" ref="G49:H49" si="91">IF(COUNTIF(C$6:C$72, C49) &gt; 1, 1, 0)</f>
        <v>0</v>
      </c>
      <c r="H49" s="37">
        <f t="shared" si="91"/>
        <v>1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36.85714286</v>
      </c>
      <c r="N49" s="39">
        <v>36.0</v>
      </c>
      <c r="O49" s="39">
        <v>19.0</v>
      </c>
      <c r="P49" s="39">
        <v>48.0</v>
      </c>
      <c r="Q49" s="39">
        <v>62.0</v>
      </c>
      <c r="R49" s="39">
        <v>20.0</v>
      </c>
      <c r="S49" s="39">
        <v>10.0</v>
      </c>
      <c r="T49" s="39">
        <v>1.0</v>
      </c>
      <c r="U49" s="39">
        <v>50.0</v>
      </c>
      <c r="V49" s="39">
        <v>37.0</v>
      </c>
      <c r="W49" s="39">
        <v>38.0</v>
      </c>
      <c r="X49" s="39">
        <v>50.0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18.0</v>
      </c>
      <c r="D50" s="42">
        <f t="shared" si="3"/>
        <v>34</v>
      </c>
      <c r="E50" s="43">
        <f t="shared" si="4"/>
        <v>-16</v>
      </c>
      <c r="F50" s="44">
        <f t="shared" si="5"/>
        <v>256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32.5</v>
      </c>
      <c r="N50" s="39">
        <v>1.0</v>
      </c>
      <c r="O50" s="39">
        <v>18.0</v>
      </c>
      <c r="P50" s="39">
        <v>54.0</v>
      </c>
      <c r="Q50" s="39">
        <v>45.0</v>
      </c>
      <c r="R50" s="39">
        <v>18.0</v>
      </c>
      <c r="S50" s="39">
        <v>9.0</v>
      </c>
      <c r="T50" s="39">
        <v>55.0</v>
      </c>
      <c r="U50" s="39">
        <v>50.0</v>
      </c>
      <c r="V50" s="39">
        <v>50.0</v>
      </c>
      <c r="W50" s="39">
        <v>28.0</v>
      </c>
      <c r="X50" s="39">
        <v>42.0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63.5</v>
      </c>
      <c r="D51" s="34">
        <f t="shared" si="3"/>
        <v>18</v>
      </c>
      <c r="E51" s="35">
        <f t="shared" si="4"/>
        <v>45.5</v>
      </c>
      <c r="F51" s="36">
        <f t="shared" si="5"/>
        <v>2070.25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28.28571429</v>
      </c>
      <c r="N51" s="39">
        <v>14.0</v>
      </c>
      <c r="O51" s="39">
        <v>22.0</v>
      </c>
      <c r="P51" s="39">
        <v>28.0</v>
      </c>
      <c r="Q51" s="39">
        <v>21.0</v>
      </c>
      <c r="R51" s="39">
        <v>37.0</v>
      </c>
      <c r="S51" s="39">
        <v>31.0</v>
      </c>
      <c r="T51" s="39">
        <v>39.0</v>
      </c>
      <c r="U51" s="39">
        <v>26.0</v>
      </c>
      <c r="V51" s="39">
        <v>18.0</v>
      </c>
      <c r="W51" s="39">
        <v>32.0</v>
      </c>
      <c r="X51" s="39">
        <v>30.0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48.5</v>
      </c>
      <c r="D52" s="42">
        <f t="shared" si="3"/>
        <v>29</v>
      </c>
      <c r="E52" s="43">
        <f t="shared" si="4"/>
        <v>19.5</v>
      </c>
      <c r="F52" s="44">
        <f t="shared" si="5"/>
        <v>380.25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30.85714286</v>
      </c>
      <c r="N52" s="39">
        <v>9.0</v>
      </c>
      <c r="O52" s="39">
        <v>48.0</v>
      </c>
      <c r="P52" s="39">
        <v>47.0</v>
      </c>
      <c r="Q52" s="39">
        <v>59.0</v>
      </c>
      <c r="R52" s="39">
        <v>59.0</v>
      </c>
      <c r="S52" s="39">
        <v>21.0</v>
      </c>
      <c r="T52" s="39">
        <v>42.0</v>
      </c>
      <c r="U52" s="39">
        <v>19.0</v>
      </c>
      <c r="V52" s="39">
        <v>7.0</v>
      </c>
      <c r="W52" s="39">
        <v>21.0</v>
      </c>
      <c r="X52" s="39">
        <v>16.0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44.0</v>
      </c>
      <c r="D53" s="34">
        <f t="shared" si="3"/>
        <v>10</v>
      </c>
      <c r="E53" s="35">
        <f t="shared" si="4"/>
        <v>34</v>
      </c>
      <c r="F53" s="36">
        <f t="shared" si="5"/>
        <v>1156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26</v>
      </c>
      <c r="N53" s="39">
        <v>26.0</v>
      </c>
      <c r="O53" s="39">
        <v>25.0</v>
      </c>
      <c r="P53" s="39">
        <v>25.0</v>
      </c>
      <c r="Q53" s="39">
        <v>19.0</v>
      </c>
      <c r="R53" s="39">
        <v>43.0</v>
      </c>
      <c r="S53" s="39">
        <v>32.0</v>
      </c>
      <c r="T53" s="39">
        <v>31.0</v>
      </c>
      <c r="U53" s="39">
        <v>25.0</v>
      </c>
      <c r="V53" s="39">
        <v>26.0</v>
      </c>
      <c r="W53" s="39">
        <v>26.0</v>
      </c>
      <c r="X53" s="39">
        <v>21.0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18.0</v>
      </c>
      <c r="D54" s="42">
        <f t="shared" si="3"/>
        <v>35</v>
      </c>
      <c r="E54" s="43">
        <f t="shared" si="4"/>
        <v>-17</v>
      </c>
      <c r="F54" s="44">
        <f t="shared" si="5"/>
        <v>289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33.28571429</v>
      </c>
      <c r="N54" s="39">
        <v>47.0</v>
      </c>
      <c r="O54" s="39">
        <v>26.0</v>
      </c>
      <c r="P54" s="39">
        <v>52.0</v>
      </c>
      <c r="Q54" s="39">
        <v>48.0</v>
      </c>
      <c r="R54" s="39">
        <v>24.0</v>
      </c>
      <c r="S54" s="39">
        <v>46.0</v>
      </c>
      <c r="T54" s="39">
        <v>55.0</v>
      </c>
      <c r="U54" s="39">
        <v>11.0</v>
      </c>
      <c r="V54" s="39">
        <v>41.0</v>
      </c>
      <c r="W54" s="39">
        <v>31.0</v>
      </c>
      <c r="X54" s="39">
        <v>51.0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10.0</v>
      </c>
      <c r="D55" s="34">
        <f t="shared" si="3"/>
        <v>7</v>
      </c>
      <c r="E55" s="35">
        <f t="shared" si="4"/>
        <v>3</v>
      </c>
      <c r="F55" s="36">
        <f t="shared" si="5"/>
        <v>9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25.28571429</v>
      </c>
      <c r="N55" s="39">
        <v>45.0</v>
      </c>
      <c r="O55" s="39">
        <v>13.0</v>
      </c>
      <c r="P55" s="39">
        <v>21.0</v>
      </c>
      <c r="Q55" s="39">
        <v>30.0</v>
      </c>
      <c r="R55" s="39">
        <v>16.0</v>
      </c>
      <c r="S55" s="39">
        <v>54.0</v>
      </c>
      <c r="T55" s="39">
        <v>4.0</v>
      </c>
      <c r="U55" s="39">
        <v>50.0</v>
      </c>
      <c r="V55" s="39">
        <v>17.0</v>
      </c>
      <c r="W55" s="39">
        <v>14.0</v>
      </c>
      <c r="X55" s="39">
        <v>11.0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6.0</v>
      </c>
      <c r="D56" s="42">
        <f t="shared" si="3"/>
        <v>40.5</v>
      </c>
      <c r="E56" s="43">
        <f t="shared" si="4"/>
        <v>-34.5</v>
      </c>
      <c r="F56" s="44">
        <f t="shared" si="5"/>
        <v>1190.25</v>
      </c>
      <c r="G56" s="45">
        <f t="shared" ref="G56:H56" si="105">IF(COUNTIF(C$6:C$72, C56) &gt; 1, 1, 0)</f>
        <v>0</v>
      </c>
      <c r="H56" s="45">
        <f t="shared" si="105"/>
        <v>1</v>
      </c>
      <c r="I56" s="43"/>
      <c r="J56" s="45">
        <v>2.0</v>
      </c>
      <c r="K56" s="42" t="str">
        <f t="shared" ref="K56:L56" si="106">IF(ISNUMBER(I56), (I56 * ((I56^2) - 1)) / 12, "")</f>
        <v/>
      </c>
      <c r="L56" s="43">
        <f t="shared" si="106"/>
        <v>0.5</v>
      </c>
      <c r="M56" s="46">
        <f t="shared" si="8"/>
        <v>33.71428571</v>
      </c>
      <c r="N56" s="39">
        <v>28.0</v>
      </c>
      <c r="O56" s="39">
        <v>37.0</v>
      </c>
      <c r="P56" s="39">
        <v>42.0</v>
      </c>
      <c r="Q56" s="39">
        <v>40.0</v>
      </c>
      <c r="R56" s="39">
        <v>46.0</v>
      </c>
      <c r="S56" s="39">
        <v>33.0</v>
      </c>
      <c r="T56" s="39">
        <v>41.0</v>
      </c>
      <c r="U56" s="39">
        <v>32.0</v>
      </c>
      <c r="V56" s="39">
        <v>25.0</v>
      </c>
      <c r="W56" s="39">
        <v>37.0</v>
      </c>
      <c r="X56" s="39">
        <v>36.0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54.5</v>
      </c>
      <c r="D57" s="34">
        <f t="shared" si="3"/>
        <v>60</v>
      </c>
      <c r="E57" s="35">
        <f t="shared" si="4"/>
        <v>-5.5</v>
      </c>
      <c r="F57" s="36">
        <f t="shared" si="5"/>
        <v>30.25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39.42857143</v>
      </c>
      <c r="N57" s="39">
        <v>47.0</v>
      </c>
      <c r="O57" s="39">
        <v>39.0</v>
      </c>
      <c r="P57" s="39">
        <v>54.0</v>
      </c>
      <c r="Q57" s="39">
        <v>58.0</v>
      </c>
      <c r="R57" s="39">
        <v>59.0</v>
      </c>
      <c r="S57" s="39">
        <v>53.0</v>
      </c>
      <c r="T57" s="39">
        <v>23.0</v>
      </c>
      <c r="U57" s="39">
        <v>17.0</v>
      </c>
      <c r="V57" s="39">
        <v>6.0</v>
      </c>
      <c r="W57" s="39">
        <v>49.0</v>
      </c>
      <c r="X57" s="39">
        <v>43.0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22.0</v>
      </c>
      <c r="D58" s="42">
        <f t="shared" si="3"/>
        <v>64</v>
      </c>
      <c r="E58" s="43">
        <f t="shared" si="4"/>
        <v>-42</v>
      </c>
      <c r="F58" s="44">
        <f t="shared" si="5"/>
        <v>1764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41.57142857</v>
      </c>
      <c r="N58" s="39">
        <v>47.0</v>
      </c>
      <c r="O58" s="39">
        <v>48.0</v>
      </c>
      <c r="P58" s="39">
        <v>43.0</v>
      </c>
      <c r="Q58" s="39">
        <v>14.0</v>
      </c>
      <c r="R58" s="39">
        <v>12.0</v>
      </c>
      <c r="S58" s="39">
        <v>13.0</v>
      </c>
      <c r="T58" s="39">
        <v>55.0</v>
      </c>
      <c r="U58" s="39">
        <v>50.0</v>
      </c>
      <c r="V58" s="39">
        <v>50.0</v>
      </c>
      <c r="W58" s="39">
        <v>56.0</v>
      </c>
      <c r="X58" s="39">
        <v>60.0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14.5</v>
      </c>
      <c r="D59" s="34">
        <f t="shared" si="3"/>
        <v>22</v>
      </c>
      <c r="E59" s="35">
        <f t="shared" si="4"/>
        <v>-7.5</v>
      </c>
      <c r="F59" s="36">
        <f t="shared" si="5"/>
        <v>56.25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29.07142857</v>
      </c>
      <c r="N59" s="39">
        <v>8.0</v>
      </c>
      <c r="O59" s="39">
        <v>17.0</v>
      </c>
      <c r="P59" s="39">
        <v>6.0</v>
      </c>
      <c r="Q59" s="39">
        <v>55.0</v>
      </c>
      <c r="R59" s="39">
        <v>34.0</v>
      </c>
      <c r="S59" s="39">
        <v>15.0</v>
      </c>
      <c r="T59" s="39">
        <v>54.0</v>
      </c>
      <c r="U59" s="39">
        <v>35.0</v>
      </c>
      <c r="V59" s="39">
        <v>13.0</v>
      </c>
      <c r="W59" s="39">
        <v>3.0</v>
      </c>
      <c r="X59" s="39">
        <v>22.0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3.0</v>
      </c>
      <c r="D60" s="42">
        <f t="shared" si="3"/>
        <v>6</v>
      </c>
      <c r="E60" s="43">
        <f t="shared" si="4"/>
        <v>-3</v>
      </c>
      <c r="F60" s="44">
        <f t="shared" si="5"/>
        <v>9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3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24.71428571</v>
      </c>
      <c r="N60" s="39">
        <v>23.0</v>
      </c>
      <c r="O60" s="39">
        <v>41.0</v>
      </c>
      <c r="P60" s="39">
        <v>54.0</v>
      </c>
      <c r="Q60" s="39">
        <v>51.0</v>
      </c>
      <c r="R60" s="39">
        <v>11.0</v>
      </c>
      <c r="S60" s="39">
        <v>49.0</v>
      </c>
      <c r="T60" s="39">
        <v>2.0</v>
      </c>
      <c r="U60" s="39">
        <v>15.0</v>
      </c>
      <c r="V60" s="39">
        <v>50.0</v>
      </c>
      <c r="W60" s="39">
        <v>12.0</v>
      </c>
      <c r="X60" s="39">
        <v>18.0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20.5</v>
      </c>
      <c r="D61" s="34">
        <f t="shared" si="3"/>
        <v>11</v>
      </c>
      <c r="E61" s="35">
        <f t="shared" si="4"/>
        <v>9.5</v>
      </c>
      <c r="F61" s="36">
        <f t="shared" si="5"/>
        <v>90.25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26.28571429</v>
      </c>
      <c r="N61" s="39">
        <v>3.0</v>
      </c>
      <c r="O61" s="39">
        <v>47.0</v>
      </c>
      <c r="P61" s="39">
        <v>19.0</v>
      </c>
      <c r="Q61" s="39">
        <v>7.0</v>
      </c>
      <c r="R61" s="39">
        <v>31.0</v>
      </c>
      <c r="S61" s="39">
        <v>18.0</v>
      </c>
      <c r="T61" s="39">
        <v>22.0</v>
      </c>
      <c r="U61" s="39">
        <v>50.0</v>
      </c>
      <c r="V61" s="39">
        <v>50.0</v>
      </c>
      <c r="W61" s="39">
        <v>9.0</v>
      </c>
      <c r="X61" s="39">
        <v>55.0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32.0</v>
      </c>
      <c r="D62" s="42">
        <f t="shared" si="3"/>
        <v>32.5</v>
      </c>
      <c r="E62" s="43">
        <f t="shared" si="4"/>
        <v>-0.5</v>
      </c>
      <c r="F62" s="44">
        <f t="shared" si="5"/>
        <v>0.25</v>
      </c>
      <c r="G62" s="45">
        <f t="shared" ref="G62:H62" si="117">IF(COUNTIF(C$6:C$72, C62) &gt; 1, 1, 0)</f>
        <v>1</v>
      </c>
      <c r="H62" s="45">
        <f t="shared" si="117"/>
        <v>1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32.28571429</v>
      </c>
      <c r="N62" s="39">
        <v>47.0</v>
      </c>
      <c r="O62" s="39">
        <v>48.0</v>
      </c>
      <c r="P62" s="39">
        <v>5.0</v>
      </c>
      <c r="Q62" s="39">
        <v>3.0</v>
      </c>
      <c r="R62" s="39">
        <v>59.0</v>
      </c>
      <c r="S62" s="39">
        <v>23.0</v>
      </c>
      <c r="T62" s="39">
        <v>55.0</v>
      </c>
      <c r="U62" s="39">
        <v>50.0</v>
      </c>
      <c r="V62" s="39">
        <v>50.0</v>
      </c>
      <c r="W62" s="39">
        <v>1.0</v>
      </c>
      <c r="X62" s="39">
        <v>60.0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38.0</v>
      </c>
      <c r="D63" s="34">
        <f t="shared" si="3"/>
        <v>13</v>
      </c>
      <c r="E63" s="35">
        <f t="shared" si="4"/>
        <v>25</v>
      </c>
      <c r="F63" s="36">
        <f t="shared" si="5"/>
        <v>625</v>
      </c>
      <c r="G63" s="37">
        <f t="shared" ref="G63:H63" si="119">IF(COUNTIF(C$6:C$72, C63) &gt; 1, 1, 0)</f>
        <v>0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26.64285714</v>
      </c>
      <c r="N63" s="39">
        <v>47.0</v>
      </c>
      <c r="O63" s="39">
        <v>40.0</v>
      </c>
      <c r="P63" s="39">
        <v>32.0</v>
      </c>
      <c r="Q63" s="39">
        <v>16.0</v>
      </c>
      <c r="R63" s="39">
        <v>9.0</v>
      </c>
      <c r="S63" s="39">
        <v>51.0</v>
      </c>
      <c r="T63" s="39">
        <v>6.0</v>
      </c>
      <c r="U63" s="39">
        <v>16.0</v>
      </c>
      <c r="V63" s="39">
        <v>50.0</v>
      </c>
      <c r="W63" s="39">
        <v>8.0</v>
      </c>
      <c r="X63" s="39">
        <v>5.0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42.0</v>
      </c>
      <c r="D64" s="42">
        <f t="shared" si="3"/>
        <v>23</v>
      </c>
      <c r="E64" s="43">
        <f t="shared" si="4"/>
        <v>19</v>
      </c>
      <c r="F64" s="44">
        <f t="shared" si="5"/>
        <v>361</v>
      </c>
      <c r="G64" s="45">
        <f t="shared" ref="G64:H64" si="121">IF(COUNTIF(C$6:C$72, C64) &gt; 1, 1, 0)</f>
        <v>0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29.21428571</v>
      </c>
      <c r="N64" s="39">
        <v>31.0</v>
      </c>
      <c r="O64" s="39">
        <v>48.0</v>
      </c>
      <c r="P64" s="39">
        <v>17.0</v>
      </c>
      <c r="Q64" s="39">
        <v>2.0</v>
      </c>
      <c r="R64" s="39">
        <v>55.0</v>
      </c>
      <c r="S64" s="39">
        <v>45.0</v>
      </c>
      <c r="T64" s="39">
        <v>10.0</v>
      </c>
      <c r="U64" s="39">
        <v>50.0</v>
      </c>
      <c r="V64" s="39">
        <v>1.0</v>
      </c>
      <c r="W64" s="39">
        <v>23.0</v>
      </c>
      <c r="X64" s="39">
        <v>4.0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5.0</v>
      </c>
      <c r="D65" s="34">
        <f t="shared" si="3"/>
        <v>16</v>
      </c>
      <c r="E65" s="35">
        <f t="shared" si="4"/>
        <v>-11</v>
      </c>
      <c r="F65" s="36">
        <f t="shared" si="5"/>
        <v>121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27.57142857</v>
      </c>
      <c r="N65" s="39">
        <v>24.0</v>
      </c>
      <c r="O65" s="39">
        <v>46.0</v>
      </c>
      <c r="P65" s="39">
        <v>11.0</v>
      </c>
      <c r="Q65" s="39">
        <v>1.0</v>
      </c>
      <c r="R65" s="39">
        <v>8.0</v>
      </c>
      <c r="S65" s="39">
        <v>54.0</v>
      </c>
      <c r="T65" s="39">
        <v>55.0</v>
      </c>
      <c r="U65" s="39">
        <v>9.0</v>
      </c>
      <c r="V65" s="39">
        <v>4.0</v>
      </c>
      <c r="W65" s="39">
        <v>53.0</v>
      </c>
      <c r="X65" s="39">
        <v>1.0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32.0</v>
      </c>
      <c r="D66" s="42">
        <f t="shared" si="3"/>
        <v>61</v>
      </c>
      <c r="E66" s="43">
        <f t="shared" si="4"/>
        <v>-29</v>
      </c>
      <c r="F66" s="44">
        <f t="shared" si="5"/>
        <v>841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39.71428571</v>
      </c>
      <c r="N66" s="39">
        <v>47.0</v>
      </c>
      <c r="O66" s="39">
        <v>48.0</v>
      </c>
      <c r="P66" s="39">
        <v>40.0</v>
      </c>
      <c r="Q66" s="39">
        <v>53.0</v>
      </c>
      <c r="R66" s="39">
        <v>59.0</v>
      </c>
      <c r="S66" s="39">
        <v>41.0</v>
      </c>
      <c r="T66" s="39">
        <v>26.0</v>
      </c>
      <c r="U66" s="39">
        <v>41.0</v>
      </c>
      <c r="V66" s="39">
        <v>28.0</v>
      </c>
      <c r="W66" s="39">
        <v>52.0</v>
      </c>
      <c r="X66" s="39">
        <v>17.0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58.0</v>
      </c>
      <c r="D67" s="34">
        <f t="shared" si="3"/>
        <v>2</v>
      </c>
      <c r="E67" s="35">
        <f t="shared" si="4"/>
        <v>56</v>
      </c>
      <c r="F67" s="36">
        <f t="shared" si="5"/>
        <v>3136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16.14285714</v>
      </c>
      <c r="N67" s="39">
        <v>13.0</v>
      </c>
      <c r="O67" s="39">
        <v>6.0</v>
      </c>
      <c r="P67" s="39">
        <v>3.0</v>
      </c>
      <c r="Q67" s="39">
        <v>9.0</v>
      </c>
      <c r="R67" s="39">
        <v>26.0</v>
      </c>
      <c r="S67" s="39">
        <v>17.0</v>
      </c>
      <c r="T67" s="39">
        <v>24.0</v>
      </c>
      <c r="U67" s="39">
        <v>40.0</v>
      </c>
      <c r="V67" s="39">
        <v>2.0</v>
      </c>
      <c r="W67" s="39">
        <v>16.0</v>
      </c>
      <c r="X67" s="39">
        <v>49.0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59.0</v>
      </c>
      <c r="D68" s="42">
        <f t="shared" si="3"/>
        <v>19</v>
      </c>
      <c r="E68" s="43">
        <f t="shared" si="4"/>
        <v>40</v>
      </c>
      <c r="F68" s="44">
        <f t="shared" si="5"/>
        <v>1600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28.85714286</v>
      </c>
      <c r="N68" s="39">
        <v>47.0</v>
      </c>
      <c r="O68" s="39">
        <v>27.0</v>
      </c>
      <c r="P68" s="39">
        <v>54.0</v>
      </c>
      <c r="Q68" s="39">
        <v>31.0</v>
      </c>
      <c r="R68" s="39">
        <v>21.0</v>
      </c>
      <c r="S68" s="39">
        <v>27.0</v>
      </c>
      <c r="T68" s="39">
        <v>11.0</v>
      </c>
      <c r="U68" s="39">
        <v>8.0</v>
      </c>
      <c r="V68" s="39">
        <v>50.0</v>
      </c>
      <c r="W68" s="39">
        <v>30.0</v>
      </c>
      <c r="X68" s="39">
        <v>28.0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40.0</v>
      </c>
      <c r="D69" s="34">
        <f t="shared" si="3"/>
        <v>40.5</v>
      </c>
      <c r="E69" s="35">
        <f t="shared" si="4"/>
        <v>-0.5</v>
      </c>
      <c r="F69" s="36">
        <f t="shared" si="5"/>
        <v>0.25</v>
      </c>
      <c r="G69" s="37">
        <f t="shared" ref="G69:H69" si="131">IF(COUNTIF(C$6:C$72, C69) &gt; 1, 1, 0)</f>
        <v>1</v>
      </c>
      <c r="H69" s="37">
        <f t="shared" si="131"/>
        <v>1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33.71428571</v>
      </c>
      <c r="N69" s="39">
        <v>47.0</v>
      </c>
      <c r="O69" s="39">
        <v>44.0</v>
      </c>
      <c r="P69" s="39">
        <v>26.0</v>
      </c>
      <c r="Q69" s="39">
        <v>25.0</v>
      </c>
      <c r="R69" s="39">
        <v>3.0</v>
      </c>
      <c r="S69" s="39">
        <v>54.0</v>
      </c>
      <c r="T69" s="39">
        <v>52.0</v>
      </c>
      <c r="U69" s="39">
        <v>50.0</v>
      </c>
      <c r="V69" s="39">
        <v>8.0</v>
      </c>
      <c r="W69" s="39">
        <v>17.0</v>
      </c>
      <c r="X69" s="39">
        <v>53.0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66.0</v>
      </c>
      <c r="D70" s="42">
        <f t="shared" si="3"/>
        <v>48</v>
      </c>
      <c r="E70" s="43">
        <f t="shared" si="4"/>
        <v>18</v>
      </c>
      <c r="F70" s="44">
        <f t="shared" si="5"/>
        <v>324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35.64285714</v>
      </c>
      <c r="N70" s="39">
        <v>30.0</v>
      </c>
      <c r="O70" s="39">
        <v>29.0</v>
      </c>
      <c r="P70" s="39">
        <v>33.0</v>
      </c>
      <c r="Q70" s="39">
        <v>32.0</v>
      </c>
      <c r="R70" s="39">
        <v>48.0</v>
      </c>
      <c r="S70" s="39">
        <v>38.0</v>
      </c>
      <c r="T70" s="39">
        <v>43.0</v>
      </c>
      <c r="U70" s="39">
        <v>36.0</v>
      </c>
      <c r="V70" s="39">
        <v>23.0</v>
      </c>
      <c r="W70" s="39">
        <v>44.0</v>
      </c>
      <c r="X70" s="39">
        <v>40.0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51.0</v>
      </c>
      <c r="D71" s="34">
        <f t="shared" si="3"/>
        <v>3.5</v>
      </c>
      <c r="E71" s="35">
        <f t="shared" si="4"/>
        <v>47.5</v>
      </c>
      <c r="F71" s="36">
        <f t="shared" si="5"/>
        <v>2256.25</v>
      </c>
      <c r="G71" s="37">
        <f t="shared" ref="G71:H71" si="135">IF(COUNTIF(C$6:C$72, C71) &gt; 1, 1, 0)</f>
        <v>1</v>
      </c>
      <c r="H71" s="37">
        <f t="shared" si="135"/>
        <v>1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22.14285714</v>
      </c>
      <c r="N71" s="39">
        <v>11.0</v>
      </c>
      <c r="O71" s="39">
        <v>48.0</v>
      </c>
      <c r="P71" s="39">
        <v>20.0</v>
      </c>
      <c r="Q71" s="39">
        <v>5.0</v>
      </c>
      <c r="R71" s="39">
        <v>17.0</v>
      </c>
      <c r="S71" s="39">
        <v>3.0</v>
      </c>
      <c r="T71" s="39">
        <v>12.0</v>
      </c>
      <c r="U71" s="39">
        <v>12.0</v>
      </c>
      <c r="V71" s="39">
        <v>50.0</v>
      </c>
      <c r="W71" s="39">
        <v>56.0</v>
      </c>
      <c r="X71" s="39">
        <v>3.0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35.0</v>
      </c>
      <c r="D72" s="42">
        <f t="shared" si="3"/>
        <v>59</v>
      </c>
      <c r="E72" s="50">
        <f t="shared" si="4"/>
        <v>-24</v>
      </c>
      <c r="F72" s="51">
        <f t="shared" si="5"/>
        <v>576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39.35714286</v>
      </c>
      <c r="N72" s="55">
        <v>37.0</v>
      </c>
      <c r="O72" s="55">
        <v>32.0</v>
      </c>
      <c r="P72" s="55">
        <v>39.0</v>
      </c>
      <c r="Q72" s="55">
        <v>38.0</v>
      </c>
      <c r="R72" s="55">
        <v>52.0</v>
      </c>
      <c r="S72" s="55">
        <v>43.0</v>
      </c>
      <c r="T72" s="55">
        <v>44.0</v>
      </c>
      <c r="U72" s="55">
        <v>42.0</v>
      </c>
      <c r="V72" s="55">
        <v>32.0</v>
      </c>
      <c r="W72" s="55">
        <v>40.0</v>
      </c>
      <c r="X72" s="55">
        <v>38.0</v>
      </c>
      <c r="Y72" s="55">
        <v>42.0</v>
      </c>
      <c r="Z72" s="55">
        <v>32.0</v>
      </c>
      <c r="AA72" s="56">
        <v>40.0</v>
      </c>
    </row>
    <row r="74">
      <c r="I74" s="57" t="s">
        <v>135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65776.5</v>
      </c>
      <c r="I76" s="61"/>
      <c r="J76" s="62"/>
      <c r="K76" s="59"/>
      <c r="L76" s="59"/>
    </row>
    <row r="77">
      <c r="C77" s="65" t="s">
        <v>101</v>
      </c>
      <c r="D77" s="66">
        <f>SUM(D76+D79)</f>
        <v>65800.5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24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-0.3126670745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136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15</v>
      </c>
      <c r="E6" s="25">
        <f t="shared" ref="E6:E72" si="4">C6-D6</f>
        <v>10.5</v>
      </c>
      <c r="F6" s="26">
        <f t="shared" ref="F6:F72" si="5">E6^2</f>
        <v>110.25</v>
      </c>
      <c r="G6" s="27">
        <f t="shared" ref="G6:H6" si="1">IF(COUNTIF(C$6:C$72, C6) &gt; 1, 1, 0)</f>
        <v>1</v>
      </c>
      <c r="H6" s="27">
        <f t="shared" si="1"/>
        <v>0</v>
      </c>
      <c r="I6" s="27">
        <v>2.0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8">AVERAGE(N6:AA6)</f>
        <v>28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65.0</v>
      </c>
      <c r="D7" s="34">
        <f t="shared" si="3"/>
        <v>18</v>
      </c>
      <c r="E7" s="35">
        <f t="shared" si="4"/>
        <v>47</v>
      </c>
      <c r="F7" s="36">
        <f t="shared" si="5"/>
        <v>2209</v>
      </c>
      <c r="G7" s="37">
        <f t="shared" ref="G7:H7" si="6">IF(COUNTIF(C$6:C$72, C7) &gt; 1, 1, 0)</f>
        <v>0</v>
      </c>
      <c r="H7" s="37">
        <f t="shared" si="6"/>
        <v>1</v>
      </c>
      <c r="I7" s="35"/>
      <c r="J7" s="37">
        <v>3.0</v>
      </c>
      <c r="K7" s="34" t="str">
        <f t="shared" ref="K7:L7" si="7">IF(ISNUMBER(I7), (I7 * ((I7^2) - 1)) / 12, "")</f>
        <v/>
      </c>
      <c r="L7" s="35">
        <f t="shared" si="7"/>
        <v>2</v>
      </c>
      <c r="M7" s="38">
        <f t="shared" si="8"/>
        <v>28.21428571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46.0</v>
      </c>
      <c r="D8" s="42">
        <f t="shared" si="3"/>
        <v>12</v>
      </c>
      <c r="E8" s="43">
        <f t="shared" si="4"/>
        <v>34</v>
      </c>
      <c r="F8" s="44">
        <f t="shared" si="5"/>
        <v>1156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3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26.78571429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61.0</v>
      </c>
      <c r="D9" s="34">
        <f t="shared" si="3"/>
        <v>36</v>
      </c>
      <c r="E9" s="35">
        <f t="shared" si="4"/>
        <v>25</v>
      </c>
      <c r="F9" s="36">
        <f t="shared" si="5"/>
        <v>625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5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32.5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25.5</v>
      </c>
      <c r="D10" s="42">
        <f t="shared" si="3"/>
        <v>37</v>
      </c>
      <c r="E10" s="43">
        <f t="shared" si="4"/>
        <v>-11.5</v>
      </c>
      <c r="F10" s="44">
        <f t="shared" si="5"/>
        <v>132.25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3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32.64285714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9.0</v>
      </c>
      <c r="D11" s="34">
        <f t="shared" si="3"/>
        <v>30</v>
      </c>
      <c r="E11" s="35">
        <f t="shared" si="4"/>
        <v>-21</v>
      </c>
      <c r="F11" s="36">
        <f t="shared" si="5"/>
        <v>441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30.71428571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53.0</v>
      </c>
      <c r="D12" s="42">
        <f t="shared" si="3"/>
        <v>31</v>
      </c>
      <c r="E12" s="43">
        <f t="shared" si="4"/>
        <v>22</v>
      </c>
      <c r="F12" s="44">
        <f t="shared" si="5"/>
        <v>484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31.28571429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29.5</v>
      </c>
      <c r="D13" s="34">
        <f t="shared" si="3"/>
        <v>55.5</v>
      </c>
      <c r="E13" s="35">
        <f t="shared" si="4"/>
        <v>-26</v>
      </c>
      <c r="F13" s="36">
        <f t="shared" si="5"/>
        <v>676</v>
      </c>
      <c r="G13" s="37">
        <f t="shared" ref="G13:H13" si="19">IF(COUNTIF(C$6:C$72, C13) &gt; 1, 1, 0)</f>
        <v>1</v>
      </c>
      <c r="H13" s="37">
        <f t="shared" si="19"/>
        <v>1</v>
      </c>
      <c r="I13" s="37">
        <v>2.0</v>
      </c>
      <c r="J13" s="37">
        <v>2.0</v>
      </c>
      <c r="K13" s="34">
        <f t="shared" ref="K13:L13" si="20">IF(ISNUMBER(I13), (I13 * ((I13^2) - 1)) / 12, "")</f>
        <v>0.5</v>
      </c>
      <c r="L13" s="35">
        <f t="shared" si="20"/>
        <v>0.5</v>
      </c>
      <c r="M13" s="38">
        <f t="shared" si="8"/>
        <v>37.71428571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61.0</v>
      </c>
      <c r="D14" s="42">
        <f t="shared" si="3"/>
        <v>33.5</v>
      </c>
      <c r="E14" s="43">
        <f t="shared" si="4"/>
        <v>27.5</v>
      </c>
      <c r="F14" s="44">
        <f t="shared" si="5"/>
        <v>756.25</v>
      </c>
      <c r="G14" s="45">
        <f t="shared" ref="G14:H14" si="21">IF(COUNTIF(C$6:C$72, C14) &gt; 1, 1, 0)</f>
        <v>1</v>
      </c>
      <c r="H14" s="45">
        <f t="shared" si="21"/>
        <v>1</v>
      </c>
      <c r="I14" s="43"/>
      <c r="J14" s="45">
        <v>2.0</v>
      </c>
      <c r="K14" s="42" t="str">
        <f t="shared" ref="K14:L14" si="22">IF(ISNUMBER(I14), (I14 * ((I14^2) - 1)) / 12, "")</f>
        <v/>
      </c>
      <c r="L14" s="43">
        <f t="shared" si="22"/>
        <v>0.5</v>
      </c>
      <c r="M14" s="46">
        <f t="shared" si="8"/>
        <v>32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67.0</v>
      </c>
      <c r="D15" s="34">
        <f t="shared" si="3"/>
        <v>8</v>
      </c>
      <c r="E15" s="35">
        <f t="shared" si="4"/>
        <v>59</v>
      </c>
      <c r="F15" s="36">
        <f t="shared" si="5"/>
        <v>3481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24.78571429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51.0</v>
      </c>
      <c r="D16" s="42">
        <f t="shared" si="3"/>
        <v>28</v>
      </c>
      <c r="E16" s="43">
        <f t="shared" si="4"/>
        <v>23</v>
      </c>
      <c r="F16" s="44">
        <f t="shared" si="5"/>
        <v>529</v>
      </c>
      <c r="G16" s="45">
        <f t="shared" ref="G16:H16" si="25">IF(COUNTIF(C$6:C$72, C16) &gt; 1, 1, 0)</f>
        <v>1</v>
      </c>
      <c r="H16" s="45">
        <f t="shared" si="25"/>
        <v>1</v>
      </c>
      <c r="I16" s="45">
        <v>3.0</v>
      </c>
      <c r="J16" s="45">
        <v>3.0</v>
      </c>
      <c r="K16" s="42">
        <f t="shared" ref="K16:L16" si="26">IF(ISNUMBER(I16), (I16 * ((I16^2) - 1)) / 12, "")</f>
        <v>2</v>
      </c>
      <c r="L16" s="43">
        <f t="shared" si="26"/>
        <v>2</v>
      </c>
      <c r="M16" s="46">
        <f t="shared" si="8"/>
        <v>30.42857143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48.5</v>
      </c>
      <c r="D17" s="34">
        <f t="shared" si="3"/>
        <v>52.5</v>
      </c>
      <c r="E17" s="35">
        <f t="shared" si="4"/>
        <v>-4</v>
      </c>
      <c r="F17" s="36">
        <f t="shared" si="5"/>
        <v>16</v>
      </c>
      <c r="G17" s="37">
        <f t="shared" ref="G17:H17" si="27">IF(COUNTIF(C$6:C$72, C17) &gt; 1, 1, 0)</f>
        <v>1</v>
      </c>
      <c r="H17" s="37">
        <f t="shared" si="27"/>
        <v>1</v>
      </c>
      <c r="I17" s="37">
        <v>2.0</v>
      </c>
      <c r="J17" s="37">
        <v>4.0</v>
      </c>
      <c r="K17" s="34">
        <f t="shared" ref="K17:L17" si="28">IF(ISNUMBER(I17), (I17 * ((I17^2) - 1)) / 12, "")</f>
        <v>0.5</v>
      </c>
      <c r="L17" s="35">
        <f t="shared" si="28"/>
        <v>5</v>
      </c>
      <c r="M17" s="38">
        <f t="shared" si="8"/>
        <v>37.21428571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14.5</v>
      </c>
      <c r="D18" s="42">
        <f t="shared" si="3"/>
        <v>7</v>
      </c>
      <c r="E18" s="43">
        <f t="shared" si="4"/>
        <v>7.5</v>
      </c>
      <c r="F18" s="44">
        <f t="shared" si="5"/>
        <v>56.25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24.71428571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63.5</v>
      </c>
      <c r="D19" s="34">
        <f t="shared" si="3"/>
        <v>1</v>
      </c>
      <c r="E19" s="35">
        <f t="shared" si="4"/>
        <v>62.5</v>
      </c>
      <c r="F19" s="36">
        <f t="shared" si="5"/>
        <v>3906.25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5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17.14285714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61.0</v>
      </c>
      <c r="D20" s="42">
        <f t="shared" si="3"/>
        <v>2</v>
      </c>
      <c r="E20" s="43">
        <f t="shared" si="4"/>
        <v>59</v>
      </c>
      <c r="F20" s="44">
        <f t="shared" si="5"/>
        <v>3481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23.42857143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34.0</v>
      </c>
      <c r="D21" s="34">
        <f t="shared" si="3"/>
        <v>39</v>
      </c>
      <c r="E21" s="35">
        <f t="shared" si="4"/>
        <v>-5</v>
      </c>
      <c r="F21" s="36">
        <f t="shared" si="5"/>
        <v>25</v>
      </c>
      <c r="G21" s="37">
        <f t="shared" ref="G21:H21" si="35">IF(COUNTIF(C$6:C$72, C21) &gt; 1, 1, 0)</f>
        <v>0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33.14285714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18.0</v>
      </c>
      <c r="D22" s="42">
        <f t="shared" si="3"/>
        <v>24</v>
      </c>
      <c r="E22" s="43">
        <f t="shared" si="4"/>
        <v>-6</v>
      </c>
      <c r="F22" s="44">
        <f t="shared" si="5"/>
        <v>36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29.07142857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13.0</v>
      </c>
      <c r="D23" s="34">
        <f t="shared" si="3"/>
        <v>66</v>
      </c>
      <c r="E23" s="35">
        <f t="shared" si="4"/>
        <v>-53</v>
      </c>
      <c r="F23" s="36">
        <f t="shared" si="5"/>
        <v>2809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44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40.0</v>
      </c>
      <c r="D24" s="42">
        <f t="shared" si="3"/>
        <v>11</v>
      </c>
      <c r="E24" s="43">
        <f t="shared" si="4"/>
        <v>29</v>
      </c>
      <c r="F24" s="44">
        <f t="shared" si="5"/>
        <v>841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26.64285714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29.5</v>
      </c>
      <c r="D25" s="34">
        <f t="shared" si="3"/>
        <v>62</v>
      </c>
      <c r="E25" s="35">
        <f t="shared" si="4"/>
        <v>-32.5</v>
      </c>
      <c r="F25" s="36">
        <f t="shared" si="5"/>
        <v>1056.25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39.07142857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56.5</v>
      </c>
      <c r="D26" s="42">
        <f t="shared" si="3"/>
        <v>23</v>
      </c>
      <c r="E26" s="43">
        <f t="shared" si="4"/>
        <v>33.5</v>
      </c>
      <c r="F26" s="44">
        <f t="shared" si="5"/>
        <v>1122.25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28.71428571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36.5</v>
      </c>
      <c r="D27" s="34">
        <f t="shared" si="3"/>
        <v>49</v>
      </c>
      <c r="E27" s="35">
        <f t="shared" si="4"/>
        <v>-12.5</v>
      </c>
      <c r="F27" s="36">
        <f t="shared" si="5"/>
        <v>156.25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35.92857143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56.5</v>
      </c>
      <c r="D28" s="42">
        <f t="shared" si="3"/>
        <v>9.5</v>
      </c>
      <c r="E28" s="43">
        <f t="shared" si="4"/>
        <v>47</v>
      </c>
      <c r="F28" s="44">
        <f t="shared" si="5"/>
        <v>2209</v>
      </c>
      <c r="G28" s="45">
        <f t="shared" ref="G28:H28" si="49">IF(COUNTIF(C$6:C$72, C28) &gt; 1, 1, 0)</f>
        <v>1</v>
      </c>
      <c r="H28" s="45">
        <f t="shared" si="49"/>
        <v>1</v>
      </c>
      <c r="I28" s="43"/>
      <c r="J28" s="45">
        <v>2.0</v>
      </c>
      <c r="K28" s="42" t="str">
        <f t="shared" ref="K28:L28" si="50">IF(ISNUMBER(I28), (I28 * ((I28^2) - 1)) / 12, "")</f>
        <v/>
      </c>
      <c r="L28" s="43">
        <f t="shared" si="50"/>
        <v>0.5</v>
      </c>
      <c r="M28" s="46">
        <f t="shared" si="8"/>
        <v>26.57142857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54.5</v>
      </c>
      <c r="D29" s="34">
        <f t="shared" si="3"/>
        <v>61</v>
      </c>
      <c r="E29" s="35">
        <f t="shared" si="4"/>
        <v>-6.5</v>
      </c>
      <c r="F29" s="36">
        <f t="shared" si="5"/>
        <v>42.25</v>
      </c>
      <c r="G29" s="37">
        <f t="shared" ref="G29:H29" si="51">IF(COUNTIF(C$6:C$72, C29) &gt; 1, 1, 0)</f>
        <v>1</v>
      </c>
      <c r="H29" s="37">
        <f t="shared" si="51"/>
        <v>0</v>
      </c>
      <c r="I29" s="37">
        <v>2.0</v>
      </c>
      <c r="J29" s="35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39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47.0</v>
      </c>
      <c r="D30" s="42">
        <f t="shared" si="3"/>
        <v>18</v>
      </c>
      <c r="E30" s="43">
        <f t="shared" si="4"/>
        <v>29</v>
      </c>
      <c r="F30" s="44">
        <f t="shared" si="5"/>
        <v>841</v>
      </c>
      <c r="G30" s="45">
        <f t="shared" ref="G30:H30" si="53">IF(COUNTIF(C$6:C$72, C30) &gt; 1, 1, 0)</f>
        <v>0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28.21428571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16.0</v>
      </c>
      <c r="D31" s="34">
        <f t="shared" si="3"/>
        <v>41</v>
      </c>
      <c r="E31" s="35">
        <f t="shared" si="4"/>
        <v>-25</v>
      </c>
      <c r="F31" s="36">
        <f t="shared" si="5"/>
        <v>625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34.14285714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4.0</v>
      </c>
      <c r="D32" s="42">
        <f t="shared" si="3"/>
        <v>52.5</v>
      </c>
      <c r="E32" s="43">
        <f t="shared" si="4"/>
        <v>-48.5</v>
      </c>
      <c r="F32" s="44">
        <f t="shared" si="5"/>
        <v>2352.25</v>
      </c>
      <c r="G32" s="45">
        <f t="shared" ref="G32:H32" si="57">IF(COUNTIF(C$6:C$72, C32) &gt; 1, 1, 0)</f>
        <v>0</v>
      </c>
      <c r="H32" s="45">
        <f t="shared" si="57"/>
        <v>1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37.21428571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23.5</v>
      </c>
      <c r="D33" s="34">
        <f t="shared" si="3"/>
        <v>57</v>
      </c>
      <c r="E33" s="35">
        <f t="shared" si="4"/>
        <v>-33.5</v>
      </c>
      <c r="F33" s="36">
        <f t="shared" si="5"/>
        <v>1122.25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38.07142857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11.5</v>
      </c>
      <c r="D34" s="42">
        <f t="shared" si="3"/>
        <v>43</v>
      </c>
      <c r="E34" s="43">
        <f t="shared" si="4"/>
        <v>-31.5</v>
      </c>
      <c r="F34" s="44">
        <f t="shared" si="5"/>
        <v>992.25</v>
      </c>
      <c r="G34" s="45">
        <f t="shared" ref="G34:H34" si="61">IF(COUNTIF(C$6:C$72, C34) &gt; 1, 1, 0)</f>
        <v>1</v>
      </c>
      <c r="H34" s="45">
        <f t="shared" si="61"/>
        <v>1</v>
      </c>
      <c r="I34" s="45">
        <v>2.0</v>
      </c>
      <c r="J34" s="45">
        <v>3.0</v>
      </c>
      <c r="K34" s="42">
        <f t="shared" ref="K34:L34" si="62">IF(ISNUMBER(I34), (I34 * ((I34^2) - 1)) / 12, "")</f>
        <v>0.5</v>
      </c>
      <c r="L34" s="43">
        <f t="shared" si="62"/>
        <v>2</v>
      </c>
      <c r="M34" s="46">
        <f t="shared" si="8"/>
        <v>34.57142857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11.5</v>
      </c>
      <c r="D35" s="34">
        <f t="shared" si="3"/>
        <v>28</v>
      </c>
      <c r="E35" s="35">
        <f t="shared" si="4"/>
        <v>-16.5</v>
      </c>
      <c r="F35" s="36">
        <f t="shared" si="5"/>
        <v>272.25</v>
      </c>
      <c r="G35" s="37">
        <f t="shared" ref="G35:H35" si="63">IF(COUNTIF(C$6:C$72, C35) &gt; 1, 1, 0)</f>
        <v>1</v>
      </c>
      <c r="H35" s="37">
        <f t="shared" si="63"/>
        <v>1</v>
      </c>
      <c r="I35" s="35"/>
      <c r="J35" s="35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30.42857143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20.5</v>
      </c>
      <c r="D36" s="42">
        <f t="shared" si="3"/>
        <v>52.5</v>
      </c>
      <c r="E36" s="43">
        <f t="shared" si="4"/>
        <v>-32</v>
      </c>
      <c r="F36" s="44">
        <f t="shared" si="5"/>
        <v>1024</v>
      </c>
      <c r="G36" s="45">
        <f t="shared" ref="G36:H36" si="65">IF(COUNTIF(C$6:C$72, C36) &gt; 1, 1, 0)</f>
        <v>1</v>
      </c>
      <c r="H36" s="45">
        <f t="shared" si="65"/>
        <v>1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37.21428571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44.0</v>
      </c>
      <c r="D37" s="34">
        <f t="shared" si="3"/>
        <v>40</v>
      </c>
      <c r="E37" s="35">
        <f t="shared" si="4"/>
        <v>4</v>
      </c>
      <c r="F37" s="36">
        <f t="shared" si="5"/>
        <v>16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5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33.21428571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36.5</v>
      </c>
      <c r="D38" s="42">
        <f t="shared" si="3"/>
        <v>38</v>
      </c>
      <c r="E38" s="43">
        <f t="shared" si="4"/>
        <v>-1.5</v>
      </c>
      <c r="F38" s="44">
        <f t="shared" si="5"/>
        <v>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33.07142857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1.0</v>
      </c>
      <c r="D39" s="34">
        <f t="shared" si="3"/>
        <v>67</v>
      </c>
      <c r="E39" s="35">
        <f t="shared" si="4"/>
        <v>-66</v>
      </c>
      <c r="F39" s="36">
        <f t="shared" si="5"/>
        <v>4356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45.28571429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40.0</v>
      </c>
      <c r="D40" s="42">
        <f t="shared" si="3"/>
        <v>33.5</v>
      </c>
      <c r="E40" s="43">
        <f t="shared" si="4"/>
        <v>6.5</v>
      </c>
      <c r="F40" s="44">
        <f t="shared" si="5"/>
        <v>42.25</v>
      </c>
      <c r="G40" s="45">
        <f t="shared" ref="G40:H40" si="73">IF(COUNTIF(C$6:C$72, C40) &gt; 1, 1, 0)</f>
        <v>1</v>
      </c>
      <c r="H40" s="45">
        <f t="shared" si="73"/>
        <v>1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32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7.0</v>
      </c>
      <c r="D41" s="34">
        <f t="shared" si="3"/>
        <v>58</v>
      </c>
      <c r="E41" s="35">
        <f t="shared" si="4"/>
        <v>-51</v>
      </c>
      <c r="F41" s="36">
        <f t="shared" si="5"/>
        <v>2601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38.14285714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44.0</v>
      </c>
      <c r="D42" s="42">
        <f t="shared" si="3"/>
        <v>52.5</v>
      </c>
      <c r="E42" s="43">
        <f t="shared" si="4"/>
        <v>-8.5</v>
      </c>
      <c r="F42" s="44">
        <f t="shared" si="5"/>
        <v>72.25</v>
      </c>
      <c r="G42" s="45">
        <f t="shared" ref="G42:H42" si="77">IF(COUNTIF(C$6:C$72, C42) &gt; 1, 1, 0)</f>
        <v>1</v>
      </c>
      <c r="H42" s="45">
        <f t="shared" si="77"/>
        <v>1</v>
      </c>
      <c r="I42" s="43"/>
      <c r="J42" s="43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37.21428571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8.0</v>
      </c>
      <c r="D43" s="34">
        <f t="shared" si="3"/>
        <v>28</v>
      </c>
      <c r="E43" s="35">
        <f t="shared" si="4"/>
        <v>-20</v>
      </c>
      <c r="F43" s="36">
        <f t="shared" si="5"/>
        <v>400</v>
      </c>
      <c r="G43" s="37">
        <f t="shared" ref="G43:H43" si="79">IF(COUNTIF(C$6:C$72, C43) &gt; 1, 1, 0)</f>
        <v>0</v>
      </c>
      <c r="H43" s="37">
        <f t="shared" si="79"/>
        <v>1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30.42857143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23.5</v>
      </c>
      <c r="D44" s="42">
        <f t="shared" si="3"/>
        <v>4.5</v>
      </c>
      <c r="E44" s="43">
        <f t="shared" si="4"/>
        <v>19</v>
      </c>
      <c r="F44" s="44">
        <f t="shared" si="5"/>
        <v>361</v>
      </c>
      <c r="G44" s="45">
        <f t="shared" ref="G44:H44" si="81">IF(COUNTIF(C$6:C$72, C44) &gt; 1, 1, 0)</f>
        <v>1</v>
      </c>
      <c r="H44" s="45">
        <f t="shared" si="81"/>
        <v>1</v>
      </c>
      <c r="I44" s="43"/>
      <c r="J44" s="45">
        <v>2.0</v>
      </c>
      <c r="K44" s="42" t="str">
        <f t="shared" ref="K44:L44" si="82">IF(ISNUMBER(I44), (I44 * ((I44^2) - 1)) / 12, "")</f>
        <v/>
      </c>
      <c r="L44" s="43">
        <f t="shared" si="82"/>
        <v>0.5</v>
      </c>
      <c r="M44" s="46">
        <f t="shared" si="8"/>
        <v>24.07142857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27.5</v>
      </c>
      <c r="D45" s="34">
        <f t="shared" si="3"/>
        <v>48</v>
      </c>
      <c r="E45" s="35">
        <f t="shared" si="4"/>
        <v>-20.5</v>
      </c>
      <c r="F45" s="36">
        <f t="shared" si="5"/>
        <v>420.25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35.85714286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32.0</v>
      </c>
      <c r="D46" s="42">
        <f t="shared" si="3"/>
        <v>14</v>
      </c>
      <c r="E46" s="43">
        <f t="shared" si="4"/>
        <v>18</v>
      </c>
      <c r="F46" s="44">
        <f t="shared" si="5"/>
        <v>324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3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27.57142857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51.0</v>
      </c>
      <c r="D47" s="34">
        <f t="shared" si="3"/>
        <v>47</v>
      </c>
      <c r="E47" s="35">
        <f t="shared" si="4"/>
        <v>4</v>
      </c>
      <c r="F47" s="36">
        <f t="shared" si="5"/>
        <v>16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35.14285714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27.5</v>
      </c>
      <c r="D48" s="42">
        <f t="shared" si="3"/>
        <v>60</v>
      </c>
      <c r="E48" s="43">
        <f t="shared" si="4"/>
        <v>-32.5</v>
      </c>
      <c r="F48" s="44">
        <f t="shared" si="5"/>
        <v>1056.25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38.42857143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2.0</v>
      </c>
      <c r="D49" s="34">
        <f t="shared" si="3"/>
        <v>65</v>
      </c>
      <c r="E49" s="35">
        <f t="shared" si="4"/>
        <v>-63</v>
      </c>
      <c r="F49" s="36">
        <f t="shared" si="5"/>
        <v>3969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43.5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18.0</v>
      </c>
      <c r="D50" s="42">
        <f t="shared" si="3"/>
        <v>13</v>
      </c>
      <c r="E50" s="43">
        <f t="shared" si="4"/>
        <v>5</v>
      </c>
      <c r="F50" s="44">
        <f t="shared" si="5"/>
        <v>25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27.42857143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63.5</v>
      </c>
      <c r="D51" s="34">
        <f t="shared" si="3"/>
        <v>26</v>
      </c>
      <c r="E51" s="35">
        <f t="shared" si="4"/>
        <v>37.5</v>
      </c>
      <c r="F51" s="36">
        <f t="shared" si="5"/>
        <v>1406.25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30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48.5</v>
      </c>
      <c r="D52" s="42">
        <f t="shared" si="3"/>
        <v>3</v>
      </c>
      <c r="E52" s="43">
        <f t="shared" si="4"/>
        <v>45.5</v>
      </c>
      <c r="F52" s="44">
        <f t="shared" si="5"/>
        <v>2070.25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23.85714286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44.0</v>
      </c>
      <c r="D53" s="34">
        <f t="shared" si="3"/>
        <v>4.5</v>
      </c>
      <c r="E53" s="35">
        <f t="shared" si="4"/>
        <v>39.5</v>
      </c>
      <c r="F53" s="36">
        <f t="shared" si="5"/>
        <v>1560.25</v>
      </c>
      <c r="G53" s="37">
        <f t="shared" ref="G53:H53" si="99">IF(COUNTIF(C$6:C$72, C53) &gt; 1, 1, 0)</f>
        <v>1</v>
      </c>
      <c r="H53" s="37">
        <f t="shared" si="99"/>
        <v>1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24.07142857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18.0</v>
      </c>
      <c r="D54" s="42">
        <f t="shared" si="3"/>
        <v>9.5</v>
      </c>
      <c r="E54" s="43">
        <f t="shared" si="4"/>
        <v>8.5</v>
      </c>
      <c r="F54" s="44">
        <f t="shared" si="5"/>
        <v>72.25</v>
      </c>
      <c r="G54" s="45">
        <f t="shared" ref="G54:H54" si="101">IF(COUNTIF(C$6:C$72, C54) &gt; 1, 1, 0)</f>
        <v>1</v>
      </c>
      <c r="H54" s="45">
        <f t="shared" si="101"/>
        <v>1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26.57142857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10.0</v>
      </c>
      <c r="D55" s="34">
        <f t="shared" si="3"/>
        <v>22</v>
      </c>
      <c r="E55" s="35">
        <f t="shared" si="4"/>
        <v>-12</v>
      </c>
      <c r="F55" s="36">
        <f t="shared" si="5"/>
        <v>144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28.5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6.0</v>
      </c>
      <c r="D56" s="42">
        <f t="shared" si="3"/>
        <v>20</v>
      </c>
      <c r="E56" s="43">
        <f t="shared" si="4"/>
        <v>-14</v>
      </c>
      <c r="F56" s="44">
        <f t="shared" si="5"/>
        <v>196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28.28571429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54.5</v>
      </c>
      <c r="D57" s="34">
        <f t="shared" si="3"/>
        <v>32</v>
      </c>
      <c r="E57" s="35">
        <f t="shared" si="4"/>
        <v>22.5</v>
      </c>
      <c r="F57" s="36">
        <f t="shared" si="5"/>
        <v>506.25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31.85714286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22.0</v>
      </c>
      <c r="D58" s="42">
        <f t="shared" si="3"/>
        <v>50</v>
      </c>
      <c r="E58" s="43">
        <f t="shared" si="4"/>
        <v>-28</v>
      </c>
      <c r="F58" s="44">
        <f t="shared" si="5"/>
        <v>784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36.92857143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14.5</v>
      </c>
      <c r="D59" s="34">
        <f t="shared" si="3"/>
        <v>64</v>
      </c>
      <c r="E59" s="35">
        <f t="shared" si="4"/>
        <v>-49.5</v>
      </c>
      <c r="F59" s="36">
        <f t="shared" si="5"/>
        <v>2450.25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41.14285714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3.0</v>
      </c>
      <c r="D60" s="42">
        <f t="shared" si="3"/>
        <v>21</v>
      </c>
      <c r="E60" s="43">
        <f t="shared" si="4"/>
        <v>-18</v>
      </c>
      <c r="F60" s="44">
        <f t="shared" si="5"/>
        <v>324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3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28.35714286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20.5</v>
      </c>
      <c r="D61" s="34">
        <f t="shared" si="3"/>
        <v>25</v>
      </c>
      <c r="E61" s="35">
        <f t="shared" si="4"/>
        <v>-4.5</v>
      </c>
      <c r="F61" s="36">
        <f t="shared" si="5"/>
        <v>20.25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29.5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32.0</v>
      </c>
      <c r="D62" s="42">
        <f t="shared" si="3"/>
        <v>16</v>
      </c>
      <c r="E62" s="43">
        <f t="shared" si="4"/>
        <v>16</v>
      </c>
      <c r="F62" s="44">
        <f t="shared" si="5"/>
        <v>256</v>
      </c>
      <c r="G62" s="45">
        <f t="shared" ref="G62:H62" si="117">IF(COUNTIF(C$6:C$72, C62) &gt; 1, 1, 0)</f>
        <v>1</v>
      </c>
      <c r="H62" s="45">
        <f t="shared" si="117"/>
        <v>0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28.14285714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38.0</v>
      </c>
      <c r="D63" s="34">
        <f t="shared" si="3"/>
        <v>43</v>
      </c>
      <c r="E63" s="35">
        <f t="shared" si="4"/>
        <v>-5</v>
      </c>
      <c r="F63" s="36">
        <f t="shared" si="5"/>
        <v>25</v>
      </c>
      <c r="G63" s="37">
        <f t="shared" ref="G63:H63" si="119">IF(COUNTIF(C$6:C$72, C63) &gt; 1, 1, 0)</f>
        <v>0</v>
      </c>
      <c r="H63" s="37">
        <f t="shared" si="119"/>
        <v>1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34.57142857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42.0</v>
      </c>
      <c r="D64" s="42">
        <f t="shared" si="3"/>
        <v>43</v>
      </c>
      <c r="E64" s="43">
        <f t="shared" si="4"/>
        <v>-1</v>
      </c>
      <c r="F64" s="44">
        <f t="shared" si="5"/>
        <v>1</v>
      </c>
      <c r="G64" s="45">
        <f t="shared" ref="G64:H64" si="121">IF(COUNTIF(C$6:C$72, C64) &gt; 1, 1, 0)</f>
        <v>0</v>
      </c>
      <c r="H64" s="45">
        <f t="shared" si="121"/>
        <v>1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34.57142857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5.0</v>
      </c>
      <c r="D65" s="34">
        <f t="shared" si="3"/>
        <v>18</v>
      </c>
      <c r="E65" s="35">
        <f t="shared" si="4"/>
        <v>-13</v>
      </c>
      <c r="F65" s="36">
        <f t="shared" si="5"/>
        <v>169</v>
      </c>
      <c r="G65" s="37">
        <f t="shared" ref="G65:H65" si="123">IF(COUNTIF(C$6:C$72, C65) &gt; 1, 1, 0)</f>
        <v>0</v>
      </c>
      <c r="H65" s="37">
        <f t="shared" si="123"/>
        <v>1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28.21428571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32.0</v>
      </c>
      <c r="D66" s="42">
        <f t="shared" si="3"/>
        <v>6</v>
      </c>
      <c r="E66" s="43">
        <f t="shared" si="4"/>
        <v>26</v>
      </c>
      <c r="F66" s="44">
        <f t="shared" si="5"/>
        <v>676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24.57142857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58.0</v>
      </c>
      <c r="D67" s="34">
        <f t="shared" si="3"/>
        <v>35</v>
      </c>
      <c r="E67" s="35">
        <f t="shared" si="4"/>
        <v>23</v>
      </c>
      <c r="F67" s="36">
        <f t="shared" si="5"/>
        <v>529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32.35714286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59.0</v>
      </c>
      <c r="D68" s="42">
        <f t="shared" si="3"/>
        <v>45</v>
      </c>
      <c r="E68" s="43">
        <f t="shared" si="4"/>
        <v>14</v>
      </c>
      <c r="F68" s="44">
        <f t="shared" si="5"/>
        <v>196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34.85714286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40.0</v>
      </c>
      <c r="D69" s="34">
        <f t="shared" si="3"/>
        <v>63</v>
      </c>
      <c r="E69" s="35">
        <f t="shared" si="4"/>
        <v>-23</v>
      </c>
      <c r="F69" s="36">
        <f t="shared" si="5"/>
        <v>529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39.35714286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66.0</v>
      </c>
      <c r="D70" s="42">
        <f t="shared" si="3"/>
        <v>59</v>
      </c>
      <c r="E70" s="43">
        <f t="shared" si="4"/>
        <v>7</v>
      </c>
      <c r="F70" s="44">
        <f t="shared" si="5"/>
        <v>49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38.21428571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51.0</v>
      </c>
      <c r="D71" s="34">
        <f t="shared" si="3"/>
        <v>55.5</v>
      </c>
      <c r="E71" s="35">
        <f t="shared" si="4"/>
        <v>-4.5</v>
      </c>
      <c r="F71" s="36">
        <f t="shared" si="5"/>
        <v>20.25</v>
      </c>
      <c r="G71" s="37">
        <f t="shared" ref="G71:H71" si="135">IF(COUNTIF(C$6:C$72, C71) &gt; 1, 1, 0)</f>
        <v>1</v>
      </c>
      <c r="H71" s="37">
        <f t="shared" si="135"/>
        <v>1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37.71428571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35.0</v>
      </c>
      <c r="D72" s="42">
        <f t="shared" si="3"/>
        <v>46</v>
      </c>
      <c r="E72" s="50">
        <f t="shared" si="4"/>
        <v>-11</v>
      </c>
      <c r="F72" s="51">
        <f t="shared" si="5"/>
        <v>121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35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42.0</v>
      </c>
      <c r="Z72" s="55">
        <v>32.0</v>
      </c>
      <c r="AA72" s="56">
        <v>40.0</v>
      </c>
    </row>
    <row r="74">
      <c r="I74" s="57" t="s">
        <v>137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59351.5</v>
      </c>
      <c r="I76" s="61"/>
      <c r="J76" s="62"/>
      <c r="K76" s="59"/>
      <c r="L76" s="59"/>
    </row>
    <row r="77">
      <c r="C77" s="65" t="s">
        <v>101</v>
      </c>
      <c r="D77" s="66">
        <f>SUM(D76+D79)</f>
        <v>59384.5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33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-0.1846730327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138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60.5</v>
      </c>
      <c r="E6" s="25">
        <f t="shared" ref="E6:E72" si="4">C6-D6</f>
        <v>-35</v>
      </c>
      <c r="F6" s="26">
        <f t="shared" ref="F6:F72" si="5">E6^2</f>
        <v>1225</v>
      </c>
      <c r="G6" s="27">
        <f t="shared" ref="G6:H6" si="1">IF(COUNTIF(C$6:C$72, C6) &gt; 1, 1, 0)</f>
        <v>1</v>
      </c>
      <c r="H6" s="27">
        <f t="shared" si="1"/>
        <v>1</v>
      </c>
      <c r="I6" s="27">
        <v>2.0</v>
      </c>
      <c r="J6" s="27">
        <v>2.0</v>
      </c>
      <c r="K6" s="28">
        <f t="shared" ref="K6:L6" si="2">IF(ISNUMBER(I6), (I6 * ((I6^2) - 1)) / 12, "")</f>
        <v>0.5</v>
      </c>
      <c r="L6" s="25">
        <f t="shared" si="2"/>
        <v>0.5</v>
      </c>
      <c r="M6" s="29">
        <f t="shared" ref="M6:M72" si="8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65.0</v>
      </c>
      <c r="D7" s="34">
        <f t="shared" si="3"/>
        <v>5</v>
      </c>
      <c r="E7" s="35">
        <f t="shared" si="4"/>
        <v>60</v>
      </c>
      <c r="F7" s="36">
        <f t="shared" si="5"/>
        <v>3600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46.0</v>
      </c>
      <c r="D8" s="42">
        <f t="shared" si="3"/>
        <v>28</v>
      </c>
      <c r="E8" s="43">
        <f t="shared" si="4"/>
        <v>18</v>
      </c>
      <c r="F8" s="44">
        <f t="shared" si="5"/>
        <v>324</v>
      </c>
      <c r="G8" s="45">
        <f t="shared" ref="G8:H8" si="9">IF(COUNTIF(C$6:C$72, C8) &gt; 1, 1, 0)</f>
        <v>0</v>
      </c>
      <c r="H8" s="45">
        <f t="shared" si="9"/>
        <v>1</v>
      </c>
      <c r="I8" s="43"/>
      <c r="J8" s="45">
        <v>3.0</v>
      </c>
      <c r="K8" s="42" t="str">
        <f t="shared" ref="K8:L8" si="10">IF(ISNUMBER(I8), (I8 * ((I8^2) - 1)) / 12, "")</f>
        <v/>
      </c>
      <c r="L8" s="43">
        <f t="shared" si="10"/>
        <v>2</v>
      </c>
      <c r="M8" s="46">
        <f t="shared" si="8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61.0</v>
      </c>
      <c r="D9" s="34">
        <f t="shared" si="3"/>
        <v>65</v>
      </c>
      <c r="E9" s="35">
        <f t="shared" si="4"/>
        <v>-4</v>
      </c>
      <c r="F9" s="36">
        <f t="shared" si="5"/>
        <v>16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5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25.5</v>
      </c>
      <c r="D10" s="42">
        <f t="shared" si="3"/>
        <v>63</v>
      </c>
      <c r="E10" s="43">
        <f t="shared" si="4"/>
        <v>-37.5</v>
      </c>
      <c r="F10" s="44">
        <f t="shared" si="5"/>
        <v>1406.25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3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9.0</v>
      </c>
      <c r="D11" s="34">
        <f t="shared" si="3"/>
        <v>40</v>
      </c>
      <c r="E11" s="35">
        <f t="shared" si="4"/>
        <v>-31</v>
      </c>
      <c r="F11" s="36">
        <f t="shared" si="5"/>
        <v>961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53.0</v>
      </c>
      <c r="D12" s="42">
        <f t="shared" si="3"/>
        <v>36</v>
      </c>
      <c r="E12" s="43">
        <f t="shared" si="4"/>
        <v>17</v>
      </c>
      <c r="F12" s="44">
        <f t="shared" si="5"/>
        <v>289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29.5</v>
      </c>
      <c r="D13" s="34">
        <f t="shared" si="3"/>
        <v>4</v>
      </c>
      <c r="E13" s="35">
        <f t="shared" si="4"/>
        <v>25.5</v>
      </c>
      <c r="F13" s="36">
        <f t="shared" si="5"/>
        <v>650.25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61.0</v>
      </c>
      <c r="D14" s="42">
        <f t="shared" si="3"/>
        <v>39</v>
      </c>
      <c r="E14" s="43">
        <f t="shared" si="4"/>
        <v>22</v>
      </c>
      <c r="F14" s="44">
        <f t="shared" si="5"/>
        <v>484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5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67.0</v>
      </c>
      <c r="D15" s="34">
        <f t="shared" si="3"/>
        <v>32</v>
      </c>
      <c r="E15" s="35">
        <f t="shared" si="4"/>
        <v>35</v>
      </c>
      <c r="F15" s="36">
        <f t="shared" si="5"/>
        <v>1225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51.0</v>
      </c>
      <c r="D16" s="42">
        <f t="shared" si="3"/>
        <v>26</v>
      </c>
      <c r="E16" s="43">
        <f t="shared" si="4"/>
        <v>25</v>
      </c>
      <c r="F16" s="44">
        <f t="shared" si="5"/>
        <v>625</v>
      </c>
      <c r="G16" s="45">
        <f t="shared" ref="G16:H16" si="25">IF(COUNTIF(C$6:C$72, C16) &gt; 1, 1, 0)</f>
        <v>1</v>
      </c>
      <c r="H16" s="45">
        <f t="shared" si="25"/>
        <v>0</v>
      </c>
      <c r="I16" s="45">
        <v>3.0</v>
      </c>
      <c r="J16" s="45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48.5</v>
      </c>
      <c r="D17" s="34">
        <f t="shared" si="3"/>
        <v>64</v>
      </c>
      <c r="E17" s="35">
        <f t="shared" si="4"/>
        <v>-15.5</v>
      </c>
      <c r="F17" s="36">
        <f t="shared" si="5"/>
        <v>240.25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7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14.5</v>
      </c>
      <c r="D18" s="42">
        <f t="shared" si="3"/>
        <v>60.5</v>
      </c>
      <c r="E18" s="43">
        <f t="shared" si="4"/>
        <v>-46</v>
      </c>
      <c r="F18" s="44">
        <f t="shared" si="5"/>
        <v>2116</v>
      </c>
      <c r="G18" s="45">
        <f t="shared" ref="G18:H18" si="29">IF(COUNTIF(C$6:C$72, C18) &gt; 1, 1, 0)</f>
        <v>1</v>
      </c>
      <c r="H18" s="45">
        <f t="shared" si="29"/>
        <v>1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63.5</v>
      </c>
      <c r="D19" s="34">
        <f t="shared" si="3"/>
        <v>2.5</v>
      </c>
      <c r="E19" s="35">
        <f t="shared" si="4"/>
        <v>61</v>
      </c>
      <c r="F19" s="36">
        <f t="shared" si="5"/>
        <v>3721</v>
      </c>
      <c r="G19" s="37">
        <f t="shared" ref="G19:H19" si="31">IF(COUNTIF(C$6:C$72, C19) &gt; 1, 1, 0)</f>
        <v>1</v>
      </c>
      <c r="H19" s="37">
        <f t="shared" si="31"/>
        <v>1</v>
      </c>
      <c r="I19" s="37">
        <v>2.0</v>
      </c>
      <c r="J19" s="37">
        <v>2.0</v>
      </c>
      <c r="K19" s="34">
        <f t="shared" ref="K19:L19" si="32">IF(ISNUMBER(I19), (I19 * ((I19^2) - 1)) / 12, "")</f>
        <v>0.5</v>
      </c>
      <c r="L19" s="35">
        <f t="shared" si="32"/>
        <v>0.5</v>
      </c>
      <c r="M19" s="38">
        <f t="shared" si="8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61.0</v>
      </c>
      <c r="D20" s="42">
        <f t="shared" si="3"/>
        <v>23.5</v>
      </c>
      <c r="E20" s="43">
        <f t="shared" si="4"/>
        <v>37.5</v>
      </c>
      <c r="F20" s="44">
        <f t="shared" si="5"/>
        <v>1406.25</v>
      </c>
      <c r="G20" s="45">
        <f t="shared" ref="G20:H20" si="33">IF(COUNTIF(C$6:C$72, C20) &gt; 1, 1, 0)</f>
        <v>1</v>
      </c>
      <c r="H20" s="45">
        <f t="shared" si="33"/>
        <v>1</v>
      </c>
      <c r="I20" s="43"/>
      <c r="J20" s="45">
        <v>2.0</v>
      </c>
      <c r="K20" s="42" t="str">
        <f t="shared" ref="K20:L20" si="34">IF(ISNUMBER(I20), (I20 * ((I20^2) - 1)) / 12, "")</f>
        <v/>
      </c>
      <c r="L20" s="43">
        <f t="shared" si="34"/>
        <v>0.5</v>
      </c>
      <c r="M20" s="46">
        <f t="shared" si="8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34.0</v>
      </c>
      <c r="D21" s="34">
        <f t="shared" si="3"/>
        <v>19</v>
      </c>
      <c r="E21" s="35">
        <f t="shared" si="4"/>
        <v>15</v>
      </c>
      <c r="F21" s="36">
        <f t="shared" si="5"/>
        <v>225</v>
      </c>
      <c r="G21" s="37">
        <f t="shared" ref="G21:H21" si="35">IF(COUNTIF(C$6:C$72, C21) &gt; 1, 1, 0)</f>
        <v>0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18.0</v>
      </c>
      <c r="D22" s="42">
        <f t="shared" si="3"/>
        <v>15</v>
      </c>
      <c r="E22" s="43">
        <f t="shared" si="4"/>
        <v>3</v>
      </c>
      <c r="F22" s="44">
        <f t="shared" si="5"/>
        <v>9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13.0</v>
      </c>
      <c r="D23" s="34">
        <f t="shared" si="3"/>
        <v>22</v>
      </c>
      <c r="E23" s="35">
        <f t="shared" si="4"/>
        <v>-9</v>
      </c>
      <c r="F23" s="36">
        <f t="shared" si="5"/>
        <v>81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40.0</v>
      </c>
      <c r="D24" s="42">
        <f t="shared" si="3"/>
        <v>6</v>
      </c>
      <c r="E24" s="43">
        <f t="shared" si="4"/>
        <v>34</v>
      </c>
      <c r="F24" s="44">
        <f t="shared" si="5"/>
        <v>1156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29.5</v>
      </c>
      <c r="D25" s="34">
        <f t="shared" si="3"/>
        <v>9</v>
      </c>
      <c r="E25" s="35">
        <f t="shared" si="4"/>
        <v>20.5</v>
      </c>
      <c r="F25" s="36">
        <f t="shared" si="5"/>
        <v>420.25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56.5</v>
      </c>
      <c r="D26" s="42">
        <f t="shared" si="3"/>
        <v>53</v>
      </c>
      <c r="E26" s="43">
        <f t="shared" si="4"/>
        <v>3.5</v>
      </c>
      <c r="F26" s="44">
        <f t="shared" si="5"/>
        <v>12.25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36.5</v>
      </c>
      <c r="D27" s="34">
        <f t="shared" si="3"/>
        <v>18</v>
      </c>
      <c r="E27" s="35">
        <f t="shared" si="4"/>
        <v>18.5</v>
      </c>
      <c r="F27" s="36">
        <f t="shared" si="5"/>
        <v>342.25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56.5</v>
      </c>
      <c r="D28" s="42">
        <f t="shared" si="3"/>
        <v>8</v>
      </c>
      <c r="E28" s="43">
        <f t="shared" si="4"/>
        <v>48.5</v>
      </c>
      <c r="F28" s="44">
        <f t="shared" si="5"/>
        <v>2352.25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54.5</v>
      </c>
      <c r="D29" s="34">
        <f t="shared" si="3"/>
        <v>41.5</v>
      </c>
      <c r="E29" s="35">
        <f t="shared" si="4"/>
        <v>13</v>
      </c>
      <c r="F29" s="36">
        <f t="shared" si="5"/>
        <v>169</v>
      </c>
      <c r="G29" s="37">
        <f t="shared" ref="G29:H29" si="51">IF(COUNTIF(C$6:C$72, C29) &gt; 1, 1, 0)</f>
        <v>1</v>
      </c>
      <c r="H29" s="37">
        <f t="shared" si="51"/>
        <v>1</v>
      </c>
      <c r="I29" s="37">
        <v>2.0</v>
      </c>
      <c r="J29" s="37">
        <v>2.0</v>
      </c>
      <c r="K29" s="34">
        <f t="shared" ref="K29:L29" si="52">IF(ISNUMBER(I29), (I29 * ((I29^2) - 1)) / 12, "")</f>
        <v>0.5</v>
      </c>
      <c r="L29" s="35">
        <f t="shared" si="52"/>
        <v>0.5</v>
      </c>
      <c r="M29" s="38">
        <f t="shared" si="8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47.0</v>
      </c>
      <c r="D30" s="42">
        <f t="shared" si="3"/>
        <v>41.5</v>
      </c>
      <c r="E30" s="43">
        <f t="shared" si="4"/>
        <v>5.5</v>
      </c>
      <c r="F30" s="44">
        <f t="shared" si="5"/>
        <v>30.25</v>
      </c>
      <c r="G30" s="45">
        <f t="shared" ref="G30:H30" si="53">IF(COUNTIF(C$6:C$72, C30) &gt; 1, 1, 0)</f>
        <v>0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16.0</v>
      </c>
      <c r="D31" s="34">
        <f t="shared" si="3"/>
        <v>54</v>
      </c>
      <c r="E31" s="35">
        <f t="shared" si="4"/>
        <v>-38</v>
      </c>
      <c r="F31" s="36">
        <f t="shared" si="5"/>
        <v>1444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4.0</v>
      </c>
      <c r="D32" s="42">
        <f t="shared" si="3"/>
        <v>37</v>
      </c>
      <c r="E32" s="43">
        <f t="shared" si="4"/>
        <v>-33</v>
      </c>
      <c r="F32" s="44">
        <f t="shared" si="5"/>
        <v>1089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23.5</v>
      </c>
      <c r="D33" s="34">
        <f t="shared" si="3"/>
        <v>20</v>
      </c>
      <c r="E33" s="35">
        <f t="shared" si="4"/>
        <v>3.5</v>
      </c>
      <c r="F33" s="36">
        <f t="shared" si="5"/>
        <v>12.25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11.5</v>
      </c>
      <c r="D34" s="42">
        <f t="shared" si="3"/>
        <v>56</v>
      </c>
      <c r="E34" s="43">
        <f t="shared" si="4"/>
        <v>-44.5</v>
      </c>
      <c r="F34" s="44">
        <f t="shared" si="5"/>
        <v>1980.25</v>
      </c>
      <c r="G34" s="45">
        <f t="shared" ref="G34:H34" si="61">IF(COUNTIF(C$6:C$72, C34) &gt; 1, 1, 0)</f>
        <v>1</v>
      </c>
      <c r="H34" s="45">
        <f t="shared" si="61"/>
        <v>0</v>
      </c>
      <c r="I34" s="45">
        <v>2.0</v>
      </c>
      <c r="J34" s="45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11.5</v>
      </c>
      <c r="D35" s="34">
        <f t="shared" si="3"/>
        <v>13.5</v>
      </c>
      <c r="E35" s="35">
        <f t="shared" si="4"/>
        <v>-2</v>
      </c>
      <c r="F35" s="36">
        <f t="shared" si="5"/>
        <v>4</v>
      </c>
      <c r="G35" s="37">
        <f t="shared" ref="G35:H35" si="63">IF(COUNTIF(C$6:C$72, C35) &gt; 1, 1, 0)</f>
        <v>1</v>
      </c>
      <c r="H35" s="37">
        <f t="shared" si="63"/>
        <v>1</v>
      </c>
      <c r="I35" s="35"/>
      <c r="J35" s="37">
        <v>2.0</v>
      </c>
      <c r="K35" s="34" t="str">
        <f t="shared" ref="K35:L35" si="64">IF(ISNUMBER(I35), (I35 * ((I35^2) - 1)) / 12, "")</f>
        <v/>
      </c>
      <c r="L35" s="35">
        <f t="shared" si="64"/>
        <v>0.5</v>
      </c>
      <c r="M35" s="38">
        <f t="shared" si="8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20.5</v>
      </c>
      <c r="D36" s="42">
        <f t="shared" si="3"/>
        <v>11</v>
      </c>
      <c r="E36" s="43">
        <f t="shared" si="4"/>
        <v>9.5</v>
      </c>
      <c r="F36" s="44">
        <f t="shared" si="5"/>
        <v>90.25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44.0</v>
      </c>
      <c r="D37" s="34">
        <f t="shared" si="3"/>
        <v>47</v>
      </c>
      <c r="E37" s="35">
        <f t="shared" si="4"/>
        <v>-3</v>
      </c>
      <c r="F37" s="36">
        <f t="shared" si="5"/>
        <v>9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5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36.5</v>
      </c>
      <c r="D38" s="42">
        <f t="shared" si="3"/>
        <v>30</v>
      </c>
      <c r="E38" s="43">
        <f t="shared" si="4"/>
        <v>6.5</v>
      </c>
      <c r="F38" s="44">
        <f t="shared" si="5"/>
        <v>42.25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1.0</v>
      </c>
      <c r="D39" s="34">
        <f t="shared" si="3"/>
        <v>59</v>
      </c>
      <c r="E39" s="35">
        <f t="shared" si="4"/>
        <v>-58</v>
      </c>
      <c r="F39" s="36">
        <f t="shared" si="5"/>
        <v>3364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40.0</v>
      </c>
      <c r="D40" s="42">
        <f t="shared" si="3"/>
        <v>25</v>
      </c>
      <c r="E40" s="43">
        <f t="shared" si="4"/>
        <v>15</v>
      </c>
      <c r="F40" s="44">
        <f t="shared" si="5"/>
        <v>225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7.0</v>
      </c>
      <c r="D41" s="34">
        <f t="shared" si="3"/>
        <v>55</v>
      </c>
      <c r="E41" s="35">
        <f t="shared" si="4"/>
        <v>-48</v>
      </c>
      <c r="F41" s="36">
        <f t="shared" si="5"/>
        <v>2304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44.0</v>
      </c>
      <c r="D42" s="42">
        <f t="shared" si="3"/>
        <v>33.5</v>
      </c>
      <c r="E42" s="43">
        <f t="shared" si="4"/>
        <v>10.5</v>
      </c>
      <c r="F42" s="44">
        <f t="shared" si="5"/>
        <v>110.25</v>
      </c>
      <c r="G42" s="45">
        <f t="shared" ref="G42:H42" si="77">IF(COUNTIF(C$6:C$72, C42) &gt; 1, 1, 0)</f>
        <v>1</v>
      </c>
      <c r="H42" s="45">
        <f t="shared" si="77"/>
        <v>1</v>
      </c>
      <c r="I42" s="43"/>
      <c r="J42" s="45">
        <v>2.0</v>
      </c>
      <c r="K42" s="42" t="str">
        <f t="shared" ref="K42:L42" si="78">IF(ISNUMBER(I42), (I42 * ((I42^2) - 1)) / 12, "")</f>
        <v/>
      </c>
      <c r="L42" s="43">
        <f t="shared" si="78"/>
        <v>0.5</v>
      </c>
      <c r="M42" s="46">
        <f t="shared" si="8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8.0</v>
      </c>
      <c r="D43" s="34">
        <f t="shared" si="3"/>
        <v>50</v>
      </c>
      <c r="E43" s="35">
        <f t="shared" si="4"/>
        <v>-42</v>
      </c>
      <c r="F43" s="36">
        <f t="shared" si="5"/>
        <v>1764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23.5</v>
      </c>
      <c r="D44" s="42">
        <f t="shared" si="3"/>
        <v>12</v>
      </c>
      <c r="E44" s="43">
        <f t="shared" si="4"/>
        <v>11.5</v>
      </c>
      <c r="F44" s="44">
        <f t="shared" si="5"/>
        <v>132.25</v>
      </c>
      <c r="G44" s="45">
        <f t="shared" ref="G44:H44" si="81">IF(COUNTIF(C$6:C$72, C44) &gt; 1, 1, 0)</f>
        <v>1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27.5</v>
      </c>
      <c r="D45" s="34">
        <f t="shared" si="3"/>
        <v>51</v>
      </c>
      <c r="E45" s="35">
        <f t="shared" si="4"/>
        <v>-23.5</v>
      </c>
      <c r="F45" s="36">
        <f t="shared" si="5"/>
        <v>552.25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32.0</v>
      </c>
      <c r="D46" s="42">
        <f t="shared" si="3"/>
        <v>43.5</v>
      </c>
      <c r="E46" s="43">
        <f t="shared" si="4"/>
        <v>-11.5</v>
      </c>
      <c r="F46" s="44">
        <f t="shared" si="5"/>
        <v>132.25</v>
      </c>
      <c r="G46" s="45">
        <f t="shared" ref="G46:H46" si="85">IF(COUNTIF(C$6:C$72, C46) &gt; 1, 1, 0)</f>
        <v>1</v>
      </c>
      <c r="H46" s="45">
        <f t="shared" si="85"/>
        <v>1</v>
      </c>
      <c r="I46" s="43"/>
      <c r="J46" s="45">
        <v>2.0</v>
      </c>
      <c r="K46" s="42" t="str">
        <f t="shared" ref="K46:L46" si="86">IF(ISNUMBER(I46), (I46 * ((I46^2) - 1)) / 12, "")</f>
        <v/>
      </c>
      <c r="L46" s="43">
        <f t="shared" si="86"/>
        <v>0.5</v>
      </c>
      <c r="M46" s="46">
        <f t="shared" si="8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51.0</v>
      </c>
      <c r="D47" s="34">
        <f t="shared" si="3"/>
        <v>16</v>
      </c>
      <c r="E47" s="35">
        <f t="shared" si="4"/>
        <v>35</v>
      </c>
      <c r="F47" s="36">
        <f t="shared" si="5"/>
        <v>1225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27.5</v>
      </c>
      <c r="D48" s="42">
        <f t="shared" si="3"/>
        <v>10</v>
      </c>
      <c r="E48" s="43">
        <f t="shared" si="4"/>
        <v>17.5</v>
      </c>
      <c r="F48" s="44">
        <f t="shared" si="5"/>
        <v>306.25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2.0</v>
      </c>
      <c r="D49" s="34">
        <f t="shared" si="3"/>
        <v>62</v>
      </c>
      <c r="E49" s="35">
        <f t="shared" si="4"/>
        <v>-60</v>
      </c>
      <c r="F49" s="36">
        <f t="shared" si="5"/>
        <v>3600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18.0</v>
      </c>
      <c r="D50" s="42">
        <f t="shared" si="3"/>
        <v>28</v>
      </c>
      <c r="E50" s="43">
        <f t="shared" si="4"/>
        <v>-10</v>
      </c>
      <c r="F50" s="44">
        <f t="shared" si="5"/>
        <v>100</v>
      </c>
      <c r="G50" s="45">
        <f t="shared" ref="G50:H50" si="93">IF(COUNTIF(C$6:C$72, C50) &gt; 1, 1, 0)</f>
        <v>1</v>
      </c>
      <c r="H50" s="45">
        <f t="shared" si="93"/>
        <v>1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63.5</v>
      </c>
      <c r="D51" s="34">
        <f t="shared" si="3"/>
        <v>7</v>
      </c>
      <c r="E51" s="35">
        <f t="shared" si="4"/>
        <v>56.5</v>
      </c>
      <c r="F51" s="36">
        <f t="shared" si="5"/>
        <v>3192.25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48.5</v>
      </c>
      <c r="D52" s="42">
        <f t="shared" si="3"/>
        <v>1</v>
      </c>
      <c r="E52" s="43">
        <f t="shared" si="4"/>
        <v>47.5</v>
      </c>
      <c r="F52" s="44">
        <f t="shared" si="5"/>
        <v>2256.25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44.0</v>
      </c>
      <c r="D53" s="34">
        <f t="shared" si="3"/>
        <v>43.5</v>
      </c>
      <c r="E53" s="35">
        <f t="shared" si="4"/>
        <v>0.5</v>
      </c>
      <c r="F53" s="36">
        <f t="shared" si="5"/>
        <v>0.25</v>
      </c>
      <c r="G53" s="37">
        <f t="shared" ref="G53:H53" si="99">IF(COUNTIF(C$6:C$72, C53) &gt; 1, 1, 0)</f>
        <v>1</v>
      </c>
      <c r="H53" s="37">
        <f t="shared" si="99"/>
        <v>1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18.0</v>
      </c>
      <c r="D54" s="42">
        <f t="shared" si="3"/>
        <v>31</v>
      </c>
      <c r="E54" s="43">
        <f t="shared" si="4"/>
        <v>-13</v>
      </c>
      <c r="F54" s="44">
        <f t="shared" si="5"/>
        <v>169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10.0</v>
      </c>
      <c r="D55" s="34">
        <f t="shared" si="3"/>
        <v>28</v>
      </c>
      <c r="E55" s="35">
        <f t="shared" si="4"/>
        <v>-18</v>
      </c>
      <c r="F55" s="36">
        <f t="shared" si="5"/>
        <v>324</v>
      </c>
      <c r="G55" s="37">
        <f t="shared" ref="G55:H55" si="103">IF(COUNTIF(C$6:C$72, C55) &gt; 1, 1, 0)</f>
        <v>0</v>
      </c>
      <c r="H55" s="37">
        <f t="shared" si="103"/>
        <v>1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6.0</v>
      </c>
      <c r="D56" s="42">
        <f t="shared" si="3"/>
        <v>2.5</v>
      </c>
      <c r="E56" s="43">
        <f t="shared" si="4"/>
        <v>3.5</v>
      </c>
      <c r="F56" s="44">
        <f t="shared" si="5"/>
        <v>12.25</v>
      </c>
      <c r="G56" s="45">
        <f t="shared" ref="G56:H56" si="105">IF(COUNTIF(C$6:C$72, C56) &gt; 1, 1, 0)</f>
        <v>0</v>
      </c>
      <c r="H56" s="45">
        <f t="shared" si="105"/>
        <v>1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54.5</v>
      </c>
      <c r="D57" s="34">
        <f t="shared" si="3"/>
        <v>13.5</v>
      </c>
      <c r="E57" s="35">
        <f t="shared" si="4"/>
        <v>41</v>
      </c>
      <c r="F57" s="36">
        <f t="shared" si="5"/>
        <v>1681</v>
      </c>
      <c r="G57" s="37">
        <f t="shared" ref="G57:H57" si="107">IF(COUNTIF(C$6:C$72, C57) &gt; 1, 1, 0)</f>
        <v>1</v>
      </c>
      <c r="H57" s="37">
        <f t="shared" si="107"/>
        <v>1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22.0</v>
      </c>
      <c r="D58" s="42">
        <f t="shared" si="3"/>
        <v>66</v>
      </c>
      <c r="E58" s="43">
        <f t="shared" si="4"/>
        <v>-44</v>
      </c>
      <c r="F58" s="44">
        <f t="shared" si="5"/>
        <v>1936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14.5</v>
      </c>
      <c r="D59" s="34">
        <f t="shared" si="3"/>
        <v>23.5</v>
      </c>
      <c r="E59" s="35">
        <f t="shared" si="4"/>
        <v>-9</v>
      </c>
      <c r="F59" s="36">
        <f t="shared" si="5"/>
        <v>81</v>
      </c>
      <c r="G59" s="37">
        <f t="shared" ref="G59:H59" si="111">IF(COUNTIF(C$6:C$72, C59) &gt; 1, 1, 0)</f>
        <v>1</v>
      </c>
      <c r="H59" s="37">
        <f t="shared" si="111"/>
        <v>1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3.0</v>
      </c>
      <c r="D60" s="42">
        <f t="shared" si="3"/>
        <v>45.5</v>
      </c>
      <c r="E60" s="43">
        <f t="shared" si="4"/>
        <v>-42.5</v>
      </c>
      <c r="F60" s="44">
        <f t="shared" si="5"/>
        <v>1806.25</v>
      </c>
      <c r="G60" s="45">
        <f t="shared" ref="G60:H60" si="113">IF(COUNTIF(C$6:C$72, C60) &gt; 1, 1, 0)</f>
        <v>0</v>
      </c>
      <c r="H60" s="45">
        <f t="shared" si="113"/>
        <v>1</v>
      </c>
      <c r="I60" s="43"/>
      <c r="J60" s="45">
        <v>2.0</v>
      </c>
      <c r="K60" s="42" t="str">
        <f t="shared" ref="K60:L60" si="114">IF(ISNUMBER(I60), (I60 * ((I60^2) - 1)) / 12, "")</f>
        <v/>
      </c>
      <c r="L60" s="43">
        <f t="shared" si="114"/>
        <v>0.5</v>
      </c>
      <c r="M60" s="46">
        <f t="shared" si="8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20.5</v>
      </c>
      <c r="D61" s="34">
        <f t="shared" si="3"/>
        <v>49</v>
      </c>
      <c r="E61" s="35">
        <f t="shared" si="4"/>
        <v>-28.5</v>
      </c>
      <c r="F61" s="36">
        <f t="shared" si="5"/>
        <v>812.25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32.0</v>
      </c>
      <c r="D62" s="42">
        <f t="shared" si="3"/>
        <v>21</v>
      </c>
      <c r="E62" s="43">
        <f t="shared" si="4"/>
        <v>11</v>
      </c>
      <c r="F62" s="44">
        <f t="shared" si="5"/>
        <v>121</v>
      </c>
      <c r="G62" s="45">
        <f t="shared" ref="G62:H62" si="117">IF(COUNTIF(C$6:C$72, C62) &gt; 1, 1, 0)</f>
        <v>1</v>
      </c>
      <c r="H62" s="45">
        <f t="shared" si="117"/>
        <v>0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38.0</v>
      </c>
      <c r="D63" s="34">
        <f t="shared" si="3"/>
        <v>17</v>
      </c>
      <c r="E63" s="35">
        <f t="shared" si="4"/>
        <v>21</v>
      </c>
      <c r="F63" s="36">
        <f t="shared" si="5"/>
        <v>441</v>
      </c>
      <c r="G63" s="37">
        <f t="shared" ref="G63:H63" si="119">IF(COUNTIF(C$6:C$72, C63) &gt; 1, 1, 0)</f>
        <v>0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42.0</v>
      </c>
      <c r="D64" s="42">
        <f t="shared" si="3"/>
        <v>45.5</v>
      </c>
      <c r="E64" s="43">
        <f t="shared" si="4"/>
        <v>-3.5</v>
      </c>
      <c r="F64" s="44">
        <f t="shared" si="5"/>
        <v>12.25</v>
      </c>
      <c r="G64" s="45">
        <f t="shared" ref="G64:H64" si="121">IF(COUNTIF(C$6:C$72, C64) &gt; 1, 1, 0)</f>
        <v>0</v>
      </c>
      <c r="H64" s="45">
        <f t="shared" si="121"/>
        <v>1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5.0</v>
      </c>
      <c r="D65" s="34">
        <f t="shared" si="3"/>
        <v>48</v>
      </c>
      <c r="E65" s="35">
        <f t="shared" si="4"/>
        <v>-43</v>
      </c>
      <c r="F65" s="36">
        <f t="shared" si="5"/>
        <v>1849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32.0</v>
      </c>
      <c r="D66" s="42">
        <f t="shared" si="3"/>
        <v>67</v>
      </c>
      <c r="E66" s="43">
        <f t="shared" si="4"/>
        <v>-35</v>
      </c>
      <c r="F66" s="44">
        <f t="shared" si="5"/>
        <v>1225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58.0</v>
      </c>
      <c r="D67" s="34">
        <f t="shared" si="3"/>
        <v>52</v>
      </c>
      <c r="E67" s="35">
        <f t="shared" si="4"/>
        <v>6</v>
      </c>
      <c r="F67" s="36">
        <f t="shared" si="5"/>
        <v>36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59.0</v>
      </c>
      <c r="D68" s="42">
        <f t="shared" si="3"/>
        <v>33.5</v>
      </c>
      <c r="E68" s="43">
        <f t="shared" si="4"/>
        <v>25.5</v>
      </c>
      <c r="F68" s="44">
        <f t="shared" si="5"/>
        <v>650.25</v>
      </c>
      <c r="G68" s="45">
        <f t="shared" ref="G68:H68" si="129">IF(COUNTIF(C$6:C$72, C68) &gt; 1, 1, 0)</f>
        <v>0</v>
      </c>
      <c r="H68" s="45">
        <f t="shared" si="129"/>
        <v>1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40.0</v>
      </c>
      <c r="D69" s="34">
        <f t="shared" si="3"/>
        <v>35</v>
      </c>
      <c r="E69" s="35">
        <f t="shared" si="4"/>
        <v>5</v>
      </c>
      <c r="F69" s="36">
        <f t="shared" si="5"/>
        <v>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66.0</v>
      </c>
      <c r="D70" s="42">
        <f t="shared" si="3"/>
        <v>58</v>
      </c>
      <c r="E70" s="43">
        <f t="shared" si="4"/>
        <v>8</v>
      </c>
      <c r="F70" s="44">
        <f t="shared" si="5"/>
        <v>64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51.0</v>
      </c>
      <c r="D71" s="34">
        <f t="shared" si="3"/>
        <v>38</v>
      </c>
      <c r="E71" s="35">
        <f t="shared" si="4"/>
        <v>13</v>
      </c>
      <c r="F71" s="36">
        <f t="shared" si="5"/>
        <v>169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35.0</v>
      </c>
      <c r="D72" s="42">
        <f t="shared" si="3"/>
        <v>57</v>
      </c>
      <c r="E72" s="50">
        <f t="shared" si="4"/>
        <v>-22</v>
      </c>
      <c r="F72" s="51">
        <f t="shared" si="5"/>
        <v>484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139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58919.5</v>
      </c>
      <c r="I76" s="61"/>
      <c r="J76" s="62"/>
      <c r="K76" s="59"/>
      <c r="L76" s="59"/>
    </row>
    <row r="77">
      <c r="C77" s="65" t="s">
        <v>101</v>
      </c>
      <c r="D77" s="66">
        <f>SUM(D76+D79)</f>
        <v>58945.5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26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-0.1759153356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140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116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12</v>
      </c>
      <c r="E6" s="25">
        <f t="shared" ref="E6:E72" si="4">C6-D6</f>
        <v>13.5</v>
      </c>
      <c r="F6" s="26">
        <f t="shared" ref="F6:F72" si="5">E6^2</f>
        <v>182.25</v>
      </c>
      <c r="G6" s="27">
        <f t="shared" ref="G6:H6" si="1">IF(COUNTIF(C$6:C$72, C6) &gt; 1, 1, 0)</f>
        <v>1</v>
      </c>
      <c r="H6" s="27">
        <f t="shared" si="1"/>
        <v>1</v>
      </c>
      <c r="I6" s="27">
        <v>2.0</v>
      </c>
      <c r="J6" s="27">
        <v>5.0</v>
      </c>
      <c r="K6" s="28">
        <f t="shared" ref="K6:L6" si="2">IF(ISNUMBER(I6), (I6 * ((I6^2) - 1)) / 12, "")</f>
        <v>0.5</v>
      </c>
      <c r="L6" s="25">
        <f t="shared" si="2"/>
        <v>10</v>
      </c>
      <c r="M6" s="29">
        <f t="shared" ref="M6:M72" si="8">AVERAGE(N6:AA6)</f>
        <v>12</v>
      </c>
      <c r="N6" s="30">
        <v>12.0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65.0</v>
      </c>
      <c r="D7" s="34">
        <f t="shared" si="3"/>
        <v>8</v>
      </c>
      <c r="E7" s="35">
        <f t="shared" si="4"/>
        <v>57</v>
      </c>
      <c r="F7" s="36">
        <f t="shared" si="5"/>
        <v>3249</v>
      </c>
      <c r="G7" s="37">
        <f t="shared" ref="G7:H7" si="6">IF(COUNTIF(C$6:C$72, C7) &gt; 1, 1, 0)</f>
        <v>0</v>
      </c>
      <c r="H7" s="37">
        <f t="shared" si="6"/>
        <v>1</v>
      </c>
      <c r="I7" s="35"/>
      <c r="J7" s="37">
        <v>3.0</v>
      </c>
      <c r="K7" s="34" t="str">
        <f t="shared" ref="K7:L7" si="7">IF(ISNUMBER(I7), (I7 * ((I7^2) - 1)) / 12, "")</f>
        <v/>
      </c>
      <c r="L7" s="35">
        <f t="shared" si="7"/>
        <v>2</v>
      </c>
      <c r="M7" s="38">
        <f t="shared" si="8"/>
        <v>8</v>
      </c>
      <c r="N7" s="39">
        <v>8.0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46.0</v>
      </c>
      <c r="D8" s="42">
        <f t="shared" si="3"/>
        <v>44.5</v>
      </c>
      <c r="E8" s="43">
        <f t="shared" si="4"/>
        <v>1.5</v>
      </c>
      <c r="F8" s="44">
        <f t="shared" si="5"/>
        <v>2.25</v>
      </c>
      <c r="G8" s="45">
        <f t="shared" ref="G8:H8" si="9">IF(COUNTIF(C$6:C$72, C8) &gt; 1, 1, 0)</f>
        <v>0</v>
      </c>
      <c r="H8" s="45">
        <f t="shared" si="9"/>
        <v>1</v>
      </c>
      <c r="I8" s="43"/>
      <c r="J8" s="45">
        <v>8.0</v>
      </c>
      <c r="K8" s="42" t="str">
        <f t="shared" ref="K8:L8" si="10">IF(ISNUMBER(I8), (I8 * ((I8^2) - 1)) / 12, "")</f>
        <v/>
      </c>
      <c r="L8" s="43">
        <f t="shared" si="10"/>
        <v>42</v>
      </c>
      <c r="M8" s="46">
        <f t="shared" si="8"/>
        <v>44.5</v>
      </c>
      <c r="N8" s="39">
        <v>44.5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61.0</v>
      </c>
      <c r="D9" s="34">
        <f t="shared" si="3"/>
        <v>21.5</v>
      </c>
      <c r="E9" s="35">
        <f t="shared" si="4"/>
        <v>39.5</v>
      </c>
      <c r="F9" s="36">
        <f t="shared" si="5"/>
        <v>1560.25</v>
      </c>
      <c r="G9" s="37">
        <f t="shared" ref="G9:H9" si="11">IF(COUNTIF(C$6:C$72, C9) &gt; 1, 1, 0)</f>
        <v>1</v>
      </c>
      <c r="H9" s="37">
        <f t="shared" si="11"/>
        <v>1</v>
      </c>
      <c r="I9" s="37">
        <v>3.0</v>
      </c>
      <c r="J9" s="37">
        <v>8.0</v>
      </c>
      <c r="K9" s="34">
        <f t="shared" ref="K9:L9" si="12">IF(ISNUMBER(I9), (I9 * ((I9^2) - 1)) / 12, "")</f>
        <v>2</v>
      </c>
      <c r="L9" s="35">
        <f t="shared" si="12"/>
        <v>42</v>
      </c>
      <c r="M9" s="38">
        <f t="shared" si="8"/>
        <v>21.5</v>
      </c>
      <c r="N9" s="39">
        <v>21.5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25.5</v>
      </c>
      <c r="D10" s="42">
        <f t="shared" si="3"/>
        <v>55</v>
      </c>
      <c r="E10" s="43">
        <f t="shared" si="4"/>
        <v>-29.5</v>
      </c>
      <c r="F10" s="44">
        <f t="shared" si="5"/>
        <v>870.25</v>
      </c>
      <c r="G10" s="45">
        <f t="shared" ref="G10:H10" si="13">IF(COUNTIF(C$6:C$72, C10) &gt; 1, 1, 0)</f>
        <v>1</v>
      </c>
      <c r="H10" s="45">
        <f t="shared" si="13"/>
        <v>1</v>
      </c>
      <c r="I10" s="43"/>
      <c r="J10" s="45">
        <v>5.0</v>
      </c>
      <c r="K10" s="42" t="str">
        <f t="shared" ref="K10:L10" si="14">IF(ISNUMBER(I10), (I10 * ((I10^2) - 1)) / 12, "")</f>
        <v/>
      </c>
      <c r="L10" s="43">
        <f t="shared" si="14"/>
        <v>10</v>
      </c>
      <c r="M10" s="46">
        <f t="shared" si="8"/>
        <v>55</v>
      </c>
      <c r="N10" s="39">
        <v>55.0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9.0</v>
      </c>
      <c r="D11" s="34">
        <f t="shared" si="3"/>
        <v>21.5</v>
      </c>
      <c r="E11" s="35">
        <f t="shared" si="4"/>
        <v>-12.5</v>
      </c>
      <c r="F11" s="36">
        <f t="shared" si="5"/>
        <v>156.25</v>
      </c>
      <c r="G11" s="37">
        <f t="shared" ref="G11:H11" si="15">IF(COUNTIF(C$6:C$72, C11) &gt; 1, 1, 0)</f>
        <v>0</v>
      </c>
      <c r="H11" s="37">
        <f t="shared" si="15"/>
        <v>1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21.5</v>
      </c>
      <c r="N11" s="39">
        <v>21.5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53.0</v>
      </c>
      <c r="D12" s="42">
        <f t="shared" si="3"/>
        <v>44.5</v>
      </c>
      <c r="E12" s="43">
        <f t="shared" si="4"/>
        <v>8.5</v>
      </c>
      <c r="F12" s="44">
        <f t="shared" si="5"/>
        <v>72.25</v>
      </c>
      <c r="G12" s="45">
        <f t="shared" ref="G12:H12" si="17">IF(COUNTIF(C$6:C$72, C12) &gt; 1, 1, 0)</f>
        <v>0</v>
      </c>
      <c r="H12" s="45">
        <f t="shared" si="17"/>
        <v>1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44.5</v>
      </c>
      <c r="N12" s="39">
        <v>44.5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29.5</v>
      </c>
      <c r="D13" s="34">
        <f t="shared" si="3"/>
        <v>37.5</v>
      </c>
      <c r="E13" s="35">
        <f t="shared" si="4"/>
        <v>-8</v>
      </c>
      <c r="F13" s="36">
        <f t="shared" si="5"/>
        <v>64</v>
      </c>
      <c r="G13" s="37">
        <f t="shared" ref="G13:H13" si="19">IF(COUNTIF(C$6:C$72, C13) &gt; 1, 1, 0)</f>
        <v>1</v>
      </c>
      <c r="H13" s="37">
        <f t="shared" si="19"/>
        <v>1</v>
      </c>
      <c r="I13" s="37">
        <v>2.0</v>
      </c>
      <c r="J13" s="37">
        <v>6.0</v>
      </c>
      <c r="K13" s="34">
        <f t="shared" ref="K13:L13" si="20">IF(ISNUMBER(I13), (I13 * ((I13^2) - 1)) / 12, "")</f>
        <v>0.5</v>
      </c>
      <c r="L13" s="35">
        <f t="shared" si="20"/>
        <v>17.5</v>
      </c>
      <c r="M13" s="38">
        <f t="shared" si="8"/>
        <v>37.5</v>
      </c>
      <c r="N13" s="39">
        <v>37.5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61.0</v>
      </c>
      <c r="D14" s="42">
        <f t="shared" si="3"/>
        <v>2</v>
      </c>
      <c r="E14" s="43">
        <f t="shared" si="4"/>
        <v>59</v>
      </c>
      <c r="F14" s="44">
        <f t="shared" si="5"/>
        <v>3481</v>
      </c>
      <c r="G14" s="45">
        <f t="shared" ref="G14:H14" si="21">IF(COUNTIF(C$6:C$72, C14) &gt; 1, 1, 0)</f>
        <v>1</v>
      </c>
      <c r="H14" s="45">
        <f t="shared" si="21"/>
        <v>1</v>
      </c>
      <c r="I14" s="43"/>
      <c r="J14" s="45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2</v>
      </c>
      <c r="N14" s="39">
        <v>2.0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67.0</v>
      </c>
      <c r="D15" s="34">
        <f t="shared" si="3"/>
        <v>8</v>
      </c>
      <c r="E15" s="35">
        <f t="shared" si="4"/>
        <v>59</v>
      </c>
      <c r="F15" s="36">
        <f t="shared" si="5"/>
        <v>3481</v>
      </c>
      <c r="G15" s="37">
        <f t="shared" ref="G15:H15" si="23">IF(COUNTIF(C$6:C$72, C15) &gt; 1, 1, 0)</f>
        <v>0</v>
      </c>
      <c r="H15" s="37">
        <f t="shared" si="23"/>
        <v>1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8</v>
      </c>
      <c r="N15" s="39">
        <v>8.0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51.0</v>
      </c>
      <c r="D16" s="42">
        <f t="shared" si="3"/>
        <v>55</v>
      </c>
      <c r="E16" s="43">
        <f t="shared" si="4"/>
        <v>-4</v>
      </c>
      <c r="F16" s="44">
        <f t="shared" si="5"/>
        <v>16</v>
      </c>
      <c r="G16" s="45">
        <f t="shared" ref="G16:H16" si="25">IF(COUNTIF(C$6:C$72, C16) &gt; 1, 1, 0)</f>
        <v>1</v>
      </c>
      <c r="H16" s="45">
        <f t="shared" si="25"/>
        <v>1</v>
      </c>
      <c r="I16" s="45">
        <v>3.0</v>
      </c>
      <c r="J16" s="45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55</v>
      </c>
      <c r="N16" s="39">
        <v>55.0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48.5</v>
      </c>
      <c r="D17" s="34">
        <f t="shared" si="3"/>
        <v>64.5</v>
      </c>
      <c r="E17" s="35">
        <f t="shared" si="4"/>
        <v>-16</v>
      </c>
      <c r="F17" s="36">
        <f t="shared" si="5"/>
        <v>256</v>
      </c>
      <c r="G17" s="37">
        <f t="shared" ref="G17:H17" si="27">IF(COUNTIF(C$6:C$72, C17) &gt; 1, 1, 0)</f>
        <v>1</v>
      </c>
      <c r="H17" s="37">
        <f t="shared" si="27"/>
        <v>1</v>
      </c>
      <c r="I17" s="37">
        <v>2.0</v>
      </c>
      <c r="J17" s="37">
        <v>2.0</v>
      </c>
      <c r="K17" s="34">
        <f t="shared" ref="K17:L17" si="28">IF(ISNUMBER(I17), (I17 * ((I17^2) - 1)) / 12, "")</f>
        <v>0.5</v>
      </c>
      <c r="L17" s="35">
        <f t="shared" si="28"/>
        <v>0.5</v>
      </c>
      <c r="M17" s="38">
        <f t="shared" si="8"/>
        <v>64.5</v>
      </c>
      <c r="N17" s="39">
        <v>64.5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14.5</v>
      </c>
      <c r="D18" s="42">
        <f t="shared" si="3"/>
        <v>16</v>
      </c>
      <c r="E18" s="43">
        <f t="shared" si="4"/>
        <v>-1.5</v>
      </c>
      <c r="F18" s="44">
        <f t="shared" si="5"/>
        <v>2.25</v>
      </c>
      <c r="G18" s="45">
        <f t="shared" ref="G18:H18" si="29">IF(COUNTIF(C$6:C$72, C18) &gt; 1, 1, 0)</f>
        <v>1</v>
      </c>
      <c r="H18" s="45">
        <f t="shared" si="29"/>
        <v>1</v>
      </c>
      <c r="I18" s="45">
        <v>2.0</v>
      </c>
      <c r="J18" s="45">
        <v>3.0</v>
      </c>
      <c r="K18" s="42">
        <f t="shared" ref="K18:L18" si="30">IF(ISNUMBER(I18), (I18 * ((I18^2) - 1)) / 12, "")</f>
        <v>0.5</v>
      </c>
      <c r="L18" s="43">
        <f t="shared" si="30"/>
        <v>2</v>
      </c>
      <c r="M18" s="46">
        <f t="shared" si="8"/>
        <v>16</v>
      </c>
      <c r="N18" s="39">
        <v>16.0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63.5</v>
      </c>
      <c r="D19" s="34">
        <f t="shared" si="3"/>
        <v>30</v>
      </c>
      <c r="E19" s="35">
        <f t="shared" si="4"/>
        <v>33.5</v>
      </c>
      <c r="F19" s="36">
        <f t="shared" si="5"/>
        <v>1122.25</v>
      </c>
      <c r="G19" s="37">
        <f t="shared" ref="G19:H19" si="31">IF(COUNTIF(C$6:C$72, C19) &gt; 1, 1, 0)</f>
        <v>1</v>
      </c>
      <c r="H19" s="37">
        <f t="shared" si="31"/>
        <v>1</v>
      </c>
      <c r="I19" s="37">
        <v>2.0</v>
      </c>
      <c r="J19" s="37">
        <v>9.0</v>
      </c>
      <c r="K19" s="34">
        <f t="shared" ref="K19:L19" si="32">IF(ISNUMBER(I19), (I19 * ((I19^2) - 1)) / 12, "")</f>
        <v>0.5</v>
      </c>
      <c r="L19" s="35">
        <f t="shared" si="32"/>
        <v>60</v>
      </c>
      <c r="M19" s="38">
        <f t="shared" si="8"/>
        <v>30</v>
      </c>
      <c r="N19" s="39">
        <v>30.0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61.0</v>
      </c>
      <c r="D20" s="42">
        <f t="shared" si="3"/>
        <v>2</v>
      </c>
      <c r="E20" s="43">
        <f t="shared" si="4"/>
        <v>59</v>
      </c>
      <c r="F20" s="44">
        <f t="shared" si="5"/>
        <v>3481</v>
      </c>
      <c r="G20" s="45">
        <f t="shared" ref="G20:H20" si="33">IF(COUNTIF(C$6:C$72, C20) &gt; 1, 1, 0)</f>
        <v>1</v>
      </c>
      <c r="H20" s="45">
        <f t="shared" si="33"/>
        <v>1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2</v>
      </c>
      <c r="N20" s="39">
        <v>2.0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34.0</v>
      </c>
      <c r="D21" s="34">
        <f t="shared" si="3"/>
        <v>50.5</v>
      </c>
      <c r="E21" s="35">
        <f t="shared" si="4"/>
        <v>-16.5</v>
      </c>
      <c r="F21" s="36">
        <f t="shared" si="5"/>
        <v>272.25</v>
      </c>
      <c r="G21" s="37">
        <f t="shared" ref="G21:H21" si="35">IF(COUNTIF(C$6:C$72, C21) &gt; 1, 1, 0)</f>
        <v>0</v>
      </c>
      <c r="H21" s="37">
        <f t="shared" si="35"/>
        <v>1</v>
      </c>
      <c r="I21" s="35"/>
      <c r="J21" s="37">
        <v>4.0</v>
      </c>
      <c r="K21" s="34" t="str">
        <f t="shared" ref="K21:L21" si="36">IF(ISNUMBER(I21), (I21 * ((I21^2) - 1)) / 12, "")</f>
        <v/>
      </c>
      <c r="L21" s="35">
        <f t="shared" si="36"/>
        <v>5</v>
      </c>
      <c r="M21" s="38">
        <f t="shared" si="8"/>
        <v>50.5</v>
      </c>
      <c r="N21" s="39">
        <v>50.5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18.0</v>
      </c>
      <c r="D22" s="42">
        <f t="shared" si="3"/>
        <v>59</v>
      </c>
      <c r="E22" s="43">
        <f t="shared" si="4"/>
        <v>-41</v>
      </c>
      <c r="F22" s="44">
        <f t="shared" si="5"/>
        <v>1681</v>
      </c>
      <c r="G22" s="45">
        <f t="shared" ref="G22:H22" si="37">IF(COUNTIF(C$6:C$72, C22) &gt; 1, 1, 0)</f>
        <v>1</v>
      </c>
      <c r="H22" s="45">
        <f t="shared" si="37"/>
        <v>1</v>
      </c>
      <c r="I22" s="45">
        <v>3.0</v>
      </c>
      <c r="J22" s="45">
        <v>3.0</v>
      </c>
      <c r="K22" s="42">
        <f t="shared" ref="K22:L22" si="38">IF(ISNUMBER(I22), (I22 * ((I22^2) - 1)) / 12, "")</f>
        <v>2</v>
      </c>
      <c r="L22" s="43">
        <f t="shared" si="38"/>
        <v>2</v>
      </c>
      <c r="M22" s="46">
        <f t="shared" si="8"/>
        <v>59</v>
      </c>
      <c r="N22" s="39">
        <v>59.0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13.0</v>
      </c>
      <c r="D23" s="34">
        <f t="shared" si="3"/>
        <v>50.5</v>
      </c>
      <c r="E23" s="35">
        <f t="shared" si="4"/>
        <v>-37.5</v>
      </c>
      <c r="F23" s="36">
        <f t="shared" si="5"/>
        <v>1406.25</v>
      </c>
      <c r="G23" s="37">
        <f t="shared" ref="G23:H23" si="39">IF(COUNTIF(C$6:C$72, C23) &gt; 1, 1, 0)</f>
        <v>0</v>
      </c>
      <c r="H23" s="37">
        <f t="shared" si="39"/>
        <v>1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50.5</v>
      </c>
      <c r="N23" s="39">
        <v>50.5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40.0</v>
      </c>
      <c r="D24" s="42">
        <f t="shared" si="3"/>
        <v>30</v>
      </c>
      <c r="E24" s="43">
        <f t="shared" si="4"/>
        <v>10</v>
      </c>
      <c r="F24" s="44">
        <f t="shared" si="5"/>
        <v>100</v>
      </c>
      <c r="G24" s="45">
        <f t="shared" ref="G24:H24" si="41">IF(COUNTIF(C$6:C$72, C24) &gt; 1, 1, 0)</f>
        <v>1</v>
      </c>
      <c r="H24" s="45">
        <f t="shared" si="41"/>
        <v>1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30</v>
      </c>
      <c r="N24" s="39">
        <v>30.0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29.5</v>
      </c>
      <c r="D25" s="34">
        <f t="shared" si="3"/>
        <v>44.5</v>
      </c>
      <c r="E25" s="35">
        <f t="shared" si="4"/>
        <v>-15</v>
      </c>
      <c r="F25" s="36">
        <f t="shared" si="5"/>
        <v>225</v>
      </c>
      <c r="G25" s="37">
        <f t="shared" ref="G25:H25" si="43">IF(COUNTIF(C$6:C$72, C25) &gt; 1, 1, 0)</f>
        <v>1</v>
      </c>
      <c r="H25" s="37">
        <f t="shared" si="43"/>
        <v>1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44.5</v>
      </c>
      <c r="N25" s="39">
        <v>44.5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56.5</v>
      </c>
      <c r="D26" s="42">
        <f t="shared" si="3"/>
        <v>6</v>
      </c>
      <c r="E26" s="43">
        <f t="shared" si="4"/>
        <v>50.5</v>
      </c>
      <c r="F26" s="44">
        <f t="shared" si="5"/>
        <v>2550.25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6</v>
      </c>
      <c r="N26" s="39">
        <v>6.0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36.5</v>
      </c>
      <c r="D27" s="34">
        <f t="shared" si="3"/>
        <v>12</v>
      </c>
      <c r="E27" s="35">
        <f t="shared" si="4"/>
        <v>24.5</v>
      </c>
      <c r="F27" s="36">
        <f t="shared" si="5"/>
        <v>600.25</v>
      </c>
      <c r="G27" s="37">
        <f t="shared" ref="G27:H27" si="47">IF(COUNTIF(C$6:C$72, C27) &gt; 1, 1, 0)</f>
        <v>1</v>
      </c>
      <c r="H27" s="37">
        <f t="shared" si="47"/>
        <v>1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12</v>
      </c>
      <c r="N27" s="39">
        <v>12.0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56.5</v>
      </c>
      <c r="D28" s="42">
        <f t="shared" si="3"/>
        <v>4.5</v>
      </c>
      <c r="E28" s="43">
        <f t="shared" si="4"/>
        <v>52</v>
      </c>
      <c r="F28" s="44">
        <f t="shared" si="5"/>
        <v>2704</v>
      </c>
      <c r="G28" s="45">
        <f t="shared" ref="G28:H28" si="49">IF(COUNTIF(C$6:C$72, C28) &gt; 1, 1, 0)</f>
        <v>1</v>
      </c>
      <c r="H28" s="45">
        <f t="shared" si="49"/>
        <v>1</v>
      </c>
      <c r="I28" s="43"/>
      <c r="J28" s="45">
        <v>2.0</v>
      </c>
      <c r="K28" s="42" t="str">
        <f t="shared" ref="K28:L28" si="50">IF(ISNUMBER(I28), (I28 * ((I28^2) - 1)) / 12, "")</f>
        <v/>
      </c>
      <c r="L28" s="43">
        <f t="shared" si="50"/>
        <v>0.5</v>
      </c>
      <c r="M28" s="46">
        <f t="shared" si="8"/>
        <v>4.5</v>
      </c>
      <c r="N28" s="39">
        <v>4.5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54.5</v>
      </c>
      <c r="D29" s="34">
        <f t="shared" si="3"/>
        <v>37.5</v>
      </c>
      <c r="E29" s="35">
        <f t="shared" si="4"/>
        <v>17</v>
      </c>
      <c r="F29" s="36">
        <f t="shared" si="5"/>
        <v>289</v>
      </c>
      <c r="G29" s="37">
        <f t="shared" ref="G29:H29" si="51">IF(COUNTIF(C$6:C$72, C29) &gt; 1, 1, 0)</f>
        <v>1</v>
      </c>
      <c r="H29" s="37">
        <f t="shared" si="51"/>
        <v>1</v>
      </c>
      <c r="I29" s="37">
        <v>2.0</v>
      </c>
      <c r="J29" s="37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37.5</v>
      </c>
      <c r="N29" s="39">
        <v>37.5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47.0</v>
      </c>
      <c r="D30" s="42">
        <f t="shared" si="3"/>
        <v>21.5</v>
      </c>
      <c r="E30" s="43">
        <f t="shared" si="4"/>
        <v>25.5</v>
      </c>
      <c r="F30" s="44">
        <f t="shared" si="5"/>
        <v>650.25</v>
      </c>
      <c r="G30" s="45">
        <f t="shared" ref="G30:H30" si="53">IF(COUNTIF(C$6:C$72, C30) &gt; 1, 1, 0)</f>
        <v>0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21.5</v>
      </c>
      <c r="N30" s="39">
        <v>21.5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16.0</v>
      </c>
      <c r="D31" s="34">
        <f t="shared" si="3"/>
        <v>50.5</v>
      </c>
      <c r="E31" s="35">
        <f t="shared" si="4"/>
        <v>-34.5</v>
      </c>
      <c r="F31" s="36">
        <f t="shared" si="5"/>
        <v>1190.25</v>
      </c>
      <c r="G31" s="37">
        <f t="shared" ref="G31:H31" si="55">IF(COUNTIF(C$6:C$72, C31) &gt; 1, 1, 0)</f>
        <v>0</v>
      </c>
      <c r="H31" s="37">
        <f t="shared" si="55"/>
        <v>1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50.5</v>
      </c>
      <c r="N31" s="39">
        <v>50.5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4.0</v>
      </c>
      <c r="D32" s="42">
        <f t="shared" si="3"/>
        <v>67</v>
      </c>
      <c r="E32" s="43">
        <f t="shared" si="4"/>
        <v>-63</v>
      </c>
      <c r="F32" s="44">
        <f t="shared" si="5"/>
        <v>3969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67</v>
      </c>
      <c r="N32" s="39">
        <v>67.0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23.5</v>
      </c>
      <c r="D33" s="34">
        <f t="shared" si="3"/>
        <v>21.5</v>
      </c>
      <c r="E33" s="35">
        <f t="shared" si="4"/>
        <v>2</v>
      </c>
      <c r="F33" s="36">
        <f t="shared" si="5"/>
        <v>4</v>
      </c>
      <c r="G33" s="37">
        <f t="shared" ref="G33:H33" si="59">IF(COUNTIF(C$6:C$72, C33) &gt; 1, 1, 0)</f>
        <v>1</v>
      </c>
      <c r="H33" s="37">
        <f t="shared" si="59"/>
        <v>1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21.5</v>
      </c>
      <c r="N33" s="39">
        <v>21.5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11.5</v>
      </c>
      <c r="D34" s="42">
        <f t="shared" si="3"/>
        <v>59</v>
      </c>
      <c r="E34" s="43">
        <f t="shared" si="4"/>
        <v>-47.5</v>
      </c>
      <c r="F34" s="44">
        <f t="shared" si="5"/>
        <v>2256.25</v>
      </c>
      <c r="G34" s="45">
        <f t="shared" ref="G34:H34" si="61">IF(COUNTIF(C$6:C$72, C34) &gt; 1, 1, 0)</f>
        <v>1</v>
      </c>
      <c r="H34" s="45">
        <f t="shared" si="61"/>
        <v>1</v>
      </c>
      <c r="I34" s="45">
        <v>2.0</v>
      </c>
      <c r="J34" s="45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59</v>
      </c>
      <c r="N34" s="39">
        <v>59.0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11.5</v>
      </c>
      <c r="D35" s="34">
        <f t="shared" si="3"/>
        <v>37.5</v>
      </c>
      <c r="E35" s="35">
        <f t="shared" si="4"/>
        <v>-26</v>
      </c>
      <c r="F35" s="36">
        <f t="shared" si="5"/>
        <v>676</v>
      </c>
      <c r="G35" s="37">
        <f t="shared" ref="G35:H35" si="63">IF(COUNTIF(C$6:C$72, C35) &gt; 1, 1, 0)</f>
        <v>1</v>
      </c>
      <c r="H35" s="37">
        <f t="shared" si="63"/>
        <v>1</v>
      </c>
      <c r="I35" s="35"/>
      <c r="J35" s="37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37.5</v>
      </c>
      <c r="N35" s="39">
        <v>37.5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20.5</v>
      </c>
      <c r="D36" s="42">
        <f t="shared" si="3"/>
        <v>44.5</v>
      </c>
      <c r="E36" s="43">
        <f t="shared" si="4"/>
        <v>-24</v>
      </c>
      <c r="F36" s="44">
        <f t="shared" si="5"/>
        <v>576</v>
      </c>
      <c r="G36" s="45">
        <f t="shared" ref="G36:H36" si="65">IF(COUNTIF(C$6:C$72, C36) &gt; 1, 1, 0)</f>
        <v>1</v>
      </c>
      <c r="H36" s="45">
        <f t="shared" si="65"/>
        <v>1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44.5</v>
      </c>
      <c r="N36" s="39">
        <v>44.5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44.0</v>
      </c>
      <c r="D37" s="34">
        <f t="shared" si="3"/>
        <v>62</v>
      </c>
      <c r="E37" s="35">
        <f t="shared" si="4"/>
        <v>-18</v>
      </c>
      <c r="F37" s="36">
        <f t="shared" si="5"/>
        <v>324</v>
      </c>
      <c r="G37" s="37">
        <f t="shared" ref="G37:H37" si="67">IF(COUNTIF(C$6:C$72, C37) &gt; 1, 1, 0)</f>
        <v>1</v>
      </c>
      <c r="H37" s="37">
        <f t="shared" si="67"/>
        <v>1</v>
      </c>
      <c r="I37" s="37">
        <v>3.0</v>
      </c>
      <c r="J37" s="37">
        <v>3.0</v>
      </c>
      <c r="K37" s="34">
        <f t="shared" ref="K37:L37" si="68">IF(ISNUMBER(I37), (I37 * ((I37^2) - 1)) / 12, "")</f>
        <v>2</v>
      </c>
      <c r="L37" s="35">
        <f t="shared" si="68"/>
        <v>2</v>
      </c>
      <c r="M37" s="38">
        <f t="shared" si="8"/>
        <v>62</v>
      </c>
      <c r="N37" s="39">
        <v>62.0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36.5</v>
      </c>
      <c r="D38" s="42">
        <f t="shared" si="3"/>
        <v>55</v>
      </c>
      <c r="E38" s="43">
        <f t="shared" si="4"/>
        <v>-18.5</v>
      </c>
      <c r="F38" s="44">
        <f t="shared" si="5"/>
        <v>342.25</v>
      </c>
      <c r="G38" s="45">
        <f t="shared" ref="G38:H38" si="69">IF(COUNTIF(C$6:C$72, C38) &gt; 1, 1, 0)</f>
        <v>1</v>
      </c>
      <c r="H38" s="45">
        <f t="shared" si="69"/>
        <v>1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55</v>
      </c>
      <c r="N38" s="39">
        <v>55.0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1.0</v>
      </c>
      <c r="D39" s="34">
        <f t="shared" si="3"/>
        <v>62</v>
      </c>
      <c r="E39" s="35">
        <f t="shared" si="4"/>
        <v>-61</v>
      </c>
      <c r="F39" s="36">
        <f t="shared" si="5"/>
        <v>3721</v>
      </c>
      <c r="G39" s="37">
        <f t="shared" ref="G39:H39" si="71">IF(COUNTIF(C$6:C$72, C39) &gt; 1, 1, 0)</f>
        <v>0</v>
      </c>
      <c r="H39" s="37">
        <f t="shared" si="71"/>
        <v>1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62</v>
      </c>
      <c r="N39" s="39">
        <v>62.0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40.0</v>
      </c>
      <c r="D40" s="42">
        <f t="shared" si="3"/>
        <v>21.5</v>
      </c>
      <c r="E40" s="43">
        <f t="shared" si="4"/>
        <v>18.5</v>
      </c>
      <c r="F40" s="44">
        <f t="shared" si="5"/>
        <v>342.25</v>
      </c>
      <c r="G40" s="45">
        <f t="shared" ref="G40:H40" si="73">IF(COUNTIF(C$6:C$72, C40) &gt; 1, 1, 0)</f>
        <v>1</v>
      </c>
      <c r="H40" s="45">
        <f t="shared" si="73"/>
        <v>1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21.5</v>
      </c>
      <c r="N40" s="39">
        <v>21.5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7.0</v>
      </c>
      <c r="D41" s="34">
        <f t="shared" si="3"/>
        <v>30</v>
      </c>
      <c r="E41" s="35">
        <f t="shared" si="4"/>
        <v>-23</v>
      </c>
      <c r="F41" s="36">
        <f t="shared" si="5"/>
        <v>529</v>
      </c>
      <c r="G41" s="37">
        <f t="shared" ref="G41:H41" si="75">IF(COUNTIF(C$6:C$72, C41) &gt; 1, 1, 0)</f>
        <v>0</v>
      </c>
      <c r="H41" s="37">
        <f t="shared" si="75"/>
        <v>1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30</v>
      </c>
      <c r="N41" s="39">
        <v>30.0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44.0</v>
      </c>
      <c r="D42" s="42">
        <f t="shared" si="3"/>
        <v>30</v>
      </c>
      <c r="E42" s="43">
        <f t="shared" si="4"/>
        <v>14</v>
      </c>
      <c r="F42" s="44">
        <f t="shared" si="5"/>
        <v>196</v>
      </c>
      <c r="G42" s="45">
        <f t="shared" ref="G42:H42" si="77">IF(COUNTIF(C$6:C$72, C42) &gt; 1, 1, 0)</f>
        <v>1</v>
      </c>
      <c r="H42" s="45">
        <f t="shared" si="77"/>
        <v>1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30</v>
      </c>
      <c r="N42" s="39">
        <v>30.0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8.0</v>
      </c>
      <c r="D43" s="34">
        <f t="shared" si="3"/>
        <v>21.5</v>
      </c>
      <c r="E43" s="35">
        <f t="shared" si="4"/>
        <v>-13.5</v>
      </c>
      <c r="F43" s="36">
        <f t="shared" si="5"/>
        <v>182.25</v>
      </c>
      <c r="G43" s="37">
        <f t="shared" ref="G43:H43" si="79">IF(COUNTIF(C$6:C$72, C43) &gt; 1, 1, 0)</f>
        <v>0</v>
      </c>
      <c r="H43" s="37">
        <f t="shared" si="79"/>
        <v>1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21.5</v>
      </c>
      <c r="N43" s="39">
        <v>21.5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23.5</v>
      </c>
      <c r="D44" s="42">
        <f t="shared" si="3"/>
        <v>12</v>
      </c>
      <c r="E44" s="43">
        <f t="shared" si="4"/>
        <v>11.5</v>
      </c>
      <c r="F44" s="44">
        <f t="shared" si="5"/>
        <v>132.25</v>
      </c>
      <c r="G44" s="45">
        <f t="shared" ref="G44:H44" si="81">IF(COUNTIF(C$6:C$72, C44) &gt; 1, 1, 0)</f>
        <v>1</v>
      </c>
      <c r="H44" s="45">
        <f t="shared" si="81"/>
        <v>1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12</v>
      </c>
      <c r="N44" s="39">
        <v>12.0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27.5</v>
      </c>
      <c r="D45" s="34">
        <f t="shared" si="3"/>
        <v>30</v>
      </c>
      <c r="E45" s="35">
        <f t="shared" si="4"/>
        <v>-2.5</v>
      </c>
      <c r="F45" s="36">
        <f t="shared" si="5"/>
        <v>6.25</v>
      </c>
      <c r="G45" s="37">
        <f t="shared" ref="G45:H45" si="83">IF(COUNTIF(C$6:C$72, C45) &gt; 1, 1, 0)</f>
        <v>1</v>
      </c>
      <c r="H45" s="37">
        <f t="shared" si="83"/>
        <v>1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30</v>
      </c>
      <c r="N45" s="39">
        <v>30.0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32.0</v>
      </c>
      <c r="D46" s="42">
        <f t="shared" si="3"/>
        <v>30</v>
      </c>
      <c r="E46" s="43">
        <f t="shared" si="4"/>
        <v>2</v>
      </c>
      <c r="F46" s="44">
        <f t="shared" si="5"/>
        <v>4</v>
      </c>
      <c r="G46" s="45">
        <f t="shared" ref="G46:H46" si="85">IF(COUNTIF(C$6:C$72, C46) &gt; 1, 1, 0)</f>
        <v>1</v>
      </c>
      <c r="H46" s="45">
        <f t="shared" si="85"/>
        <v>1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30</v>
      </c>
      <c r="N46" s="39">
        <v>30.0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51.0</v>
      </c>
      <c r="D47" s="34">
        <f t="shared" si="3"/>
        <v>37.5</v>
      </c>
      <c r="E47" s="35">
        <f t="shared" si="4"/>
        <v>13.5</v>
      </c>
      <c r="F47" s="36">
        <f t="shared" si="5"/>
        <v>182.25</v>
      </c>
      <c r="G47" s="37">
        <f t="shared" ref="G47:H47" si="87">IF(COUNTIF(C$6:C$72, C47) &gt; 1, 1, 0)</f>
        <v>1</v>
      </c>
      <c r="H47" s="37">
        <f t="shared" si="87"/>
        <v>1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37.5</v>
      </c>
      <c r="N47" s="39">
        <v>37.5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27.5</v>
      </c>
      <c r="D48" s="42">
        <f t="shared" si="3"/>
        <v>44.5</v>
      </c>
      <c r="E48" s="43">
        <f t="shared" si="4"/>
        <v>-17</v>
      </c>
      <c r="F48" s="44">
        <f t="shared" si="5"/>
        <v>289</v>
      </c>
      <c r="G48" s="45">
        <f t="shared" ref="G48:H48" si="89">IF(COUNTIF(C$6:C$72, C48) &gt; 1, 1, 0)</f>
        <v>1</v>
      </c>
      <c r="H48" s="45">
        <f t="shared" si="89"/>
        <v>1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44.5</v>
      </c>
      <c r="N48" s="39">
        <v>44.5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2.0</v>
      </c>
      <c r="D49" s="34">
        <f t="shared" si="3"/>
        <v>55</v>
      </c>
      <c r="E49" s="35">
        <f t="shared" si="4"/>
        <v>-53</v>
      </c>
      <c r="F49" s="36">
        <f t="shared" si="5"/>
        <v>2809</v>
      </c>
      <c r="G49" s="37">
        <f t="shared" ref="G49:H49" si="91">IF(COUNTIF(C$6:C$72, C49) &gt; 1, 1, 0)</f>
        <v>0</v>
      </c>
      <c r="H49" s="37">
        <f t="shared" si="91"/>
        <v>1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55</v>
      </c>
      <c r="N49" s="39">
        <v>55.0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18.0</v>
      </c>
      <c r="D50" s="42">
        <f t="shared" si="3"/>
        <v>4.5</v>
      </c>
      <c r="E50" s="43">
        <f t="shared" si="4"/>
        <v>13.5</v>
      </c>
      <c r="F50" s="44">
        <f t="shared" si="5"/>
        <v>182.25</v>
      </c>
      <c r="G50" s="45">
        <f t="shared" ref="G50:H50" si="93">IF(COUNTIF(C$6:C$72, C50) &gt; 1, 1, 0)</f>
        <v>1</v>
      </c>
      <c r="H50" s="45">
        <f t="shared" si="93"/>
        <v>1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4.5</v>
      </c>
      <c r="N50" s="39">
        <v>4.5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63.5</v>
      </c>
      <c r="D51" s="34">
        <f t="shared" si="3"/>
        <v>2</v>
      </c>
      <c r="E51" s="35">
        <f t="shared" si="4"/>
        <v>61.5</v>
      </c>
      <c r="F51" s="36">
        <f t="shared" si="5"/>
        <v>3782.25</v>
      </c>
      <c r="G51" s="37">
        <f t="shared" ref="G51:H51" si="95">IF(COUNTIF(C$6:C$72, C51) &gt; 1, 1, 0)</f>
        <v>1</v>
      </c>
      <c r="H51" s="37">
        <f t="shared" si="95"/>
        <v>1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2</v>
      </c>
      <c r="N51" s="39">
        <v>2.0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48.5</v>
      </c>
      <c r="D52" s="42">
        <f t="shared" si="3"/>
        <v>30</v>
      </c>
      <c r="E52" s="43">
        <f t="shared" si="4"/>
        <v>18.5</v>
      </c>
      <c r="F52" s="44">
        <f t="shared" si="5"/>
        <v>342.25</v>
      </c>
      <c r="G52" s="45">
        <f t="shared" ref="G52:H52" si="97">IF(COUNTIF(C$6:C$72, C52) &gt; 1, 1, 0)</f>
        <v>1</v>
      </c>
      <c r="H52" s="45">
        <f t="shared" si="97"/>
        <v>1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30</v>
      </c>
      <c r="N52" s="39">
        <v>30.0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44.0</v>
      </c>
      <c r="D53" s="34">
        <f t="shared" si="3"/>
        <v>12</v>
      </c>
      <c r="E53" s="35">
        <f t="shared" si="4"/>
        <v>32</v>
      </c>
      <c r="F53" s="36">
        <f t="shared" si="5"/>
        <v>1024</v>
      </c>
      <c r="G53" s="37">
        <f t="shared" ref="G53:H53" si="99">IF(COUNTIF(C$6:C$72, C53) &gt; 1, 1, 0)</f>
        <v>1</v>
      </c>
      <c r="H53" s="37">
        <f t="shared" si="99"/>
        <v>1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12</v>
      </c>
      <c r="N53" s="39">
        <v>12.0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18.0</v>
      </c>
      <c r="D54" s="42">
        <f t="shared" si="3"/>
        <v>55</v>
      </c>
      <c r="E54" s="43">
        <f t="shared" si="4"/>
        <v>-37</v>
      </c>
      <c r="F54" s="44">
        <f t="shared" si="5"/>
        <v>1369</v>
      </c>
      <c r="G54" s="45">
        <f t="shared" ref="G54:H54" si="101">IF(COUNTIF(C$6:C$72, C54) &gt; 1, 1, 0)</f>
        <v>1</v>
      </c>
      <c r="H54" s="45">
        <f t="shared" si="101"/>
        <v>1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55</v>
      </c>
      <c r="N54" s="39">
        <v>55.0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10.0</v>
      </c>
      <c r="D55" s="34">
        <f t="shared" si="3"/>
        <v>37.5</v>
      </c>
      <c r="E55" s="35">
        <f t="shared" si="4"/>
        <v>-27.5</v>
      </c>
      <c r="F55" s="36">
        <f t="shared" si="5"/>
        <v>756.25</v>
      </c>
      <c r="G55" s="37">
        <f t="shared" ref="G55:H55" si="103">IF(COUNTIF(C$6:C$72, C55) &gt; 1, 1, 0)</f>
        <v>0</v>
      </c>
      <c r="H55" s="37">
        <f t="shared" si="103"/>
        <v>1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37.5</v>
      </c>
      <c r="N55" s="39">
        <v>37.5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6.0</v>
      </c>
      <c r="D56" s="42">
        <f t="shared" si="3"/>
        <v>30</v>
      </c>
      <c r="E56" s="43">
        <f t="shared" si="4"/>
        <v>-24</v>
      </c>
      <c r="F56" s="44">
        <f t="shared" si="5"/>
        <v>576</v>
      </c>
      <c r="G56" s="45">
        <f t="shared" ref="G56:H56" si="105">IF(COUNTIF(C$6:C$72, C56) &gt; 1, 1, 0)</f>
        <v>0</v>
      </c>
      <c r="H56" s="45">
        <f t="shared" si="105"/>
        <v>1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30</v>
      </c>
      <c r="N56" s="39">
        <v>30.0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54.5</v>
      </c>
      <c r="D57" s="34">
        <f t="shared" si="3"/>
        <v>8</v>
      </c>
      <c r="E57" s="35">
        <f t="shared" si="4"/>
        <v>46.5</v>
      </c>
      <c r="F57" s="36">
        <f t="shared" si="5"/>
        <v>2162.25</v>
      </c>
      <c r="G57" s="37">
        <f t="shared" ref="G57:H57" si="107">IF(COUNTIF(C$6:C$72, C57) &gt; 1, 1, 0)</f>
        <v>1</v>
      </c>
      <c r="H57" s="37">
        <f t="shared" si="107"/>
        <v>1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8</v>
      </c>
      <c r="N57" s="39">
        <v>8.0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22.0</v>
      </c>
      <c r="D58" s="42">
        <f t="shared" si="3"/>
        <v>44.5</v>
      </c>
      <c r="E58" s="43">
        <f t="shared" si="4"/>
        <v>-22.5</v>
      </c>
      <c r="F58" s="44">
        <f t="shared" si="5"/>
        <v>506.25</v>
      </c>
      <c r="G58" s="45">
        <f t="shared" ref="G58:H58" si="109">IF(COUNTIF(C$6:C$72, C58) &gt; 1, 1, 0)</f>
        <v>0</v>
      </c>
      <c r="H58" s="45">
        <f t="shared" si="109"/>
        <v>1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44.5</v>
      </c>
      <c r="N58" s="39">
        <v>44.5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14.5</v>
      </c>
      <c r="D59" s="34">
        <f t="shared" si="3"/>
        <v>44.5</v>
      </c>
      <c r="E59" s="35">
        <f t="shared" si="4"/>
        <v>-30</v>
      </c>
      <c r="F59" s="36">
        <f t="shared" si="5"/>
        <v>900</v>
      </c>
      <c r="G59" s="37">
        <f t="shared" ref="G59:H59" si="111">IF(COUNTIF(C$6:C$72, C59) &gt; 1, 1, 0)</f>
        <v>1</v>
      </c>
      <c r="H59" s="37">
        <f t="shared" si="111"/>
        <v>1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44.5</v>
      </c>
      <c r="N59" s="39">
        <v>44.5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3.0</v>
      </c>
      <c r="D60" s="42">
        <f t="shared" si="3"/>
        <v>59</v>
      </c>
      <c r="E60" s="43">
        <f t="shared" si="4"/>
        <v>-56</v>
      </c>
      <c r="F60" s="44">
        <f t="shared" si="5"/>
        <v>3136</v>
      </c>
      <c r="G60" s="45">
        <f t="shared" ref="G60:H60" si="113">IF(COUNTIF(C$6:C$72, C60) &gt; 1, 1, 0)</f>
        <v>0</v>
      </c>
      <c r="H60" s="45">
        <f t="shared" si="113"/>
        <v>1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59</v>
      </c>
      <c r="N60" s="39">
        <v>59.0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20.5</v>
      </c>
      <c r="D61" s="34">
        <f t="shared" si="3"/>
        <v>62</v>
      </c>
      <c r="E61" s="35">
        <f t="shared" si="4"/>
        <v>-41.5</v>
      </c>
      <c r="F61" s="36">
        <f t="shared" si="5"/>
        <v>1722.25</v>
      </c>
      <c r="G61" s="37">
        <f t="shared" ref="G61:H61" si="115">IF(COUNTIF(C$6:C$72, C61) &gt; 1, 1, 0)</f>
        <v>1</v>
      </c>
      <c r="H61" s="37">
        <f t="shared" si="115"/>
        <v>1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62</v>
      </c>
      <c r="N61" s="39">
        <v>62.0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32.0</v>
      </c>
      <c r="D62" s="42">
        <f t="shared" si="3"/>
        <v>64.5</v>
      </c>
      <c r="E62" s="43">
        <f t="shared" si="4"/>
        <v>-32.5</v>
      </c>
      <c r="F62" s="44">
        <f t="shared" si="5"/>
        <v>1056.25</v>
      </c>
      <c r="G62" s="45">
        <f t="shared" ref="G62:H62" si="117">IF(COUNTIF(C$6:C$72, C62) &gt; 1, 1, 0)</f>
        <v>1</v>
      </c>
      <c r="H62" s="45">
        <f t="shared" si="117"/>
        <v>1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64.5</v>
      </c>
      <c r="N62" s="39">
        <v>64.5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38.0</v>
      </c>
      <c r="D63" s="34">
        <f t="shared" si="3"/>
        <v>16</v>
      </c>
      <c r="E63" s="35">
        <f t="shared" si="4"/>
        <v>22</v>
      </c>
      <c r="F63" s="36">
        <f t="shared" si="5"/>
        <v>484</v>
      </c>
      <c r="G63" s="37">
        <f t="shared" ref="G63:H63" si="119">IF(COUNTIF(C$6:C$72, C63) &gt; 1, 1, 0)</f>
        <v>0</v>
      </c>
      <c r="H63" s="37">
        <f t="shared" si="119"/>
        <v>1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16</v>
      </c>
      <c r="N63" s="39">
        <v>16.0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42.0</v>
      </c>
      <c r="D64" s="42">
        <f t="shared" si="3"/>
        <v>44.5</v>
      </c>
      <c r="E64" s="43">
        <f t="shared" si="4"/>
        <v>-2.5</v>
      </c>
      <c r="F64" s="44">
        <f t="shared" si="5"/>
        <v>6.25</v>
      </c>
      <c r="G64" s="45">
        <f t="shared" ref="G64:H64" si="121">IF(COUNTIF(C$6:C$72, C64) &gt; 1, 1, 0)</f>
        <v>0</v>
      </c>
      <c r="H64" s="45">
        <f t="shared" si="121"/>
        <v>1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44.5</v>
      </c>
      <c r="N64" s="39">
        <v>44.5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5.0</v>
      </c>
      <c r="D65" s="34">
        <f t="shared" si="3"/>
        <v>66</v>
      </c>
      <c r="E65" s="35">
        <f t="shared" si="4"/>
        <v>-61</v>
      </c>
      <c r="F65" s="36">
        <f t="shared" si="5"/>
        <v>3721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66</v>
      </c>
      <c r="N65" s="39">
        <v>66.0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32.0</v>
      </c>
      <c r="D66" s="42">
        <f t="shared" si="3"/>
        <v>30</v>
      </c>
      <c r="E66" s="43">
        <f t="shared" si="4"/>
        <v>2</v>
      </c>
      <c r="F66" s="44">
        <f t="shared" si="5"/>
        <v>4</v>
      </c>
      <c r="G66" s="45">
        <f t="shared" ref="G66:H66" si="125">IF(COUNTIF(C$6:C$72, C66) &gt; 1, 1, 0)</f>
        <v>1</v>
      </c>
      <c r="H66" s="45">
        <f t="shared" si="125"/>
        <v>1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30</v>
      </c>
      <c r="N66" s="39">
        <v>30.0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58.0</v>
      </c>
      <c r="D67" s="34">
        <f t="shared" si="3"/>
        <v>50.5</v>
      </c>
      <c r="E67" s="35">
        <f t="shared" si="4"/>
        <v>7.5</v>
      </c>
      <c r="F67" s="36">
        <f t="shared" si="5"/>
        <v>56.25</v>
      </c>
      <c r="G67" s="37">
        <f t="shared" ref="G67:H67" si="127">IF(COUNTIF(C$6:C$72, C67) &gt; 1, 1, 0)</f>
        <v>0</v>
      </c>
      <c r="H67" s="37">
        <f t="shared" si="127"/>
        <v>1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50.5</v>
      </c>
      <c r="N67" s="39">
        <v>50.5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59.0</v>
      </c>
      <c r="D68" s="42">
        <f t="shared" si="3"/>
        <v>16</v>
      </c>
      <c r="E68" s="43">
        <f t="shared" si="4"/>
        <v>43</v>
      </c>
      <c r="F68" s="44">
        <f t="shared" si="5"/>
        <v>1849</v>
      </c>
      <c r="G68" s="45">
        <f t="shared" ref="G68:H68" si="129">IF(COUNTIF(C$6:C$72, C68) &gt; 1, 1, 0)</f>
        <v>0</v>
      </c>
      <c r="H68" s="45">
        <f t="shared" si="129"/>
        <v>1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16</v>
      </c>
      <c r="N68" s="39">
        <v>16.0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40.0</v>
      </c>
      <c r="D69" s="34">
        <f t="shared" si="3"/>
        <v>37.5</v>
      </c>
      <c r="E69" s="35">
        <f t="shared" si="4"/>
        <v>2.5</v>
      </c>
      <c r="F69" s="36">
        <f t="shared" si="5"/>
        <v>6.25</v>
      </c>
      <c r="G69" s="37">
        <f t="shared" ref="G69:H69" si="131">IF(COUNTIF(C$6:C$72, C69) &gt; 1, 1, 0)</f>
        <v>1</v>
      </c>
      <c r="H69" s="37">
        <f t="shared" si="131"/>
        <v>1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37.5</v>
      </c>
      <c r="N69" s="39">
        <v>37.5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66.0</v>
      </c>
      <c r="D70" s="42">
        <f t="shared" si="3"/>
        <v>21.5</v>
      </c>
      <c r="E70" s="43">
        <f t="shared" si="4"/>
        <v>44.5</v>
      </c>
      <c r="F70" s="44">
        <f t="shared" si="5"/>
        <v>1980.25</v>
      </c>
      <c r="G70" s="45">
        <f t="shared" ref="G70:H70" si="133">IF(COUNTIF(C$6:C$72, C70) &gt; 1, 1, 0)</f>
        <v>0</v>
      </c>
      <c r="H70" s="45">
        <f t="shared" si="133"/>
        <v>1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21.5</v>
      </c>
      <c r="N70" s="39">
        <v>21.5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51.0</v>
      </c>
      <c r="D71" s="34">
        <f t="shared" si="3"/>
        <v>21.5</v>
      </c>
      <c r="E71" s="35">
        <f t="shared" si="4"/>
        <v>29.5</v>
      </c>
      <c r="F71" s="36">
        <f t="shared" si="5"/>
        <v>870.25</v>
      </c>
      <c r="G71" s="37">
        <f t="shared" ref="G71:H71" si="135">IF(COUNTIF(C$6:C$72, C71) &gt; 1, 1, 0)</f>
        <v>1</v>
      </c>
      <c r="H71" s="37">
        <f t="shared" si="135"/>
        <v>1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21.5</v>
      </c>
      <c r="N71" s="39">
        <v>21.5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35.0</v>
      </c>
      <c r="D72" s="42">
        <f t="shared" si="3"/>
        <v>12</v>
      </c>
      <c r="E72" s="50">
        <f t="shared" si="4"/>
        <v>23</v>
      </c>
      <c r="F72" s="51">
        <f t="shared" si="5"/>
        <v>529</v>
      </c>
      <c r="G72" s="52">
        <f t="shared" ref="G72:H72" si="137">IF(COUNTIF(C$6:C$72, C72) &gt; 1, 1, 0)</f>
        <v>0</v>
      </c>
      <c r="H72" s="52">
        <f t="shared" si="137"/>
        <v>1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12</v>
      </c>
      <c r="N72" s="55">
        <v>12.0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141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73226.5</v>
      </c>
      <c r="I76" s="61"/>
      <c r="J76" s="62"/>
      <c r="K76" s="59"/>
      <c r="L76" s="59"/>
    </row>
    <row r="77">
      <c r="C77" s="65" t="s">
        <v>101</v>
      </c>
      <c r="D77" s="66">
        <f>SUM(D76+D79)</f>
        <v>73442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215.5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-0.4651088561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142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119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29</v>
      </c>
      <c r="E6" s="25">
        <f t="shared" ref="E6:E72" si="4">C6-D6</f>
        <v>-3.5</v>
      </c>
      <c r="F6" s="26">
        <f t="shared" ref="F6:F72" si="5">E6^2</f>
        <v>12.25</v>
      </c>
      <c r="G6" s="27">
        <f t="shared" ref="G6:H6" si="1">IF(COUNTIF(C$6:C$72, C6) &gt; 1, 1, 0)</f>
        <v>1</v>
      </c>
      <c r="H6" s="27">
        <f t="shared" si="1"/>
        <v>0</v>
      </c>
      <c r="I6" s="27">
        <v>2.0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8">AVERAGE(N6:AA6)</f>
        <v>29</v>
      </c>
      <c r="N6" s="30">
        <v>29.0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65.0</v>
      </c>
      <c r="D7" s="34">
        <f t="shared" si="3"/>
        <v>1</v>
      </c>
      <c r="E7" s="35">
        <f t="shared" si="4"/>
        <v>64</v>
      </c>
      <c r="F7" s="36">
        <f t="shared" si="5"/>
        <v>4096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1</v>
      </c>
      <c r="N7" s="39">
        <v>1.0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46.0</v>
      </c>
      <c r="D8" s="42">
        <f t="shared" si="3"/>
        <v>38</v>
      </c>
      <c r="E8" s="43">
        <f t="shared" si="4"/>
        <v>8</v>
      </c>
      <c r="F8" s="44">
        <f t="shared" si="5"/>
        <v>64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5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38</v>
      </c>
      <c r="N8" s="39">
        <v>38.0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61.0</v>
      </c>
      <c r="D9" s="34">
        <f t="shared" si="3"/>
        <v>20</v>
      </c>
      <c r="E9" s="35">
        <f t="shared" si="4"/>
        <v>41</v>
      </c>
      <c r="F9" s="36">
        <f t="shared" si="5"/>
        <v>1681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7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20</v>
      </c>
      <c r="N9" s="39">
        <v>20.0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25.5</v>
      </c>
      <c r="D10" s="42">
        <f t="shared" si="3"/>
        <v>40</v>
      </c>
      <c r="E10" s="43">
        <f t="shared" si="4"/>
        <v>-14.5</v>
      </c>
      <c r="F10" s="44">
        <f t="shared" si="5"/>
        <v>210.25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5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40</v>
      </c>
      <c r="N10" s="39">
        <v>40.0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10</v>
      </c>
      <c r="N11" s="39">
        <v>10.0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53.0</v>
      </c>
      <c r="D12" s="42">
        <f t="shared" si="3"/>
        <v>25</v>
      </c>
      <c r="E12" s="43">
        <f t="shared" si="4"/>
        <v>28</v>
      </c>
      <c r="F12" s="44">
        <f t="shared" si="5"/>
        <v>784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25</v>
      </c>
      <c r="N12" s="39">
        <v>25.0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29.5</v>
      </c>
      <c r="D13" s="34">
        <f t="shared" si="3"/>
        <v>41</v>
      </c>
      <c r="E13" s="35">
        <f t="shared" si="4"/>
        <v>-11.5</v>
      </c>
      <c r="F13" s="36">
        <f t="shared" si="5"/>
        <v>132.25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41</v>
      </c>
      <c r="N13" s="39">
        <v>41.0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61.0</v>
      </c>
      <c r="D14" s="42">
        <f t="shared" si="3"/>
        <v>2</v>
      </c>
      <c r="E14" s="43">
        <f t="shared" si="4"/>
        <v>59</v>
      </c>
      <c r="F14" s="44">
        <f t="shared" si="5"/>
        <v>3481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5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2</v>
      </c>
      <c r="N14" s="39">
        <v>2.0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67.0</v>
      </c>
      <c r="D15" s="34">
        <f t="shared" si="3"/>
        <v>15</v>
      </c>
      <c r="E15" s="35">
        <f t="shared" si="4"/>
        <v>52</v>
      </c>
      <c r="F15" s="36">
        <f t="shared" si="5"/>
        <v>2704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15</v>
      </c>
      <c r="N15" s="39">
        <v>15.0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51.0</v>
      </c>
      <c r="D16" s="42">
        <f t="shared" si="3"/>
        <v>23</v>
      </c>
      <c r="E16" s="43">
        <f t="shared" si="4"/>
        <v>28</v>
      </c>
      <c r="F16" s="44">
        <f t="shared" si="5"/>
        <v>784</v>
      </c>
      <c r="G16" s="45">
        <f t="shared" ref="G16:H16" si="25">IF(COUNTIF(C$6:C$72, C16) &gt; 1, 1, 0)</f>
        <v>1</v>
      </c>
      <c r="H16" s="45">
        <f t="shared" si="25"/>
        <v>0</v>
      </c>
      <c r="I16" s="45">
        <v>3.0</v>
      </c>
      <c r="J16" s="45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23</v>
      </c>
      <c r="N16" s="39">
        <v>23.0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48.5</v>
      </c>
      <c r="D17" s="34">
        <f t="shared" si="3"/>
        <v>67</v>
      </c>
      <c r="E17" s="35">
        <f t="shared" si="4"/>
        <v>-18.5</v>
      </c>
      <c r="F17" s="36">
        <f t="shared" si="5"/>
        <v>342.25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7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67</v>
      </c>
      <c r="N17" s="39">
        <v>67.0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14.5</v>
      </c>
      <c r="D18" s="42">
        <f t="shared" si="3"/>
        <v>39</v>
      </c>
      <c r="E18" s="43">
        <f t="shared" si="4"/>
        <v>-24.5</v>
      </c>
      <c r="F18" s="44">
        <f t="shared" si="5"/>
        <v>600.25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39</v>
      </c>
      <c r="N18" s="39">
        <v>39.0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63.5</v>
      </c>
      <c r="D19" s="34">
        <f t="shared" si="3"/>
        <v>30</v>
      </c>
      <c r="E19" s="35">
        <f t="shared" si="4"/>
        <v>33.5</v>
      </c>
      <c r="F19" s="36">
        <f t="shared" si="5"/>
        <v>1122.25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30</v>
      </c>
      <c r="N19" s="39">
        <v>30.0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61.0</v>
      </c>
      <c r="D20" s="42">
        <f t="shared" si="3"/>
        <v>7</v>
      </c>
      <c r="E20" s="43">
        <f t="shared" si="4"/>
        <v>54</v>
      </c>
      <c r="F20" s="44">
        <f t="shared" si="5"/>
        <v>2916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7</v>
      </c>
      <c r="N20" s="39">
        <v>7.0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34.0</v>
      </c>
      <c r="D21" s="34">
        <f t="shared" si="3"/>
        <v>52</v>
      </c>
      <c r="E21" s="35">
        <f t="shared" si="4"/>
        <v>-18</v>
      </c>
      <c r="F21" s="36">
        <f t="shared" si="5"/>
        <v>324</v>
      </c>
      <c r="G21" s="37">
        <f t="shared" ref="G21:H21" si="35">IF(COUNTIF(C$6:C$72, C21) &gt; 1, 1, 0)</f>
        <v>0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52</v>
      </c>
      <c r="N21" s="39">
        <v>52.0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18.0</v>
      </c>
      <c r="D22" s="42">
        <f t="shared" si="3"/>
        <v>34</v>
      </c>
      <c r="E22" s="43">
        <f t="shared" si="4"/>
        <v>-16</v>
      </c>
      <c r="F22" s="44">
        <f t="shared" si="5"/>
        <v>256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34</v>
      </c>
      <c r="N22" s="39">
        <v>34.0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13.0</v>
      </c>
      <c r="D23" s="34">
        <f t="shared" si="3"/>
        <v>57</v>
      </c>
      <c r="E23" s="35">
        <f t="shared" si="4"/>
        <v>-44</v>
      </c>
      <c r="F23" s="36">
        <f t="shared" si="5"/>
        <v>1936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57</v>
      </c>
      <c r="N23" s="39">
        <v>57.0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40.0</v>
      </c>
      <c r="D24" s="42">
        <f t="shared" si="3"/>
        <v>43</v>
      </c>
      <c r="E24" s="43">
        <f t="shared" si="4"/>
        <v>-3</v>
      </c>
      <c r="F24" s="44">
        <f t="shared" si="5"/>
        <v>9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43</v>
      </c>
      <c r="N24" s="39">
        <v>43.0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29.5</v>
      </c>
      <c r="D25" s="34">
        <f t="shared" si="3"/>
        <v>36</v>
      </c>
      <c r="E25" s="35">
        <f t="shared" si="4"/>
        <v>-6.5</v>
      </c>
      <c r="F25" s="36">
        <f t="shared" si="5"/>
        <v>42.25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36</v>
      </c>
      <c r="N25" s="39">
        <v>36.0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56.5</v>
      </c>
      <c r="D26" s="42">
        <f t="shared" si="3"/>
        <v>14</v>
      </c>
      <c r="E26" s="43">
        <f t="shared" si="4"/>
        <v>42.5</v>
      </c>
      <c r="F26" s="44">
        <f t="shared" si="5"/>
        <v>1806.25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14</v>
      </c>
      <c r="N26" s="39">
        <v>14.0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36.5</v>
      </c>
      <c r="D27" s="34">
        <f t="shared" si="3"/>
        <v>17</v>
      </c>
      <c r="E27" s="35">
        <f t="shared" si="4"/>
        <v>19.5</v>
      </c>
      <c r="F27" s="36">
        <f t="shared" si="5"/>
        <v>380.25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17</v>
      </c>
      <c r="N27" s="39">
        <v>17.0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56.5</v>
      </c>
      <c r="D28" s="42">
        <f t="shared" si="3"/>
        <v>9</v>
      </c>
      <c r="E28" s="43">
        <f t="shared" si="4"/>
        <v>47.5</v>
      </c>
      <c r="F28" s="44">
        <f t="shared" si="5"/>
        <v>2256.25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9</v>
      </c>
      <c r="N28" s="39">
        <v>9.0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54.5</v>
      </c>
      <c r="D29" s="34">
        <f t="shared" si="3"/>
        <v>58</v>
      </c>
      <c r="E29" s="35">
        <f t="shared" si="4"/>
        <v>-3.5</v>
      </c>
      <c r="F29" s="36">
        <f t="shared" si="5"/>
        <v>12.25</v>
      </c>
      <c r="G29" s="37">
        <f t="shared" ref="G29:H29" si="51">IF(COUNTIF(C$6:C$72, C29) &gt; 1, 1, 0)</f>
        <v>1</v>
      </c>
      <c r="H29" s="37">
        <f t="shared" si="51"/>
        <v>0</v>
      </c>
      <c r="I29" s="37">
        <v>2.0</v>
      </c>
      <c r="J29" s="37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58</v>
      </c>
      <c r="N29" s="39">
        <v>58.0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47.0</v>
      </c>
      <c r="D30" s="42">
        <f t="shared" si="3"/>
        <v>18</v>
      </c>
      <c r="E30" s="43">
        <f t="shared" si="4"/>
        <v>29</v>
      </c>
      <c r="F30" s="44">
        <f t="shared" si="5"/>
        <v>841</v>
      </c>
      <c r="G30" s="45">
        <f t="shared" ref="G30:H30" si="53">IF(COUNTIF(C$6:C$72, C30) &gt; 1, 1, 0)</f>
        <v>0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18</v>
      </c>
      <c r="N30" s="39">
        <v>18.0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16.0</v>
      </c>
      <c r="D31" s="34">
        <f t="shared" si="3"/>
        <v>26</v>
      </c>
      <c r="E31" s="35">
        <f t="shared" si="4"/>
        <v>-10</v>
      </c>
      <c r="F31" s="36">
        <f t="shared" si="5"/>
        <v>100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26</v>
      </c>
      <c r="N31" s="39">
        <v>26.0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4.0</v>
      </c>
      <c r="D32" s="42">
        <f t="shared" si="3"/>
        <v>66</v>
      </c>
      <c r="E32" s="43">
        <f t="shared" si="4"/>
        <v>-62</v>
      </c>
      <c r="F32" s="44">
        <f t="shared" si="5"/>
        <v>3844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66</v>
      </c>
      <c r="N32" s="39">
        <v>66.0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23.5</v>
      </c>
      <c r="D33" s="34">
        <f t="shared" si="3"/>
        <v>19</v>
      </c>
      <c r="E33" s="35">
        <f t="shared" si="4"/>
        <v>4.5</v>
      </c>
      <c r="F33" s="36">
        <f t="shared" si="5"/>
        <v>20.25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19</v>
      </c>
      <c r="N33" s="39">
        <v>19.0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11.5</v>
      </c>
      <c r="D34" s="42">
        <f t="shared" si="3"/>
        <v>63</v>
      </c>
      <c r="E34" s="43">
        <f t="shared" si="4"/>
        <v>-51.5</v>
      </c>
      <c r="F34" s="44">
        <f t="shared" si="5"/>
        <v>2652.25</v>
      </c>
      <c r="G34" s="45">
        <f t="shared" ref="G34:H34" si="61">IF(COUNTIF(C$6:C$72, C34) &gt; 1, 1, 0)</f>
        <v>1</v>
      </c>
      <c r="H34" s="45">
        <f t="shared" si="61"/>
        <v>0</v>
      </c>
      <c r="I34" s="45">
        <v>2.0</v>
      </c>
      <c r="J34" s="45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63</v>
      </c>
      <c r="N34" s="39">
        <v>63.0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11.5</v>
      </c>
      <c r="D35" s="34">
        <f t="shared" si="3"/>
        <v>59</v>
      </c>
      <c r="E35" s="35">
        <f t="shared" si="4"/>
        <v>-47.5</v>
      </c>
      <c r="F35" s="36">
        <f t="shared" si="5"/>
        <v>2256.25</v>
      </c>
      <c r="G35" s="37">
        <f t="shared" ref="G35:H35" si="63">IF(COUNTIF(C$6:C$72, C35) &gt; 1, 1, 0)</f>
        <v>1</v>
      </c>
      <c r="H35" s="37">
        <f t="shared" si="63"/>
        <v>0</v>
      </c>
      <c r="I35" s="35"/>
      <c r="J35" s="37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59</v>
      </c>
      <c r="N35" s="39">
        <v>59.0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20.5</v>
      </c>
      <c r="D36" s="42">
        <f t="shared" si="3"/>
        <v>48</v>
      </c>
      <c r="E36" s="43">
        <f t="shared" si="4"/>
        <v>-27.5</v>
      </c>
      <c r="F36" s="44">
        <f t="shared" si="5"/>
        <v>756.25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48</v>
      </c>
      <c r="N36" s="39">
        <v>48.0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44.0</v>
      </c>
      <c r="D37" s="34">
        <f t="shared" si="3"/>
        <v>37</v>
      </c>
      <c r="E37" s="35">
        <f t="shared" si="4"/>
        <v>7</v>
      </c>
      <c r="F37" s="36">
        <f t="shared" si="5"/>
        <v>49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7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37</v>
      </c>
      <c r="N37" s="39">
        <v>37.0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36.5</v>
      </c>
      <c r="D38" s="42">
        <f t="shared" si="3"/>
        <v>47</v>
      </c>
      <c r="E38" s="43">
        <f t="shared" si="4"/>
        <v>-10.5</v>
      </c>
      <c r="F38" s="44">
        <f t="shared" si="5"/>
        <v>110.25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47</v>
      </c>
      <c r="N38" s="39">
        <v>47.0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1.0</v>
      </c>
      <c r="D39" s="34">
        <f t="shared" si="3"/>
        <v>61</v>
      </c>
      <c r="E39" s="35">
        <f t="shared" si="4"/>
        <v>-60</v>
      </c>
      <c r="F39" s="36">
        <f t="shared" si="5"/>
        <v>3600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61</v>
      </c>
      <c r="N39" s="39">
        <v>61.0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40.0</v>
      </c>
      <c r="D40" s="42">
        <f t="shared" si="3"/>
        <v>21</v>
      </c>
      <c r="E40" s="43">
        <f t="shared" si="4"/>
        <v>19</v>
      </c>
      <c r="F40" s="44">
        <f t="shared" si="5"/>
        <v>361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21</v>
      </c>
      <c r="N40" s="39">
        <v>21.0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7.0</v>
      </c>
      <c r="D41" s="34">
        <f t="shared" si="3"/>
        <v>4</v>
      </c>
      <c r="E41" s="35">
        <f t="shared" si="4"/>
        <v>3</v>
      </c>
      <c r="F41" s="36">
        <f t="shared" si="5"/>
        <v>9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4</v>
      </c>
      <c r="N41" s="39">
        <v>4.0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44.0</v>
      </c>
      <c r="D42" s="42">
        <f t="shared" si="3"/>
        <v>33</v>
      </c>
      <c r="E42" s="43">
        <f t="shared" si="4"/>
        <v>11</v>
      </c>
      <c r="F42" s="44">
        <f t="shared" si="5"/>
        <v>121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33</v>
      </c>
      <c r="N42" s="39">
        <v>33.0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8.0</v>
      </c>
      <c r="D43" s="34">
        <f t="shared" si="3"/>
        <v>24</v>
      </c>
      <c r="E43" s="35">
        <f t="shared" si="4"/>
        <v>-16</v>
      </c>
      <c r="F43" s="36">
        <f t="shared" si="5"/>
        <v>256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24</v>
      </c>
      <c r="N43" s="39">
        <v>24.0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23.5</v>
      </c>
      <c r="D44" s="42">
        <f t="shared" si="3"/>
        <v>12</v>
      </c>
      <c r="E44" s="43">
        <f t="shared" si="4"/>
        <v>11.5</v>
      </c>
      <c r="F44" s="44">
        <f t="shared" si="5"/>
        <v>132.25</v>
      </c>
      <c r="G44" s="45">
        <f t="shared" ref="G44:H44" si="81">IF(COUNTIF(C$6:C$72, C44) &gt; 1, 1, 0)</f>
        <v>1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12</v>
      </c>
      <c r="N44" s="39">
        <v>12.0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27.5</v>
      </c>
      <c r="D45" s="34">
        <f t="shared" si="3"/>
        <v>11</v>
      </c>
      <c r="E45" s="35">
        <f t="shared" si="4"/>
        <v>16.5</v>
      </c>
      <c r="F45" s="36">
        <f t="shared" si="5"/>
        <v>272.25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11</v>
      </c>
      <c r="N45" s="39">
        <v>11.0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32.0</v>
      </c>
      <c r="D46" s="42">
        <f t="shared" si="3"/>
        <v>28</v>
      </c>
      <c r="E46" s="43">
        <f t="shared" si="4"/>
        <v>4</v>
      </c>
      <c r="F46" s="44">
        <f t="shared" si="5"/>
        <v>16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28</v>
      </c>
      <c r="N46" s="39">
        <v>28.0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51.0</v>
      </c>
      <c r="D47" s="34">
        <f t="shared" si="3"/>
        <v>54</v>
      </c>
      <c r="E47" s="35">
        <f t="shared" si="4"/>
        <v>-3</v>
      </c>
      <c r="F47" s="36">
        <f t="shared" si="5"/>
        <v>9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54</v>
      </c>
      <c r="N47" s="39">
        <v>54.0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27.5</v>
      </c>
      <c r="D48" s="42">
        <f t="shared" si="3"/>
        <v>31</v>
      </c>
      <c r="E48" s="43">
        <f t="shared" si="4"/>
        <v>-3.5</v>
      </c>
      <c r="F48" s="44">
        <f t="shared" si="5"/>
        <v>12.25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31</v>
      </c>
      <c r="N48" s="39">
        <v>31.0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2.0</v>
      </c>
      <c r="D49" s="34">
        <f t="shared" si="3"/>
        <v>49</v>
      </c>
      <c r="E49" s="35">
        <f t="shared" si="4"/>
        <v>-47</v>
      </c>
      <c r="F49" s="36">
        <f t="shared" si="5"/>
        <v>2209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49</v>
      </c>
      <c r="N49" s="39">
        <v>49.0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18.0</v>
      </c>
      <c r="D50" s="42">
        <f t="shared" si="3"/>
        <v>27</v>
      </c>
      <c r="E50" s="43">
        <f t="shared" si="4"/>
        <v>-9</v>
      </c>
      <c r="F50" s="44">
        <f t="shared" si="5"/>
        <v>81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27</v>
      </c>
      <c r="N50" s="39">
        <v>27.0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63.5</v>
      </c>
      <c r="D51" s="34">
        <f t="shared" si="3"/>
        <v>3</v>
      </c>
      <c r="E51" s="35">
        <f t="shared" si="4"/>
        <v>60.5</v>
      </c>
      <c r="F51" s="36">
        <f t="shared" si="5"/>
        <v>3660.25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48.5</v>
      </c>
      <c r="D52" s="42">
        <f t="shared" si="3"/>
        <v>64</v>
      </c>
      <c r="E52" s="43">
        <f t="shared" si="4"/>
        <v>-15.5</v>
      </c>
      <c r="F52" s="44">
        <f t="shared" si="5"/>
        <v>240.25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64</v>
      </c>
      <c r="N52" s="39">
        <v>64.0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44.0</v>
      </c>
      <c r="D53" s="34">
        <f t="shared" si="3"/>
        <v>13</v>
      </c>
      <c r="E53" s="35">
        <f t="shared" si="4"/>
        <v>31</v>
      </c>
      <c r="F53" s="36">
        <f t="shared" si="5"/>
        <v>961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13</v>
      </c>
      <c r="N53" s="39">
        <v>13.0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18.0</v>
      </c>
      <c r="D54" s="42">
        <f t="shared" si="3"/>
        <v>35</v>
      </c>
      <c r="E54" s="43">
        <f t="shared" si="4"/>
        <v>-17</v>
      </c>
      <c r="F54" s="44">
        <f t="shared" si="5"/>
        <v>289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35</v>
      </c>
      <c r="N54" s="39">
        <v>35.0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10.0</v>
      </c>
      <c r="D55" s="34">
        <f t="shared" si="3"/>
        <v>45</v>
      </c>
      <c r="E55" s="35">
        <f t="shared" si="4"/>
        <v>-35</v>
      </c>
      <c r="F55" s="36">
        <f t="shared" si="5"/>
        <v>1225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45</v>
      </c>
      <c r="N55" s="39">
        <v>45.0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6.0</v>
      </c>
      <c r="D56" s="42">
        <f t="shared" si="3"/>
        <v>6</v>
      </c>
      <c r="E56" s="43">
        <f t="shared" si="4"/>
        <v>0</v>
      </c>
      <c r="F56" s="44">
        <f t="shared" si="5"/>
        <v>0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6</v>
      </c>
      <c r="N56" s="39">
        <v>6.0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54.5</v>
      </c>
      <c r="D57" s="34">
        <f t="shared" si="3"/>
        <v>42</v>
      </c>
      <c r="E57" s="35">
        <f t="shared" si="4"/>
        <v>12.5</v>
      </c>
      <c r="F57" s="36">
        <f t="shared" si="5"/>
        <v>156.25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42</v>
      </c>
      <c r="N57" s="39">
        <v>42.0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22.0</v>
      </c>
      <c r="D58" s="42">
        <f t="shared" si="3"/>
        <v>62</v>
      </c>
      <c r="E58" s="43">
        <f t="shared" si="4"/>
        <v>-40</v>
      </c>
      <c r="F58" s="44">
        <f t="shared" si="5"/>
        <v>1600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62</v>
      </c>
      <c r="N58" s="39">
        <v>62.0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14.5</v>
      </c>
      <c r="D59" s="34">
        <f t="shared" si="3"/>
        <v>22</v>
      </c>
      <c r="E59" s="35">
        <f t="shared" si="4"/>
        <v>-7.5</v>
      </c>
      <c r="F59" s="36">
        <f t="shared" si="5"/>
        <v>56.25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22</v>
      </c>
      <c r="N59" s="39">
        <v>22.0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3.0</v>
      </c>
      <c r="D60" s="42">
        <f t="shared" si="3"/>
        <v>53</v>
      </c>
      <c r="E60" s="43">
        <f t="shared" si="4"/>
        <v>-50</v>
      </c>
      <c r="F60" s="44">
        <f t="shared" si="5"/>
        <v>2500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53</v>
      </c>
      <c r="N60" s="39">
        <v>53.0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20.5</v>
      </c>
      <c r="D61" s="34">
        <f t="shared" si="3"/>
        <v>32</v>
      </c>
      <c r="E61" s="35">
        <f t="shared" si="4"/>
        <v>-11.5</v>
      </c>
      <c r="F61" s="36">
        <f t="shared" si="5"/>
        <v>132.25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32</v>
      </c>
      <c r="N61" s="39">
        <v>32.0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32.0</v>
      </c>
      <c r="D62" s="42">
        <f t="shared" si="3"/>
        <v>65</v>
      </c>
      <c r="E62" s="43">
        <f t="shared" si="4"/>
        <v>-33</v>
      </c>
      <c r="F62" s="44">
        <f t="shared" si="5"/>
        <v>1089</v>
      </c>
      <c r="G62" s="45">
        <f t="shared" ref="G62:H62" si="117">IF(COUNTIF(C$6:C$72, C62) &gt; 1, 1, 0)</f>
        <v>1</v>
      </c>
      <c r="H62" s="45">
        <f t="shared" si="117"/>
        <v>0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65</v>
      </c>
      <c r="N62" s="39">
        <v>65.0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38.0</v>
      </c>
      <c r="D63" s="34">
        <f t="shared" si="3"/>
        <v>51</v>
      </c>
      <c r="E63" s="35">
        <f t="shared" si="4"/>
        <v>-13</v>
      </c>
      <c r="F63" s="36">
        <f t="shared" si="5"/>
        <v>169</v>
      </c>
      <c r="G63" s="37">
        <f t="shared" ref="G63:H63" si="119">IF(COUNTIF(C$6:C$72, C63) &gt; 1, 1, 0)</f>
        <v>0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51</v>
      </c>
      <c r="N63" s="39">
        <v>51.0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42.0</v>
      </c>
      <c r="D64" s="42">
        <f t="shared" si="3"/>
        <v>50</v>
      </c>
      <c r="E64" s="43">
        <f t="shared" si="4"/>
        <v>-8</v>
      </c>
      <c r="F64" s="44">
        <f t="shared" si="5"/>
        <v>64</v>
      </c>
      <c r="G64" s="45">
        <f t="shared" ref="G64:H64" si="121">IF(COUNTIF(C$6:C$72, C64) &gt; 1, 1, 0)</f>
        <v>0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50</v>
      </c>
      <c r="N64" s="39">
        <v>50.0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5.0</v>
      </c>
      <c r="D65" s="34">
        <f t="shared" si="3"/>
        <v>56</v>
      </c>
      <c r="E65" s="35">
        <f t="shared" si="4"/>
        <v>-51</v>
      </c>
      <c r="F65" s="36">
        <f t="shared" si="5"/>
        <v>2601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56</v>
      </c>
      <c r="N65" s="39">
        <v>56.0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32.0</v>
      </c>
      <c r="D66" s="42">
        <f t="shared" si="3"/>
        <v>46</v>
      </c>
      <c r="E66" s="43">
        <f t="shared" si="4"/>
        <v>-14</v>
      </c>
      <c r="F66" s="44">
        <f t="shared" si="5"/>
        <v>196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46</v>
      </c>
      <c r="N66" s="39">
        <v>46.0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58.0</v>
      </c>
      <c r="D67" s="34">
        <f t="shared" si="3"/>
        <v>55</v>
      </c>
      <c r="E67" s="35">
        <f t="shared" si="4"/>
        <v>3</v>
      </c>
      <c r="F67" s="36">
        <f t="shared" si="5"/>
        <v>9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55</v>
      </c>
      <c r="N67" s="39">
        <v>55.0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59.0</v>
      </c>
      <c r="D68" s="42">
        <f t="shared" si="3"/>
        <v>16</v>
      </c>
      <c r="E68" s="43">
        <f t="shared" si="4"/>
        <v>43</v>
      </c>
      <c r="F68" s="44">
        <f t="shared" si="5"/>
        <v>1849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16</v>
      </c>
      <c r="N68" s="39">
        <v>16.0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40.0</v>
      </c>
      <c r="D69" s="34">
        <f t="shared" si="3"/>
        <v>44</v>
      </c>
      <c r="E69" s="35">
        <f t="shared" si="4"/>
        <v>-4</v>
      </c>
      <c r="F69" s="36">
        <f t="shared" si="5"/>
        <v>16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44</v>
      </c>
      <c r="N69" s="39">
        <v>44.0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66.0</v>
      </c>
      <c r="D70" s="42">
        <f t="shared" si="3"/>
        <v>8</v>
      </c>
      <c r="E70" s="43">
        <f t="shared" si="4"/>
        <v>58</v>
      </c>
      <c r="F70" s="44">
        <f t="shared" si="5"/>
        <v>3364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8</v>
      </c>
      <c r="N70" s="39">
        <v>8.0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51.0</v>
      </c>
      <c r="D71" s="34">
        <f t="shared" si="3"/>
        <v>60</v>
      </c>
      <c r="E71" s="35">
        <f t="shared" si="4"/>
        <v>-9</v>
      </c>
      <c r="F71" s="36">
        <f t="shared" si="5"/>
        <v>81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60</v>
      </c>
      <c r="N71" s="39">
        <v>60.0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35.0</v>
      </c>
      <c r="D72" s="42">
        <f t="shared" si="3"/>
        <v>5</v>
      </c>
      <c r="E72" s="50">
        <f t="shared" si="4"/>
        <v>30</v>
      </c>
      <c r="F72" s="51">
        <f t="shared" si="5"/>
        <v>900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5</v>
      </c>
      <c r="N72" s="55">
        <v>5.0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143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64819</v>
      </c>
      <c r="I76" s="61"/>
      <c r="J76" s="62"/>
      <c r="K76" s="59"/>
      <c r="L76" s="59"/>
    </row>
    <row r="77">
      <c r="C77" s="65" t="s">
        <v>101</v>
      </c>
      <c r="D77" s="66">
        <f>SUM(D76+D79)</f>
        <v>64839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-0.2934859225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144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122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28</v>
      </c>
      <c r="E6" s="25">
        <f t="shared" ref="E6:E72" si="4">C6-D6</f>
        <v>-2.5</v>
      </c>
      <c r="F6" s="26">
        <f t="shared" ref="F6:F72" si="5">E6^2</f>
        <v>6.25</v>
      </c>
      <c r="G6" s="27">
        <f t="shared" ref="G6:H6" si="1">IF(COUNTIF(C$6:C$72, C6) &gt; 1, 1, 0)</f>
        <v>1</v>
      </c>
      <c r="H6" s="27">
        <f t="shared" si="1"/>
        <v>0</v>
      </c>
      <c r="I6" s="27">
        <v>2.0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8">AVERAGE(N6:AA6)</f>
        <v>28</v>
      </c>
      <c r="N6" s="30">
        <v>28.0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65.0</v>
      </c>
      <c r="D7" s="34">
        <f t="shared" si="3"/>
        <v>2</v>
      </c>
      <c r="E7" s="35">
        <f t="shared" si="4"/>
        <v>63</v>
      </c>
      <c r="F7" s="36">
        <f t="shared" si="5"/>
        <v>3969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2</v>
      </c>
      <c r="N7" s="39">
        <v>2.0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46.0</v>
      </c>
      <c r="D8" s="42">
        <f t="shared" si="3"/>
        <v>42</v>
      </c>
      <c r="E8" s="43">
        <f t="shared" si="4"/>
        <v>4</v>
      </c>
      <c r="F8" s="44">
        <f t="shared" si="5"/>
        <v>16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5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42</v>
      </c>
      <c r="N8" s="39">
        <v>42.0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61.0</v>
      </c>
      <c r="D9" s="34">
        <f t="shared" si="3"/>
        <v>22</v>
      </c>
      <c r="E9" s="35">
        <f t="shared" si="4"/>
        <v>39</v>
      </c>
      <c r="F9" s="36">
        <f t="shared" si="5"/>
        <v>1521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7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22</v>
      </c>
      <c r="N9" s="39">
        <v>22.0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25.5</v>
      </c>
      <c r="D10" s="42">
        <f t="shared" si="3"/>
        <v>60</v>
      </c>
      <c r="E10" s="43">
        <f t="shared" si="4"/>
        <v>-34.5</v>
      </c>
      <c r="F10" s="44">
        <f t="shared" si="5"/>
        <v>1190.25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5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60</v>
      </c>
      <c r="N10" s="39">
        <v>60.0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9.0</v>
      </c>
      <c r="D11" s="34">
        <f t="shared" si="3"/>
        <v>10</v>
      </c>
      <c r="E11" s="35">
        <f t="shared" si="4"/>
        <v>-1</v>
      </c>
      <c r="F11" s="36">
        <f t="shared" si="5"/>
        <v>1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10</v>
      </c>
      <c r="N11" s="39">
        <v>10.0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53.0</v>
      </c>
      <c r="D12" s="42">
        <f t="shared" si="3"/>
        <v>30</v>
      </c>
      <c r="E12" s="43">
        <f t="shared" si="4"/>
        <v>23</v>
      </c>
      <c r="F12" s="44">
        <f t="shared" si="5"/>
        <v>529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30</v>
      </c>
      <c r="N12" s="39">
        <v>30.0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29.5</v>
      </c>
      <c r="D13" s="34">
        <f t="shared" si="3"/>
        <v>44</v>
      </c>
      <c r="E13" s="35">
        <f t="shared" si="4"/>
        <v>-14.5</v>
      </c>
      <c r="F13" s="36">
        <f t="shared" si="5"/>
        <v>210.25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44</v>
      </c>
      <c r="N13" s="39">
        <v>44.0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61.0</v>
      </c>
      <c r="D14" s="42">
        <f t="shared" si="3"/>
        <v>5</v>
      </c>
      <c r="E14" s="43">
        <f t="shared" si="4"/>
        <v>56</v>
      </c>
      <c r="F14" s="44">
        <f t="shared" si="5"/>
        <v>3136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5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5</v>
      </c>
      <c r="N14" s="39">
        <v>5.0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67.0</v>
      </c>
      <c r="D15" s="34">
        <f t="shared" si="3"/>
        <v>21</v>
      </c>
      <c r="E15" s="35">
        <f t="shared" si="4"/>
        <v>46</v>
      </c>
      <c r="F15" s="36">
        <f t="shared" si="5"/>
        <v>2116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21</v>
      </c>
      <c r="N15" s="39">
        <v>21.0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51.0</v>
      </c>
      <c r="D16" s="42">
        <f t="shared" si="3"/>
        <v>25</v>
      </c>
      <c r="E16" s="43">
        <f t="shared" si="4"/>
        <v>26</v>
      </c>
      <c r="F16" s="44">
        <f t="shared" si="5"/>
        <v>676</v>
      </c>
      <c r="G16" s="45">
        <f t="shared" ref="G16:H16" si="25">IF(COUNTIF(C$6:C$72, C16) &gt; 1, 1, 0)</f>
        <v>1</v>
      </c>
      <c r="H16" s="45">
        <f t="shared" si="25"/>
        <v>0</v>
      </c>
      <c r="I16" s="45">
        <v>3.0</v>
      </c>
      <c r="J16" s="45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25</v>
      </c>
      <c r="N16" s="39">
        <v>25.0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48.5</v>
      </c>
      <c r="D17" s="34">
        <f t="shared" si="3"/>
        <v>67</v>
      </c>
      <c r="E17" s="35">
        <f t="shared" si="4"/>
        <v>-18.5</v>
      </c>
      <c r="F17" s="36">
        <f t="shared" si="5"/>
        <v>342.25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7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67</v>
      </c>
      <c r="N17" s="39">
        <v>67.0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14.5</v>
      </c>
      <c r="D18" s="42">
        <f t="shared" si="3"/>
        <v>37</v>
      </c>
      <c r="E18" s="43">
        <f t="shared" si="4"/>
        <v>-22.5</v>
      </c>
      <c r="F18" s="44">
        <f t="shared" si="5"/>
        <v>506.25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37</v>
      </c>
      <c r="N18" s="39">
        <v>37.0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63.5</v>
      </c>
      <c r="D19" s="34">
        <f t="shared" si="3"/>
        <v>20</v>
      </c>
      <c r="E19" s="35">
        <f t="shared" si="4"/>
        <v>43.5</v>
      </c>
      <c r="F19" s="36">
        <f t="shared" si="5"/>
        <v>1892.25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20</v>
      </c>
      <c r="N19" s="39">
        <v>20.0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61.0</v>
      </c>
      <c r="D20" s="42">
        <f t="shared" si="3"/>
        <v>6</v>
      </c>
      <c r="E20" s="43">
        <f t="shared" si="4"/>
        <v>55</v>
      </c>
      <c r="F20" s="44">
        <f t="shared" si="5"/>
        <v>3025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6</v>
      </c>
      <c r="N20" s="39">
        <v>6.0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34.0</v>
      </c>
      <c r="D21" s="34">
        <f t="shared" si="3"/>
        <v>58</v>
      </c>
      <c r="E21" s="35">
        <f t="shared" si="4"/>
        <v>-24</v>
      </c>
      <c r="F21" s="36">
        <f t="shared" si="5"/>
        <v>576</v>
      </c>
      <c r="G21" s="37">
        <f t="shared" ref="G21:H21" si="35">IF(COUNTIF(C$6:C$72, C21) &gt; 1, 1, 0)</f>
        <v>0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58</v>
      </c>
      <c r="N21" s="39">
        <v>58.0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18.0</v>
      </c>
      <c r="D22" s="42">
        <f t="shared" si="3"/>
        <v>39</v>
      </c>
      <c r="E22" s="43">
        <f t="shared" si="4"/>
        <v>-21</v>
      </c>
      <c r="F22" s="44">
        <f t="shared" si="5"/>
        <v>441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39</v>
      </c>
      <c r="N22" s="39">
        <v>39.0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13.0</v>
      </c>
      <c r="D23" s="34">
        <f t="shared" si="3"/>
        <v>49</v>
      </c>
      <c r="E23" s="35">
        <f t="shared" si="4"/>
        <v>-36</v>
      </c>
      <c r="F23" s="36">
        <f t="shared" si="5"/>
        <v>1296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49</v>
      </c>
      <c r="N23" s="39">
        <v>49.0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40.0</v>
      </c>
      <c r="D24" s="42">
        <f t="shared" si="3"/>
        <v>38</v>
      </c>
      <c r="E24" s="43">
        <f t="shared" si="4"/>
        <v>2</v>
      </c>
      <c r="F24" s="44">
        <f t="shared" si="5"/>
        <v>4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38</v>
      </c>
      <c r="N24" s="39">
        <v>38.0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29.5</v>
      </c>
      <c r="D25" s="34">
        <f t="shared" si="3"/>
        <v>35</v>
      </c>
      <c r="E25" s="35">
        <f t="shared" si="4"/>
        <v>-5.5</v>
      </c>
      <c r="F25" s="36">
        <f t="shared" si="5"/>
        <v>30.25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35</v>
      </c>
      <c r="N25" s="39">
        <v>35.0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56.5</v>
      </c>
      <c r="D26" s="42">
        <f t="shared" si="3"/>
        <v>15</v>
      </c>
      <c r="E26" s="43">
        <f t="shared" si="4"/>
        <v>41.5</v>
      </c>
      <c r="F26" s="44">
        <f t="shared" si="5"/>
        <v>1722.25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15</v>
      </c>
      <c r="N26" s="39">
        <v>15.0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36.5</v>
      </c>
      <c r="D27" s="34">
        <f t="shared" si="3"/>
        <v>12</v>
      </c>
      <c r="E27" s="35">
        <f t="shared" si="4"/>
        <v>24.5</v>
      </c>
      <c r="F27" s="36">
        <f t="shared" si="5"/>
        <v>600.25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12</v>
      </c>
      <c r="N27" s="39">
        <v>12.0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56.5</v>
      </c>
      <c r="D28" s="42">
        <f t="shared" si="3"/>
        <v>4</v>
      </c>
      <c r="E28" s="43">
        <f t="shared" si="4"/>
        <v>52.5</v>
      </c>
      <c r="F28" s="44">
        <f t="shared" si="5"/>
        <v>2756.25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4</v>
      </c>
      <c r="N28" s="39">
        <v>4.0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54.5</v>
      </c>
      <c r="D29" s="34">
        <f t="shared" si="3"/>
        <v>59</v>
      </c>
      <c r="E29" s="35">
        <f t="shared" si="4"/>
        <v>-4.5</v>
      </c>
      <c r="F29" s="36">
        <f t="shared" si="5"/>
        <v>20.25</v>
      </c>
      <c r="G29" s="37">
        <f t="shared" ref="G29:H29" si="51">IF(COUNTIF(C$6:C$72, C29) &gt; 1, 1, 0)</f>
        <v>1</v>
      </c>
      <c r="H29" s="37">
        <f t="shared" si="51"/>
        <v>0</v>
      </c>
      <c r="I29" s="37">
        <v>2.0</v>
      </c>
      <c r="J29" s="37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59</v>
      </c>
      <c r="N29" s="39">
        <v>59.0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47.0</v>
      </c>
      <c r="D30" s="42">
        <f t="shared" si="3"/>
        <v>14</v>
      </c>
      <c r="E30" s="43">
        <f t="shared" si="4"/>
        <v>33</v>
      </c>
      <c r="F30" s="44">
        <f t="shared" si="5"/>
        <v>1089</v>
      </c>
      <c r="G30" s="45">
        <f t="shared" ref="G30:H30" si="53">IF(COUNTIF(C$6:C$72, C30) &gt; 1, 1, 0)</f>
        <v>0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14</v>
      </c>
      <c r="N30" s="39">
        <v>14.0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16.0</v>
      </c>
      <c r="D31" s="34">
        <f t="shared" si="3"/>
        <v>29</v>
      </c>
      <c r="E31" s="35">
        <f t="shared" si="4"/>
        <v>-13</v>
      </c>
      <c r="F31" s="36">
        <f t="shared" si="5"/>
        <v>169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29</v>
      </c>
      <c r="N31" s="39">
        <v>29.0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4.0</v>
      </c>
      <c r="D32" s="42">
        <f t="shared" si="3"/>
        <v>66</v>
      </c>
      <c r="E32" s="43">
        <f t="shared" si="4"/>
        <v>-62</v>
      </c>
      <c r="F32" s="44">
        <f t="shared" si="5"/>
        <v>3844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66</v>
      </c>
      <c r="N32" s="39">
        <v>66.0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23.5</v>
      </c>
      <c r="D33" s="34">
        <f t="shared" si="3"/>
        <v>24</v>
      </c>
      <c r="E33" s="35">
        <f t="shared" si="4"/>
        <v>-0.5</v>
      </c>
      <c r="F33" s="36">
        <f t="shared" si="5"/>
        <v>0.25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24</v>
      </c>
      <c r="N33" s="39">
        <v>24.0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11.5</v>
      </c>
      <c r="D34" s="42">
        <f t="shared" si="3"/>
        <v>64</v>
      </c>
      <c r="E34" s="43">
        <f t="shared" si="4"/>
        <v>-52.5</v>
      </c>
      <c r="F34" s="44">
        <f t="shared" si="5"/>
        <v>2756.25</v>
      </c>
      <c r="G34" s="45">
        <f t="shared" ref="G34:H34" si="61">IF(COUNTIF(C$6:C$72, C34) &gt; 1, 1, 0)</f>
        <v>1</v>
      </c>
      <c r="H34" s="45">
        <f t="shared" si="61"/>
        <v>0</v>
      </c>
      <c r="I34" s="45">
        <v>2.0</v>
      </c>
      <c r="J34" s="45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64</v>
      </c>
      <c r="N34" s="39">
        <v>64.0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11.5</v>
      </c>
      <c r="D35" s="34">
        <f t="shared" si="3"/>
        <v>57</v>
      </c>
      <c r="E35" s="35">
        <f t="shared" si="4"/>
        <v>-45.5</v>
      </c>
      <c r="F35" s="36">
        <f t="shared" si="5"/>
        <v>2070.25</v>
      </c>
      <c r="G35" s="37">
        <f t="shared" ref="G35:H35" si="63">IF(COUNTIF(C$6:C$72, C35) &gt; 1, 1, 0)</f>
        <v>1</v>
      </c>
      <c r="H35" s="37">
        <f t="shared" si="63"/>
        <v>0</v>
      </c>
      <c r="I35" s="35"/>
      <c r="J35" s="37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57</v>
      </c>
      <c r="N35" s="39">
        <v>57.0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20.5</v>
      </c>
      <c r="D36" s="42">
        <f t="shared" si="3"/>
        <v>50</v>
      </c>
      <c r="E36" s="43">
        <f t="shared" si="4"/>
        <v>-29.5</v>
      </c>
      <c r="F36" s="44">
        <f t="shared" si="5"/>
        <v>870.25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50</v>
      </c>
      <c r="N36" s="39">
        <v>50.0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44.0</v>
      </c>
      <c r="D37" s="34">
        <f t="shared" si="3"/>
        <v>36</v>
      </c>
      <c r="E37" s="35">
        <f t="shared" si="4"/>
        <v>8</v>
      </c>
      <c r="F37" s="36">
        <f t="shared" si="5"/>
        <v>64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7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36</v>
      </c>
      <c r="N37" s="39">
        <v>36.0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36.5</v>
      </c>
      <c r="D38" s="42">
        <f t="shared" si="3"/>
        <v>55</v>
      </c>
      <c r="E38" s="43">
        <f t="shared" si="4"/>
        <v>-18.5</v>
      </c>
      <c r="F38" s="44">
        <f t="shared" si="5"/>
        <v>342.25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55</v>
      </c>
      <c r="N38" s="39">
        <v>55.0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1.0</v>
      </c>
      <c r="D39" s="34">
        <f t="shared" si="3"/>
        <v>62</v>
      </c>
      <c r="E39" s="35">
        <f t="shared" si="4"/>
        <v>-61</v>
      </c>
      <c r="F39" s="36">
        <f t="shared" si="5"/>
        <v>3721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62</v>
      </c>
      <c r="N39" s="39">
        <v>62.0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40.0</v>
      </c>
      <c r="D40" s="42">
        <f t="shared" si="3"/>
        <v>17</v>
      </c>
      <c r="E40" s="43">
        <f t="shared" si="4"/>
        <v>23</v>
      </c>
      <c r="F40" s="44">
        <f t="shared" si="5"/>
        <v>529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17</v>
      </c>
      <c r="N40" s="39">
        <v>17.0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7.0</v>
      </c>
      <c r="D41" s="34">
        <f t="shared" si="3"/>
        <v>7</v>
      </c>
      <c r="E41" s="35">
        <f t="shared" si="4"/>
        <v>0</v>
      </c>
      <c r="F41" s="36">
        <f t="shared" si="5"/>
        <v>0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7</v>
      </c>
      <c r="N41" s="39">
        <v>7.0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44.0</v>
      </c>
      <c r="D42" s="42">
        <f t="shared" si="3"/>
        <v>32</v>
      </c>
      <c r="E42" s="43">
        <f t="shared" si="4"/>
        <v>12</v>
      </c>
      <c r="F42" s="44">
        <f t="shared" si="5"/>
        <v>144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32</v>
      </c>
      <c r="N42" s="39">
        <v>32.0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8.0</v>
      </c>
      <c r="D43" s="34">
        <f t="shared" si="3"/>
        <v>23</v>
      </c>
      <c r="E43" s="35">
        <f t="shared" si="4"/>
        <v>-15</v>
      </c>
      <c r="F43" s="36">
        <f t="shared" si="5"/>
        <v>225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23</v>
      </c>
      <c r="N43" s="39">
        <v>23.0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23.5</v>
      </c>
      <c r="D44" s="42">
        <f t="shared" si="3"/>
        <v>8</v>
      </c>
      <c r="E44" s="43">
        <f t="shared" si="4"/>
        <v>15.5</v>
      </c>
      <c r="F44" s="44">
        <f t="shared" si="5"/>
        <v>240.25</v>
      </c>
      <c r="G44" s="45">
        <f t="shared" ref="G44:H44" si="81">IF(COUNTIF(C$6:C$72, C44) &gt; 1, 1, 0)</f>
        <v>1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8</v>
      </c>
      <c r="N44" s="39">
        <v>8.0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27.5</v>
      </c>
      <c r="D45" s="34">
        <f t="shared" si="3"/>
        <v>16</v>
      </c>
      <c r="E45" s="35">
        <f t="shared" si="4"/>
        <v>11.5</v>
      </c>
      <c r="F45" s="36">
        <f t="shared" si="5"/>
        <v>132.25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16</v>
      </c>
      <c r="N45" s="39">
        <v>16.0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32.0</v>
      </c>
      <c r="D46" s="42">
        <f t="shared" si="3"/>
        <v>31</v>
      </c>
      <c r="E46" s="43">
        <f t="shared" si="4"/>
        <v>1</v>
      </c>
      <c r="F46" s="44">
        <f t="shared" si="5"/>
        <v>1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31</v>
      </c>
      <c r="N46" s="39">
        <v>31.0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51.0</v>
      </c>
      <c r="D47" s="34">
        <f t="shared" si="3"/>
        <v>52</v>
      </c>
      <c r="E47" s="35">
        <f t="shared" si="4"/>
        <v>-1</v>
      </c>
      <c r="F47" s="36">
        <f t="shared" si="5"/>
        <v>1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52</v>
      </c>
      <c r="N47" s="39">
        <v>52.0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27.5</v>
      </c>
      <c r="D48" s="42">
        <f t="shared" si="3"/>
        <v>27</v>
      </c>
      <c r="E48" s="43">
        <f t="shared" si="4"/>
        <v>0.5</v>
      </c>
      <c r="F48" s="44">
        <f t="shared" si="5"/>
        <v>0.25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27</v>
      </c>
      <c r="N48" s="39">
        <v>27.0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2.0</v>
      </c>
      <c r="D49" s="34">
        <f t="shared" si="3"/>
        <v>54</v>
      </c>
      <c r="E49" s="35">
        <f t="shared" si="4"/>
        <v>-52</v>
      </c>
      <c r="F49" s="36">
        <f t="shared" si="5"/>
        <v>2704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54</v>
      </c>
      <c r="N49" s="39">
        <v>54.0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18.0</v>
      </c>
      <c r="D50" s="42">
        <f t="shared" si="3"/>
        <v>19</v>
      </c>
      <c r="E50" s="43">
        <f t="shared" si="4"/>
        <v>-1</v>
      </c>
      <c r="F50" s="44">
        <f t="shared" si="5"/>
        <v>1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19</v>
      </c>
      <c r="N50" s="39">
        <v>19.0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63.5</v>
      </c>
      <c r="D51" s="34">
        <f t="shared" si="3"/>
        <v>3</v>
      </c>
      <c r="E51" s="35">
        <f t="shared" si="4"/>
        <v>60.5</v>
      </c>
      <c r="F51" s="36">
        <f t="shared" si="5"/>
        <v>3660.25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48.5</v>
      </c>
      <c r="D52" s="42">
        <f t="shared" si="3"/>
        <v>61</v>
      </c>
      <c r="E52" s="43">
        <f t="shared" si="4"/>
        <v>-12.5</v>
      </c>
      <c r="F52" s="44">
        <f t="shared" si="5"/>
        <v>156.25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61</v>
      </c>
      <c r="N52" s="39">
        <v>61.0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44.0</v>
      </c>
      <c r="D53" s="34">
        <f t="shared" si="3"/>
        <v>11</v>
      </c>
      <c r="E53" s="35">
        <f t="shared" si="4"/>
        <v>33</v>
      </c>
      <c r="F53" s="36">
        <f t="shared" si="5"/>
        <v>1089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11</v>
      </c>
      <c r="N53" s="39">
        <v>11.0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18.0</v>
      </c>
      <c r="D54" s="42">
        <f t="shared" si="3"/>
        <v>34</v>
      </c>
      <c r="E54" s="43">
        <f t="shared" si="4"/>
        <v>-16</v>
      </c>
      <c r="F54" s="44">
        <f t="shared" si="5"/>
        <v>256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34</v>
      </c>
      <c r="N54" s="39">
        <v>34.0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10.0</v>
      </c>
      <c r="D55" s="34">
        <f t="shared" si="3"/>
        <v>46</v>
      </c>
      <c r="E55" s="35">
        <f t="shared" si="4"/>
        <v>-36</v>
      </c>
      <c r="F55" s="36">
        <f t="shared" si="5"/>
        <v>1296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46</v>
      </c>
      <c r="N55" s="39">
        <v>46.0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6.0</v>
      </c>
      <c r="D56" s="42">
        <f t="shared" si="3"/>
        <v>1</v>
      </c>
      <c r="E56" s="43">
        <f t="shared" si="4"/>
        <v>5</v>
      </c>
      <c r="F56" s="44">
        <f t="shared" si="5"/>
        <v>25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1</v>
      </c>
      <c r="N56" s="39">
        <v>1.0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54.5</v>
      </c>
      <c r="D57" s="34">
        <f t="shared" si="3"/>
        <v>33</v>
      </c>
      <c r="E57" s="35">
        <f t="shared" si="4"/>
        <v>21.5</v>
      </c>
      <c r="F57" s="36">
        <f t="shared" si="5"/>
        <v>462.25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33</v>
      </c>
      <c r="N57" s="39">
        <v>33.0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22.0</v>
      </c>
      <c r="D58" s="42">
        <f t="shared" si="3"/>
        <v>63</v>
      </c>
      <c r="E58" s="43">
        <f t="shared" si="4"/>
        <v>-41</v>
      </c>
      <c r="F58" s="44">
        <f t="shared" si="5"/>
        <v>1681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63</v>
      </c>
      <c r="N58" s="39">
        <v>63.0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14.5</v>
      </c>
      <c r="D59" s="34">
        <f t="shared" si="3"/>
        <v>26</v>
      </c>
      <c r="E59" s="35">
        <f t="shared" si="4"/>
        <v>-11.5</v>
      </c>
      <c r="F59" s="36">
        <f t="shared" si="5"/>
        <v>132.25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26</v>
      </c>
      <c r="N59" s="39">
        <v>26.0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3.0</v>
      </c>
      <c r="D60" s="42">
        <f t="shared" si="3"/>
        <v>51</v>
      </c>
      <c r="E60" s="43">
        <f t="shared" si="4"/>
        <v>-48</v>
      </c>
      <c r="F60" s="44">
        <f t="shared" si="5"/>
        <v>2304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51</v>
      </c>
      <c r="N60" s="39">
        <v>51.0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20.5</v>
      </c>
      <c r="D61" s="34">
        <f t="shared" si="3"/>
        <v>41</v>
      </c>
      <c r="E61" s="35">
        <f t="shared" si="4"/>
        <v>-20.5</v>
      </c>
      <c r="F61" s="36">
        <f t="shared" si="5"/>
        <v>420.25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41</v>
      </c>
      <c r="N61" s="39">
        <v>41.0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32.0</v>
      </c>
      <c r="D62" s="42">
        <f t="shared" si="3"/>
        <v>65</v>
      </c>
      <c r="E62" s="43">
        <f t="shared" si="4"/>
        <v>-33</v>
      </c>
      <c r="F62" s="44">
        <f t="shared" si="5"/>
        <v>1089</v>
      </c>
      <c r="G62" s="45">
        <f t="shared" ref="G62:H62" si="117">IF(COUNTIF(C$6:C$72, C62) &gt; 1, 1, 0)</f>
        <v>1</v>
      </c>
      <c r="H62" s="45">
        <f t="shared" si="117"/>
        <v>0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65</v>
      </c>
      <c r="N62" s="39">
        <v>65.0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38.0</v>
      </c>
      <c r="D63" s="34">
        <f t="shared" si="3"/>
        <v>48</v>
      </c>
      <c r="E63" s="35">
        <f t="shared" si="4"/>
        <v>-10</v>
      </c>
      <c r="F63" s="36">
        <f t="shared" si="5"/>
        <v>100</v>
      </c>
      <c r="G63" s="37">
        <f t="shared" ref="G63:H63" si="119">IF(COUNTIF(C$6:C$72, C63) &gt; 1, 1, 0)</f>
        <v>0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48</v>
      </c>
      <c r="N63" s="39">
        <v>48.0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42.0</v>
      </c>
      <c r="D64" s="42">
        <f t="shared" si="3"/>
        <v>53</v>
      </c>
      <c r="E64" s="43">
        <f t="shared" si="4"/>
        <v>-11</v>
      </c>
      <c r="F64" s="44">
        <f t="shared" si="5"/>
        <v>121</v>
      </c>
      <c r="G64" s="45">
        <f t="shared" ref="G64:H64" si="121">IF(COUNTIF(C$6:C$72, C64) &gt; 1, 1, 0)</f>
        <v>0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53</v>
      </c>
      <c r="N64" s="39">
        <v>53.0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5.0</v>
      </c>
      <c r="D65" s="34">
        <f t="shared" si="3"/>
        <v>43</v>
      </c>
      <c r="E65" s="35">
        <f t="shared" si="4"/>
        <v>-38</v>
      </c>
      <c r="F65" s="36">
        <f t="shared" si="5"/>
        <v>1444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43</v>
      </c>
      <c r="N65" s="39">
        <v>43.0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32.0</v>
      </c>
      <c r="D66" s="42">
        <f t="shared" si="3"/>
        <v>45</v>
      </c>
      <c r="E66" s="43">
        <f t="shared" si="4"/>
        <v>-13</v>
      </c>
      <c r="F66" s="44">
        <f t="shared" si="5"/>
        <v>169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45</v>
      </c>
      <c r="N66" s="39">
        <v>45.0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58.0</v>
      </c>
      <c r="D67" s="34">
        <f t="shared" si="3"/>
        <v>47</v>
      </c>
      <c r="E67" s="35">
        <f t="shared" si="4"/>
        <v>11</v>
      </c>
      <c r="F67" s="36">
        <f t="shared" si="5"/>
        <v>121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47</v>
      </c>
      <c r="N67" s="39">
        <v>47.0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59.0</v>
      </c>
      <c r="D68" s="42">
        <f t="shared" si="3"/>
        <v>18</v>
      </c>
      <c r="E68" s="43">
        <f t="shared" si="4"/>
        <v>41</v>
      </c>
      <c r="F68" s="44">
        <f t="shared" si="5"/>
        <v>1681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18</v>
      </c>
      <c r="N68" s="39">
        <v>18.0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40.0</v>
      </c>
      <c r="D69" s="34">
        <f t="shared" si="3"/>
        <v>40</v>
      </c>
      <c r="E69" s="35">
        <f t="shared" si="4"/>
        <v>0</v>
      </c>
      <c r="F69" s="36">
        <f t="shared" si="5"/>
        <v>0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40</v>
      </c>
      <c r="N69" s="39">
        <v>40.0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66.0</v>
      </c>
      <c r="D70" s="42">
        <f t="shared" si="3"/>
        <v>13</v>
      </c>
      <c r="E70" s="43">
        <f t="shared" si="4"/>
        <v>53</v>
      </c>
      <c r="F70" s="44">
        <f t="shared" si="5"/>
        <v>2809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13</v>
      </c>
      <c r="N70" s="39">
        <v>13.0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51.0</v>
      </c>
      <c r="D71" s="34">
        <f t="shared" si="3"/>
        <v>56</v>
      </c>
      <c r="E71" s="35">
        <f t="shared" si="4"/>
        <v>-5</v>
      </c>
      <c r="F71" s="36">
        <f t="shared" si="5"/>
        <v>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56</v>
      </c>
      <c r="N71" s="39">
        <v>56.0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35.0</v>
      </c>
      <c r="D72" s="42">
        <f t="shared" si="3"/>
        <v>9</v>
      </c>
      <c r="E72" s="50">
        <f t="shared" si="4"/>
        <v>26</v>
      </c>
      <c r="F72" s="51">
        <f t="shared" si="5"/>
        <v>676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9</v>
      </c>
      <c r="N72" s="55">
        <v>9.0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145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65204</v>
      </c>
      <c r="I76" s="61"/>
      <c r="J76" s="62"/>
      <c r="K76" s="59"/>
      <c r="L76" s="59"/>
    </row>
    <row r="77">
      <c r="C77" s="65" t="s">
        <v>101</v>
      </c>
      <c r="D77" s="66">
        <f>SUM(D76+D79)</f>
        <v>65224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-0.301166363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62</v>
      </c>
      <c r="E6" s="25">
        <f t="shared" ref="E6:E72" si="4">C6-D6</f>
        <v>-33.5</v>
      </c>
      <c r="F6" s="26">
        <f t="shared" ref="F6:F72" si="5">E6^2</f>
        <v>1122.25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5" t="str">
        <f t="shared" ref="J6:J39" si="8">IF(COUNTIF(D$6:D$72, D6) &gt; 1, IF(COUNTIF($J$6:J6, D6) = 0, COUNTIF(D$6:D$72, D6), 0), "")</f>
        <v/>
      </c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10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4.0</v>
      </c>
      <c r="D7" s="34">
        <f t="shared" si="3"/>
        <v>56</v>
      </c>
      <c r="E7" s="35">
        <f t="shared" si="4"/>
        <v>-52</v>
      </c>
      <c r="F7" s="36">
        <f t="shared" si="5"/>
        <v>2704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51.5</v>
      </c>
      <c r="D8" s="42">
        <f t="shared" si="3"/>
        <v>23</v>
      </c>
      <c r="E8" s="43">
        <f t="shared" si="4"/>
        <v>28.5</v>
      </c>
      <c r="F8" s="44">
        <f t="shared" si="5"/>
        <v>812.25</v>
      </c>
      <c r="G8" s="45">
        <f t="shared" ref="G8:H8" si="11">IF(COUNTIF(C$6:C$72, C8) &gt; 1, 1, 0)</f>
        <v>1</v>
      </c>
      <c r="H8" s="45">
        <f t="shared" si="11"/>
        <v>0</v>
      </c>
      <c r="I8" s="43">
        <f t="shared" si="7"/>
        <v>2</v>
      </c>
      <c r="J8" s="43" t="str">
        <f t="shared" si="8"/>
        <v/>
      </c>
      <c r="K8" s="42">
        <f t="shared" ref="K8:L8" si="12">IF(ISNUMBER(I8), (I8 * ((I8^2) - 1)) / 12, "")</f>
        <v>0.5</v>
      </c>
      <c r="L8" s="43" t="str">
        <f t="shared" si="12"/>
        <v/>
      </c>
      <c r="M8" s="46">
        <f t="shared" si="10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20.5</v>
      </c>
      <c r="D9" s="34">
        <f t="shared" si="3"/>
        <v>46</v>
      </c>
      <c r="E9" s="35">
        <f t="shared" si="4"/>
        <v>-25.5</v>
      </c>
      <c r="F9" s="36">
        <f t="shared" si="5"/>
        <v>650.25</v>
      </c>
      <c r="G9" s="37">
        <f t="shared" ref="G9:H9" si="13">IF(COUNTIF(C$6:C$72, C9) &gt; 1, 1, 0)</f>
        <v>1</v>
      </c>
      <c r="H9" s="37">
        <f t="shared" si="13"/>
        <v>0</v>
      </c>
      <c r="I9" s="35">
        <f t="shared" si="7"/>
        <v>2</v>
      </c>
      <c r="J9" s="35" t="str">
        <f t="shared" si="8"/>
        <v/>
      </c>
      <c r="K9" s="34">
        <f t="shared" ref="K9:L9" si="14">IF(ISNUMBER(I9), (I9 * ((I9^2) - 1)) / 12, "")</f>
        <v>0.5</v>
      </c>
      <c r="L9" s="35" t="str">
        <f t="shared" si="14"/>
        <v/>
      </c>
      <c r="M9" s="38">
        <f t="shared" si="10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63.0</v>
      </c>
      <c r="D10" s="42">
        <f t="shared" si="3"/>
        <v>24</v>
      </c>
      <c r="E10" s="43">
        <f t="shared" si="4"/>
        <v>39</v>
      </c>
      <c r="F10" s="44">
        <f t="shared" si="5"/>
        <v>1521</v>
      </c>
      <c r="G10" s="45">
        <f t="shared" ref="G10:H10" si="15">IF(COUNTIF(C$6:C$72, C10) &gt; 1, 1, 0)</f>
        <v>0</v>
      </c>
      <c r="H10" s="45">
        <f t="shared" si="15"/>
        <v>0</v>
      </c>
      <c r="I10" s="43" t="str">
        <f t="shared" si="7"/>
        <v/>
      </c>
      <c r="J10" s="43" t="str">
        <f t="shared" si="8"/>
        <v/>
      </c>
      <c r="K10" s="42" t="str">
        <f t="shared" ref="K10:L10" si="16">IF(ISNUMBER(I10), (I10 * ((I10^2) - 1)) / 12, "")</f>
        <v/>
      </c>
      <c r="L10" s="43" t="str">
        <f t="shared" si="16"/>
        <v/>
      </c>
      <c r="M10" s="46">
        <f t="shared" si="10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20.5</v>
      </c>
      <c r="D11" s="34">
        <f t="shared" si="3"/>
        <v>10</v>
      </c>
      <c r="E11" s="35">
        <f t="shared" si="4"/>
        <v>10.5</v>
      </c>
      <c r="F11" s="36">
        <f t="shared" si="5"/>
        <v>110.25</v>
      </c>
      <c r="G11" s="37">
        <f t="shared" ref="G11:H11" si="17">IF(COUNTIF(C$6:C$72, C11) &gt; 1, 1, 0)</f>
        <v>1</v>
      </c>
      <c r="H11" s="37">
        <f t="shared" si="17"/>
        <v>0</v>
      </c>
      <c r="I11" s="35"/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31.0</v>
      </c>
      <c r="D12" s="42">
        <f t="shared" si="3"/>
        <v>51</v>
      </c>
      <c r="E12" s="43">
        <f t="shared" si="4"/>
        <v>-20</v>
      </c>
      <c r="F12" s="44">
        <f t="shared" si="5"/>
        <v>400</v>
      </c>
      <c r="G12" s="45">
        <f t="shared" ref="G12:H12" si="19">IF(COUNTIF(C$6:C$72, C12) &gt; 1, 1, 0)</f>
        <v>0</v>
      </c>
      <c r="H12" s="45">
        <f t="shared" si="19"/>
        <v>0</v>
      </c>
      <c r="I12" s="43" t="str">
        <f t="shared" ref="I12:I20" si="22">IF(COUNTIF(C$6:C$72, C12) &gt; 1, IF(COUNTIF($I$6:I12, C12) = 0, COUNTIF(C$6:C$72, C12), 0), "")</f>
        <v/>
      </c>
      <c r="J12" s="43" t="str">
        <f t="shared" si="8"/>
        <v/>
      </c>
      <c r="K12" s="42" t="str">
        <f t="shared" ref="K12:L12" si="20">IF(ISNUMBER(I12), (I12 * ((I12^2) - 1)) / 12, "")</f>
        <v/>
      </c>
      <c r="L12" s="43" t="str">
        <f t="shared" si="20"/>
        <v/>
      </c>
      <c r="M12" s="46">
        <f t="shared" si="10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44.0</v>
      </c>
      <c r="D13" s="34">
        <f t="shared" si="3"/>
        <v>9</v>
      </c>
      <c r="E13" s="35">
        <f t="shared" si="4"/>
        <v>35</v>
      </c>
      <c r="F13" s="36">
        <f t="shared" si="5"/>
        <v>1225</v>
      </c>
      <c r="G13" s="37">
        <f t="shared" ref="G13:H13" si="21">IF(COUNTIF(C$6:C$72, C13) &gt; 1, 1, 0)</f>
        <v>0</v>
      </c>
      <c r="H13" s="37">
        <f t="shared" si="21"/>
        <v>0</v>
      </c>
      <c r="I13" s="35" t="str">
        <f t="shared" si="22"/>
        <v/>
      </c>
      <c r="J13" s="35" t="str">
        <f t="shared" si="8"/>
        <v/>
      </c>
      <c r="K13" s="34" t="str">
        <f t="shared" ref="K13:L13" si="23">IF(ISNUMBER(I13), (I13 * ((I13^2) - 1)) / 12, "")</f>
        <v/>
      </c>
      <c r="L13" s="35" t="str">
        <f t="shared" si="23"/>
        <v/>
      </c>
      <c r="M13" s="38">
        <f t="shared" si="10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5.0</v>
      </c>
      <c r="D14" s="42">
        <f t="shared" si="3"/>
        <v>54</v>
      </c>
      <c r="E14" s="43">
        <f t="shared" si="4"/>
        <v>-49</v>
      </c>
      <c r="F14" s="44">
        <f t="shared" si="5"/>
        <v>2401</v>
      </c>
      <c r="G14" s="45">
        <f t="shared" ref="G14:H14" si="24">IF(COUNTIF(C$6:C$72, C14) &gt; 1, 1, 0)</f>
        <v>0</v>
      </c>
      <c r="H14" s="45">
        <f t="shared" si="24"/>
        <v>0</v>
      </c>
      <c r="I14" s="43" t="str">
        <f t="shared" si="22"/>
        <v/>
      </c>
      <c r="J14" s="43" t="str">
        <f t="shared" si="8"/>
        <v/>
      </c>
      <c r="K14" s="42" t="str">
        <f t="shared" ref="K14:L14" si="25">IF(ISNUMBER(I14), (I14 * ((I14^2) - 1)) / 12, "")</f>
        <v/>
      </c>
      <c r="L14" s="43" t="str">
        <f t="shared" si="25"/>
        <v/>
      </c>
      <c r="M14" s="46">
        <f t="shared" si="10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8.0</v>
      </c>
      <c r="D15" s="34">
        <f t="shared" si="3"/>
        <v>58</v>
      </c>
      <c r="E15" s="35">
        <f t="shared" si="4"/>
        <v>-50</v>
      </c>
      <c r="F15" s="36">
        <f t="shared" si="5"/>
        <v>2500</v>
      </c>
      <c r="G15" s="37">
        <f t="shared" ref="G15:H15" si="26">IF(COUNTIF(C$6:C$72, C15) &gt; 1, 1, 0)</f>
        <v>0</v>
      </c>
      <c r="H15" s="37">
        <f t="shared" si="26"/>
        <v>0</v>
      </c>
      <c r="I15" s="35" t="str">
        <f t="shared" si="22"/>
        <v/>
      </c>
      <c r="J15" s="35" t="str">
        <f t="shared" si="8"/>
        <v/>
      </c>
      <c r="K15" s="34" t="str">
        <f t="shared" ref="K15:L15" si="27">IF(ISNUMBER(I15), (I15 * ((I15^2) - 1)) / 12, "")</f>
        <v/>
      </c>
      <c r="L15" s="35" t="str">
        <f t="shared" si="27"/>
        <v/>
      </c>
      <c r="M15" s="38">
        <f t="shared" si="10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34.5</v>
      </c>
      <c r="D16" s="42">
        <f t="shared" si="3"/>
        <v>16</v>
      </c>
      <c r="E16" s="43">
        <f t="shared" si="4"/>
        <v>18.5</v>
      </c>
      <c r="F16" s="44">
        <f t="shared" si="5"/>
        <v>342.25</v>
      </c>
      <c r="G16" s="45">
        <f t="shared" ref="G16:H16" si="28">IF(COUNTIF(C$6:C$72, C16) &gt; 1, 1, 0)</f>
        <v>1</v>
      </c>
      <c r="H16" s="45">
        <f t="shared" si="28"/>
        <v>0</v>
      </c>
      <c r="I16" s="43">
        <f t="shared" si="22"/>
        <v>2</v>
      </c>
      <c r="J16" s="43" t="str">
        <f t="shared" si="8"/>
        <v/>
      </c>
      <c r="K16" s="42">
        <f t="shared" ref="K16:L16" si="29">IF(ISNUMBER(I16), (I16 * ((I16^2) - 1)) / 12, "")</f>
        <v>0.5</v>
      </c>
      <c r="L16" s="43" t="str">
        <f t="shared" si="29"/>
        <v/>
      </c>
      <c r="M16" s="46">
        <f t="shared" si="10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67.0</v>
      </c>
      <c r="D17" s="34">
        <f t="shared" si="3"/>
        <v>31</v>
      </c>
      <c r="E17" s="35">
        <f t="shared" si="4"/>
        <v>36</v>
      </c>
      <c r="F17" s="36">
        <f t="shared" si="5"/>
        <v>1296</v>
      </c>
      <c r="G17" s="37">
        <f t="shared" ref="G17:H17" si="30">IF(COUNTIF(C$6:C$72, C17) &gt; 1, 1, 0)</f>
        <v>0</v>
      </c>
      <c r="H17" s="37">
        <f t="shared" si="30"/>
        <v>0</v>
      </c>
      <c r="I17" s="35" t="str">
        <f t="shared" si="22"/>
        <v/>
      </c>
      <c r="J17" s="35" t="str">
        <f t="shared" si="8"/>
        <v/>
      </c>
      <c r="K17" s="34" t="str">
        <f t="shared" ref="K17:L17" si="31">IF(ISNUMBER(I17), (I17 * ((I17^2) - 1)) / 12, "")</f>
        <v/>
      </c>
      <c r="L17" s="35" t="str">
        <f t="shared" si="31"/>
        <v/>
      </c>
      <c r="M17" s="38">
        <f t="shared" si="10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56.5</v>
      </c>
      <c r="D18" s="42">
        <f t="shared" si="3"/>
        <v>47</v>
      </c>
      <c r="E18" s="43">
        <f t="shared" si="4"/>
        <v>9.5</v>
      </c>
      <c r="F18" s="44">
        <f t="shared" si="5"/>
        <v>90.25</v>
      </c>
      <c r="G18" s="45">
        <f t="shared" ref="G18:H18" si="32">IF(COUNTIF(C$6:C$72, C18) &gt; 1, 1, 0)</f>
        <v>1</v>
      </c>
      <c r="H18" s="45">
        <f t="shared" si="32"/>
        <v>0</v>
      </c>
      <c r="I18" s="43">
        <f t="shared" si="22"/>
        <v>2</v>
      </c>
      <c r="J18" s="43" t="str">
        <f t="shared" si="8"/>
        <v/>
      </c>
      <c r="K18" s="42">
        <f t="shared" ref="K18:L18" si="33">IF(ISNUMBER(I18), (I18 * ((I18^2) - 1)) / 12, "")</f>
        <v>0.5</v>
      </c>
      <c r="L18" s="43" t="str">
        <f t="shared" si="33"/>
        <v/>
      </c>
      <c r="M18" s="46">
        <f t="shared" si="10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3.0</v>
      </c>
      <c r="D19" s="34">
        <f t="shared" si="3"/>
        <v>67</v>
      </c>
      <c r="E19" s="35">
        <f t="shared" si="4"/>
        <v>-64</v>
      </c>
      <c r="F19" s="36">
        <f t="shared" si="5"/>
        <v>4096</v>
      </c>
      <c r="G19" s="37">
        <f t="shared" ref="G19:H19" si="34">IF(COUNTIF(C$6:C$72, C19) &gt; 1, 1, 0)</f>
        <v>0</v>
      </c>
      <c r="H19" s="37">
        <f t="shared" si="34"/>
        <v>0</v>
      </c>
      <c r="I19" s="35" t="str">
        <f t="shared" si="22"/>
        <v/>
      </c>
      <c r="J19" s="35" t="str">
        <f t="shared" si="8"/>
        <v/>
      </c>
      <c r="K19" s="34" t="str">
        <f t="shared" ref="K19:L19" si="35">IF(ISNUMBER(I19), (I19 * ((I19^2) - 1)) / 12, "")</f>
        <v/>
      </c>
      <c r="L19" s="35" t="str">
        <f t="shared" si="35"/>
        <v/>
      </c>
      <c r="M19" s="38">
        <f t="shared" si="10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1.0</v>
      </c>
      <c r="D20" s="42">
        <f t="shared" si="3"/>
        <v>66</v>
      </c>
      <c r="E20" s="43">
        <f t="shared" si="4"/>
        <v>-65</v>
      </c>
      <c r="F20" s="44">
        <f t="shared" si="5"/>
        <v>4225</v>
      </c>
      <c r="G20" s="45">
        <f t="shared" ref="G20:H20" si="36">IF(COUNTIF(C$6:C$72, C20) &gt; 1, 1, 0)</f>
        <v>0</v>
      </c>
      <c r="H20" s="45">
        <f t="shared" si="36"/>
        <v>0</v>
      </c>
      <c r="I20" s="43" t="str">
        <f t="shared" si="22"/>
        <v/>
      </c>
      <c r="J20" s="43" t="str">
        <f t="shared" si="8"/>
        <v/>
      </c>
      <c r="K20" s="42" t="str">
        <f t="shared" ref="K20:L20" si="37">IF(ISNUMBER(I20), (I20 * ((I20^2) - 1)) / 12, "")</f>
        <v/>
      </c>
      <c r="L20" s="43" t="str">
        <f t="shared" si="37"/>
        <v/>
      </c>
      <c r="M20" s="46">
        <f t="shared" si="10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34.5</v>
      </c>
      <c r="D21" s="34">
        <f t="shared" si="3"/>
        <v>53</v>
      </c>
      <c r="E21" s="35">
        <f t="shared" si="4"/>
        <v>-18.5</v>
      </c>
      <c r="F21" s="36">
        <f t="shared" si="5"/>
        <v>342.25</v>
      </c>
      <c r="G21" s="37">
        <f t="shared" ref="G21:H21" si="38">IF(COUNTIF(C$6:C$72, C21) &gt; 1, 1, 0)</f>
        <v>1</v>
      </c>
      <c r="H21" s="37">
        <f t="shared" si="38"/>
        <v>0</v>
      </c>
      <c r="I21" s="35"/>
      <c r="J21" s="35" t="str">
        <f t="shared" si="8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48.0</v>
      </c>
      <c r="D22" s="42">
        <f t="shared" si="3"/>
        <v>11</v>
      </c>
      <c r="E22" s="43">
        <f t="shared" si="4"/>
        <v>37</v>
      </c>
      <c r="F22" s="44">
        <f t="shared" si="5"/>
        <v>1369</v>
      </c>
      <c r="G22" s="45">
        <f t="shared" ref="G22:H22" si="40">IF(COUNTIF(C$6:C$72, C22) &gt; 1, 1, 0)</f>
        <v>0</v>
      </c>
      <c r="H22" s="45">
        <f t="shared" si="40"/>
        <v>0</v>
      </c>
      <c r="I22" s="43" t="str">
        <f t="shared" ref="I22:I30" si="43">IF(COUNTIF(C$6:C$72, C22) &gt; 1, IF(COUNTIF($I$6:I22, C22) = 0, COUNTIF(C$6:C$72, C22), 0), "")</f>
        <v/>
      </c>
      <c r="J22" s="43" t="str">
        <f t="shared" si="8"/>
        <v/>
      </c>
      <c r="K22" s="42" t="str">
        <f t="shared" ref="K22:L22" si="41">IF(ISNUMBER(I22), (I22 * ((I22^2) - 1)) / 12, "")</f>
        <v/>
      </c>
      <c r="L22" s="43" t="str">
        <f t="shared" si="41"/>
        <v/>
      </c>
      <c r="M22" s="46">
        <f t="shared" si="10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43.0</v>
      </c>
      <c r="D23" s="34">
        <f t="shared" si="3"/>
        <v>14.5</v>
      </c>
      <c r="E23" s="35">
        <f t="shared" si="4"/>
        <v>28.5</v>
      </c>
      <c r="F23" s="36">
        <f t="shared" si="5"/>
        <v>812.25</v>
      </c>
      <c r="G23" s="37">
        <f t="shared" ref="G23:H23" si="42">IF(COUNTIF(C$6:C$72, C23) &gt; 1, 1, 0)</f>
        <v>0</v>
      </c>
      <c r="H23" s="37">
        <f t="shared" si="42"/>
        <v>1</v>
      </c>
      <c r="I23" s="35" t="str">
        <f t="shared" si="43"/>
        <v/>
      </c>
      <c r="J23" s="35">
        <f t="shared" si="8"/>
        <v>2</v>
      </c>
      <c r="K23" s="34" t="str">
        <f t="shared" ref="K23:L23" si="44">IF(ISNUMBER(I23), (I23 * ((I23^2) - 1)) / 12, "")</f>
        <v/>
      </c>
      <c r="L23" s="35">
        <f t="shared" si="44"/>
        <v>0.5</v>
      </c>
      <c r="M23" s="38">
        <f t="shared" si="10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25.0</v>
      </c>
      <c r="D24" s="42">
        <f t="shared" si="3"/>
        <v>18</v>
      </c>
      <c r="E24" s="43">
        <f t="shared" si="4"/>
        <v>7</v>
      </c>
      <c r="F24" s="44">
        <f t="shared" si="5"/>
        <v>49</v>
      </c>
      <c r="G24" s="45">
        <f t="shared" ref="G24:H24" si="45">IF(COUNTIF(C$6:C$72, C24) &gt; 1, 1, 0)</f>
        <v>0</v>
      </c>
      <c r="H24" s="45">
        <f t="shared" si="45"/>
        <v>0</v>
      </c>
      <c r="I24" s="43" t="str">
        <f t="shared" si="43"/>
        <v/>
      </c>
      <c r="J24" s="43" t="str">
        <f t="shared" si="8"/>
        <v/>
      </c>
      <c r="K24" s="42" t="str">
        <f t="shared" ref="K24:L24" si="46">IF(ISNUMBER(I24), (I24 * ((I24^2) - 1)) / 12, "")</f>
        <v/>
      </c>
      <c r="L24" s="43" t="str">
        <f t="shared" si="46"/>
        <v/>
      </c>
      <c r="M24" s="46">
        <f t="shared" si="10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42.0</v>
      </c>
      <c r="D25" s="34">
        <f t="shared" si="3"/>
        <v>33.5</v>
      </c>
      <c r="E25" s="35">
        <f t="shared" si="4"/>
        <v>8.5</v>
      </c>
      <c r="F25" s="36">
        <f t="shared" si="5"/>
        <v>72.25</v>
      </c>
      <c r="G25" s="37">
        <f t="shared" ref="G25:H25" si="47">IF(COUNTIF(C$6:C$72, C25) &gt; 1, 1, 0)</f>
        <v>0</v>
      </c>
      <c r="H25" s="37">
        <f t="shared" si="47"/>
        <v>1</v>
      </c>
      <c r="I25" s="35" t="str">
        <f t="shared" si="43"/>
        <v/>
      </c>
      <c r="J25" s="35">
        <f t="shared" si="8"/>
        <v>2</v>
      </c>
      <c r="K25" s="34" t="str">
        <f t="shared" ref="K25:L25" si="48">IF(ISNUMBER(I25), (I25 * ((I25^2) - 1)) / 12, "")</f>
        <v/>
      </c>
      <c r="L25" s="35">
        <f t="shared" si="48"/>
        <v>0.5</v>
      </c>
      <c r="M25" s="38">
        <f t="shared" si="10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7.0</v>
      </c>
      <c r="D26" s="42">
        <f t="shared" si="3"/>
        <v>57</v>
      </c>
      <c r="E26" s="43">
        <f t="shared" si="4"/>
        <v>-50</v>
      </c>
      <c r="F26" s="44">
        <f t="shared" si="5"/>
        <v>2500</v>
      </c>
      <c r="G26" s="45">
        <f t="shared" ref="G26:H26" si="49">IF(COUNTIF(C$6:C$72, C26) &gt; 1, 1, 0)</f>
        <v>0</v>
      </c>
      <c r="H26" s="45">
        <f t="shared" si="49"/>
        <v>0</v>
      </c>
      <c r="I26" s="43" t="str">
        <f t="shared" si="43"/>
        <v/>
      </c>
      <c r="J26" s="43" t="str">
        <f t="shared" si="8"/>
        <v/>
      </c>
      <c r="K26" s="42" t="str">
        <f t="shared" ref="K26:L26" si="50">IF(ISNUMBER(I26), (I26 * ((I26^2) - 1)) / 12, "")</f>
        <v/>
      </c>
      <c r="L26" s="43" t="str">
        <f t="shared" si="50"/>
        <v/>
      </c>
      <c r="M26" s="46">
        <f t="shared" si="10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11.0</v>
      </c>
      <c r="D27" s="34">
        <f t="shared" si="3"/>
        <v>17</v>
      </c>
      <c r="E27" s="35">
        <f t="shared" si="4"/>
        <v>-6</v>
      </c>
      <c r="F27" s="36">
        <f t="shared" si="5"/>
        <v>36</v>
      </c>
      <c r="G27" s="37">
        <f t="shared" ref="G27:H27" si="51">IF(COUNTIF(C$6:C$72, C27) &gt; 1, 1, 0)</f>
        <v>0</v>
      </c>
      <c r="H27" s="37">
        <f t="shared" si="51"/>
        <v>0</v>
      </c>
      <c r="I27" s="35" t="str">
        <f t="shared" si="43"/>
        <v/>
      </c>
      <c r="J27" s="35" t="str">
        <f t="shared" si="8"/>
        <v/>
      </c>
      <c r="K27" s="34" t="str">
        <f t="shared" ref="K27:L27" si="52">IF(ISNUMBER(I27), (I27 * ((I27^2) - 1)) / 12, "")</f>
        <v/>
      </c>
      <c r="L27" s="35" t="str">
        <f t="shared" si="52"/>
        <v/>
      </c>
      <c r="M27" s="38">
        <f t="shared" si="10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6.0</v>
      </c>
      <c r="D28" s="42">
        <f t="shared" si="3"/>
        <v>36.5</v>
      </c>
      <c r="E28" s="43">
        <f t="shared" si="4"/>
        <v>-30.5</v>
      </c>
      <c r="F28" s="44">
        <f t="shared" si="5"/>
        <v>930.25</v>
      </c>
      <c r="G28" s="45">
        <f t="shared" ref="G28:H28" si="53">IF(COUNTIF(C$6:C$72, C28) &gt; 1, 1, 0)</f>
        <v>0</v>
      </c>
      <c r="H28" s="45">
        <f t="shared" si="53"/>
        <v>1</v>
      </c>
      <c r="I28" s="43" t="str">
        <f t="shared" si="43"/>
        <v/>
      </c>
      <c r="J28" s="43">
        <f t="shared" si="8"/>
        <v>2</v>
      </c>
      <c r="K28" s="42" t="str">
        <f t="shared" ref="K28:L28" si="54">IF(ISNUMBER(I28), (I28 * ((I28^2) - 1)) / 12, "")</f>
        <v/>
      </c>
      <c r="L28" s="43">
        <f t="shared" si="54"/>
        <v>0.5</v>
      </c>
      <c r="M28" s="46">
        <f t="shared" si="10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54.0</v>
      </c>
      <c r="D29" s="34">
        <f t="shared" si="3"/>
        <v>30</v>
      </c>
      <c r="E29" s="35">
        <f t="shared" si="4"/>
        <v>24</v>
      </c>
      <c r="F29" s="36">
        <f t="shared" si="5"/>
        <v>576</v>
      </c>
      <c r="G29" s="37">
        <f t="shared" ref="G29:H29" si="55">IF(COUNTIF(C$6:C$72, C29) &gt; 1, 1, 0)</f>
        <v>1</v>
      </c>
      <c r="H29" s="37">
        <f t="shared" si="55"/>
        <v>0</v>
      </c>
      <c r="I29" s="35">
        <f t="shared" si="43"/>
        <v>3</v>
      </c>
      <c r="J29" s="35" t="str">
        <f t="shared" si="8"/>
        <v/>
      </c>
      <c r="K29" s="34">
        <f t="shared" ref="K29:L29" si="56">IF(ISNUMBER(I29), (I29 * ((I29^2) - 1)) / 12, "")</f>
        <v>2</v>
      </c>
      <c r="L29" s="35" t="str">
        <f t="shared" si="56"/>
        <v/>
      </c>
      <c r="M29" s="38">
        <f t="shared" si="10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18.0</v>
      </c>
      <c r="D30" s="42">
        <f t="shared" si="3"/>
        <v>50</v>
      </c>
      <c r="E30" s="43">
        <f t="shared" si="4"/>
        <v>-32</v>
      </c>
      <c r="F30" s="44">
        <f t="shared" si="5"/>
        <v>1024</v>
      </c>
      <c r="G30" s="45">
        <f t="shared" ref="G30:H30" si="57">IF(COUNTIF(C$6:C$72, C30) &gt; 1, 1, 0)</f>
        <v>0</v>
      </c>
      <c r="H30" s="45">
        <f t="shared" si="57"/>
        <v>0</v>
      </c>
      <c r="I30" s="43" t="str">
        <f t="shared" si="43"/>
        <v/>
      </c>
      <c r="J30" s="43" t="str">
        <f t="shared" si="8"/>
        <v/>
      </c>
      <c r="K30" s="42" t="str">
        <f t="shared" ref="K30:L30" si="58">IF(ISNUMBER(I30), (I30 * ((I30^2) - 1)) / 12, "")</f>
        <v/>
      </c>
      <c r="L30" s="43" t="str">
        <f t="shared" si="58"/>
        <v/>
      </c>
      <c r="M30" s="46">
        <f t="shared" si="10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51.5</v>
      </c>
      <c r="D31" s="34">
        <f t="shared" si="3"/>
        <v>22</v>
      </c>
      <c r="E31" s="35">
        <f t="shared" si="4"/>
        <v>29.5</v>
      </c>
      <c r="F31" s="36">
        <f t="shared" si="5"/>
        <v>870.25</v>
      </c>
      <c r="G31" s="37">
        <f t="shared" ref="G31:H31" si="59">IF(COUNTIF(C$6:C$72, C31) &gt; 1, 1, 0)</f>
        <v>1</v>
      </c>
      <c r="H31" s="37">
        <f t="shared" si="59"/>
        <v>0</v>
      </c>
      <c r="I31" s="35"/>
      <c r="J31" s="35" t="str">
        <f t="shared" si="8"/>
        <v/>
      </c>
      <c r="K31" s="34" t="str">
        <f t="shared" ref="K31:L31" si="60">IF(ISNUMBER(I31), (I31 * ((I31^2) - 1)) / 12, "")</f>
        <v/>
      </c>
      <c r="L31" s="35" t="str">
        <f t="shared" si="60"/>
        <v/>
      </c>
      <c r="M31" s="38">
        <f t="shared" si="10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66.0</v>
      </c>
      <c r="D32" s="42">
        <f t="shared" si="3"/>
        <v>64</v>
      </c>
      <c r="E32" s="43">
        <f t="shared" si="4"/>
        <v>2</v>
      </c>
      <c r="F32" s="44">
        <f t="shared" si="5"/>
        <v>4</v>
      </c>
      <c r="G32" s="45">
        <f t="shared" ref="G32:H32" si="61">IF(COUNTIF(C$6:C$72, C32) &gt; 1, 1, 0)</f>
        <v>0</v>
      </c>
      <c r="H32" s="45">
        <f t="shared" si="61"/>
        <v>0</v>
      </c>
      <c r="I32" s="43" t="str">
        <f t="shared" ref="I32:I45" si="64">IF(COUNTIF(C$6:C$72, C32) &gt; 1, IF(COUNTIF($I$6:I32, C32) = 0, COUNTIF(C$6:C$72, C32), 0), "")</f>
        <v/>
      </c>
      <c r="J32" s="43" t="str">
        <f t="shared" si="8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32.0</v>
      </c>
      <c r="D33" s="34">
        <f t="shared" si="3"/>
        <v>52</v>
      </c>
      <c r="E33" s="35">
        <f t="shared" si="4"/>
        <v>-20</v>
      </c>
      <c r="F33" s="36">
        <f t="shared" si="5"/>
        <v>400</v>
      </c>
      <c r="G33" s="37">
        <f t="shared" ref="G33:H33" si="63">IF(COUNTIF(C$6:C$72, C33) &gt; 1, 1, 0)</f>
        <v>0</v>
      </c>
      <c r="H33" s="37">
        <f t="shared" si="63"/>
        <v>0</v>
      </c>
      <c r="I33" s="35" t="str">
        <f t="shared" si="64"/>
        <v/>
      </c>
      <c r="J33" s="35" t="str">
        <f t="shared" si="8"/>
        <v/>
      </c>
      <c r="K33" s="34" t="str">
        <f t="shared" ref="K33:L33" si="65">IF(ISNUMBER(I33), (I33 * ((I33^2) - 1)) / 12, "")</f>
        <v/>
      </c>
      <c r="L33" s="35" t="str">
        <f t="shared" si="65"/>
        <v/>
      </c>
      <c r="M33" s="38">
        <f t="shared" si="10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62.0</v>
      </c>
      <c r="D34" s="42">
        <f t="shared" si="3"/>
        <v>61</v>
      </c>
      <c r="E34" s="43">
        <f t="shared" si="4"/>
        <v>1</v>
      </c>
      <c r="F34" s="44">
        <f t="shared" si="5"/>
        <v>1</v>
      </c>
      <c r="G34" s="45">
        <f t="shared" ref="G34:H34" si="66">IF(COUNTIF(C$6:C$72, C34) &gt; 1, 1, 0)</f>
        <v>0</v>
      </c>
      <c r="H34" s="45">
        <f t="shared" si="66"/>
        <v>0</v>
      </c>
      <c r="I34" s="43" t="str">
        <f t="shared" si="64"/>
        <v/>
      </c>
      <c r="J34" s="43" t="str">
        <f t="shared" si="8"/>
        <v/>
      </c>
      <c r="K34" s="42" t="str">
        <f t="shared" ref="K34:L34" si="67">IF(ISNUMBER(I34), (I34 * ((I34^2) - 1)) / 12, "")</f>
        <v/>
      </c>
      <c r="L34" s="43" t="str">
        <f t="shared" si="67"/>
        <v/>
      </c>
      <c r="M34" s="46">
        <f t="shared" si="10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39.0</v>
      </c>
      <c r="D35" s="34">
        <f t="shared" si="3"/>
        <v>32</v>
      </c>
      <c r="E35" s="35">
        <f t="shared" si="4"/>
        <v>7</v>
      </c>
      <c r="F35" s="36">
        <f t="shared" si="5"/>
        <v>49</v>
      </c>
      <c r="G35" s="37">
        <f t="shared" ref="G35:H35" si="68">IF(COUNTIF(C$6:C$72, C35) &gt; 1, 1, 0)</f>
        <v>0</v>
      </c>
      <c r="H35" s="37">
        <f t="shared" si="68"/>
        <v>0</v>
      </c>
      <c r="I35" s="35" t="str">
        <f t="shared" si="64"/>
        <v/>
      </c>
      <c r="J35" s="35" t="str">
        <f t="shared" si="8"/>
        <v/>
      </c>
      <c r="K35" s="34" t="str">
        <f t="shared" ref="K35:L35" si="69">IF(ISNUMBER(I35), (I35 * ((I35^2) - 1)) / 12, "")</f>
        <v/>
      </c>
      <c r="L35" s="35" t="str">
        <f t="shared" si="69"/>
        <v/>
      </c>
      <c r="M35" s="38">
        <f t="shared" si="10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58.0</v>
      </c>
      <c r="D36" s="42">
        <f t="shared" si="3"/>
        <v>1</v>
      </c>
      <c r="E36" s="43">
        <f t="shared" si="4"/>
        <v>57</v>
      </c>
      <c r="F36" s="44">
        <f t="shared" si="5"/>
        <v>3249</v>
      </c>
      <c r="G36" s="45">
        <f t="shared" ref="G36:H36" si="70">IF(COUNTIF(C$6:C$72, C36) &gt; 1, 1, 0)</f>
        <v>0</v>
      </c>
      <c r="H36" s="45">
        <f t="shared" si="70"/>
        <v>0</v>
      </c>
      <c r="I36" s="43" t="str">
        <f t="shared" si="64"/>
        <v/>
      </c>
      <c r="J36" s="43" t="str">
        <f t="shared" si="8"/>
        <v/>
      </c>
      <c r="K36" s="42" t="str">
        <f t="shared" ref="K36:L36" si="71">IF(ISNUMBER(I36), (I36 * ((I36^2) - 1)) / 12, "")</f>
        <v/>
      </c>
      <c r="L36" s="43" t="str">
        <f t="shared" si="71"/>
        <v/>
      </c>
      <c r="M36" s="46">
        <f t="shared" si="10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24.0</v>
      </c>
      <c r="D37" s="34">
        <f t="shared" si="3"/>
        <v>42.5</v>
      </c>
      <c r="E37" s="35">
        <f t="shared" si="4"/>
        <v>-18.5</v>
      </c>
      <c r="F37" s="36">
        <f t="shared" si="5"/>
        <v>342.25</v>
      </c>
      <c r="G37" s="37">
        <f t="shared" ref="G37:H37" si="72">IF(COUNTIF(C$6:C$72, C37) &gt; 1, 1, 0)</f>
        <v>0</v>
      </c>
      <c r="H37" s="37">
        <f t="shared" si="72"/>
        <v>1</v>
      </c>
      <c r="I37" s="35" t="str">
        <f t="shared" si="64"/>
        <v/>
      </c>
      <c r="J37" s="35">
        <f t="shared" si="8"/>
        <v>2</v>
      </c>
      <c r="K37" s="34" t="str">
        <f t="shared" ref="K37:L37" si="73">IF(ISNUMBER(I37), (I37 * ((I37^2) - 1)) / 12, "")</f>
        <v/>
      </c>
      <c r="L37" s="35">
        <f t="shared" si="73"/>
        <v>0.5</v>
      </c>
      <c r="M37" s="38">
        <f t="shared" si="10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60.0</v>
      </c>
      <c r="D38" s="42">
        <f t="shared" si="3"/>
        <v>44</v>
      </c>
      <c r="E38" s="43">
        <f t="shared" si="4"/>
        <v>16</v>
      </c>
      <c r="F38" s="44">
        <f t="shared" si="5"/>
        <v>256</v>
      </c>
      <c r="G38" s="45">
        <f t="shared" ref="G38:H38" si="74">IF(COUNTIF(C$6:C$72, C38) &gt; 1, 1, 0)</f>
        <v>0</v>
      </c>
      <c r="H38" s="45">
        <f t="shared" si="74"/>
        <v>0</v>
      </c>
      <c r="I38" s="43" t="str">
        <f t="shared" si="64"/>
        <v/>
      </c>
      <c r="J38" s="43" t="str">
        <f t="shared" si="8"/>
        <v/>
      </c>
      <c r="K38" s="42" t="str">
        <f t="shared" ref="K38:L38" si="75">IF(ISNUMBER(I38), (I38 * ((I38^2) - 1)) / 12, "")</f>
        <v/>
      </c>
      <c r="L38" s="43" t="str">
        <f t="shared" si="75"/>
        <v/>
      </c>
      <c r="M38" s="46">
        <f t="shared" si="10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64.0</v>
      </c>
      <c r="D39" s="34">
        <f t="shared" si="3"/>
        <v>26</v>
      </c>
      <c r="E39" s="35">
        <f t="shared" si="4"/>
        <v>38</v>
      </c>
      <c r="F39" s="36">
        <f t="shared" si="5"/>
        <v>1444</v>
      </c>
      <c r="G39" s="37">
        <f t="shared" ref="G39:H39" si="76">IF(COUNTIF(C$6:C$72, C39) &gt; 1, 1, 0)</f>
        <v>0</v>
      </c>
      <c r="H39" s="37">
        <f t="shared" si="76"/>
        <v>0</v>
      </c>
      <c r="I39" s="35" t="str">
        <f t="shared" si="64"/>
        <v/>
      </c>
      <c r="J39" s="35" t="str">
        <f t="shared" si="8"/>
        <v/>
      </c>
      <c r="K39" s="34" t="str">
        <f t="shared" ref="K39:L39" si="77">IF(ISNUMBER(I39), (I39 * ((I39^2) - 1)) / 12, "")</f>
        <v/>
      </c>
      <c r="L39" s="35" t="str">
        <f t="shared" si="77"/>
        <v/>
      </c>
      <c r="M39" s="38">
        <f t="shared" si="10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17.0</v>
      </c>
      <c r="D40" s="42">
        <f t="shared" si="3"/>
        <v>42.5</v>
      </c>
      <c r="E40" s="43">
        <f t="shared" si="4"/>
        <v>-25.5</v>
      </c>
      <c r="F40" s="44">
        <f t="shared" si="5"/>
        <v>650.25</v>
      </c>
      <c r="G40" s="45">
        <f t="shared" ref="G40:H40" si="78">IF(COUNTIF(C$6:C$72, C40) &gt; 1, 1, 0)</f>
        <v>0</v>
      </c>
      <c r="H40" s="45">
        <f t="shared" si="78"/>
        <v>1</v>
      </c>
      <c r="I40" s="43" t="str">
        <f t="shared" si="64"/>
        <v/>
      </c>
      <c r="J40" s="43"/>
      <c r="K40" s="42" t="str">
        <f t="shared" ref="K40:L40" si="79">IF(ISNUMBER(I40), (I40 * ((I40^2) - 1)) / 12, "")</f>
        <v/>
      </c>
      <c r="L40" s="43" t="str">
        <f t="shared" si="79"/>
        <v/>
      </c>
      <c r="M40" s="46">
        <f t="shared" si="10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16.0</v>
      </c>
      <c r="D41" s="34">
        <f t="shared" si="3"/>
        <v>48</v>
      </c>
      <c r="E41" s="35">
        <f t="shared" si="4"/>
        <v>-32</v>
      </c>
      <c r="F41" s="36">
        <f t="shared" si="5"/>
        <v>1024</v>
      </c>
      <c r="G41" s="37">
        <f t="shared" ref="G41:H41" si="80">IF(COUNTIF(C$6:C$72, C41) &gt; 1, 1, 0)</f>
        <v>0</v>
      </c>
      <c r="H41" s="37">
        <f t="shared" si="80"/>
        <v>0</v>
      </c>
      <c r="I41" s="35" t="str">
        <f t="shared" si="64"/>
        <v/>
      </c>
      <c r="J41" s="35" t="str">
        <f t="shared" ref="J41:J46" si="83">IF(COUNTIF(D$6:D$72, D41) &gt; 1, IF(COUNTIF($J$6:J41, D41) = 0, COUNTIF(D$6:D$72, D41), 0), "")</f>
        <v/>
      </c>
      <c r="K41" s="34" t="str">
        <f t="shared" ref="K41:L41" si="81">IF(ISNUMBER(I41), (I41 * ((I41^2) - 1)) / 12, "")</f>
        <v/>
      </c>
      <c r="L41" s="35" t="str">
        <f t="shared" si="81"/>
        <v/>
      </c>
      <c r="M41" s="38">
        <f t="shared" si="10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36.0</v>
      </c>
      <c r="D42" s="42">
        <f t="shared" si="3"/>
        <v>21</v>
      </c>
      <c r="E42" s="43">
        <f t="shared" si="4"/>
        <v>15</v>
      </c>
      <c r="F42" s="44">
        <f t="shared" si="5"/>
        <v>225</v>
      </c>
      <c r="G42" s="45">
        <f t="shared" ref="G42:H42" si="82">IF(COUNTIF(C$6:C$72, C42) &gt; 1, 1, 0)</f>
        <v>0</v>
      </c>
      <c r="H42" s="45">
        <f t="shared" si="82"/>
        <v>0</v>
      </c>
      <c r="I42" s="43" t="str">
        <f t="shared" si="64"/>
        <v/>
      </c>
      <c r="J42" s="43" t="str">
        <f t="shared" si="83"/>
        <v/>
      </c>
      <c r="K42" s="42" t="str">
        <f t="shared" ref="K42:L42" si="84">IF(ISNUMBER(I42), (I42 * ((I42^2) - 1)) / 12, "")</f>
        <v/>
      </c>
      <c r="L42" s="43" t="str">
        <f t="shared" si="84"/>
        <v/>
      </c>
      <c r="M42" s="46">
        <f t="shared" si="10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33.0</v>
      </c>
      <c r="D43" s="34">
        <f t="shared" si="3"/>
        <v>55</v>
      </c>
      <c r="E43" s="35">
        <f t="shared" si="4"/>
        <v>-22</v>
      </c>
      <c r="F43" s="36">
        <f t="shared" si="5"/>
        <v>484</v>
      </c>
      <c r="G43" s="37">
        <f t="shared" ref="G43:H43" si="85">IF(COUNTIF(C$6:C$72, C43) &gt; 1, 1, 0)</f>
        <v>0</v>
      </c>
      <c r="H43" s="37">
        <f t="shared" si="85"/>
        <v>0</v>
      </c>
      <c r="I43" s="35" t="str">
        <f t="shared" si="64"/>
        <v/>
      </c>
      <c r="J43" s="35" t="str">
        <f t="shared" si="83"/>
        <v/>
      </c>
      <c r="K43" s="34" t="str">
        <f t="shared" ref="K43:L43" si="86">IF(ISNUMBER(I43), (I43 * ((I43^2) - 1)) / 12, "")</f>
        <v/>
      </c>
      <c r="L43" s="35" t="str">
        <f t="shared" si="86"/>
        <v/>
      </c>
      <c r="M43" s="38">
        <f t="shared" si="10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13.5</v>
      </c>
      <c r="D44" s="42">
        <f t="shared" si="3"/>
        <v>8</v>
      </c>
      <c r="E44" s="43">
        <f t="shared" si="4"/>
        <v>5.5</v>
      </c>
      <c r="F44" s="44">
        <f t="shared" si="5"/>
        <v>30.25</v>
      </c>
      <c r="G44" s="45">
        <f t="shared" ref="G44:H44" si="87">IF(COUNTIF(C$6:C$72, C44) &gt; 1, 1, 0)</f>
        <v>1</v>
      </c>
      <c r="H44" s="45">
        <f t="shared" si="87"/>
        <v>0</v>
      </c>
      <c r="I44" s="43">
        <f t="shared" si="64"/>
        <v>2</v>
      </c>
      <c r="J44" s="43" t="str">
        <f t="shared" si="83"/>
        <v/>
      </c>
      <c r="K44" s="42">
        <f t="shared" ref="K44:L44" si="88">IF(ISNUMBER(I44), (I44 * ((I44^2) - 1)) / 12, "")</f>
        <v>0.5</v>
      </c>
      <c r="L44" s="43" t="str">
        <f t="shared" si="88"/>
        <v/>
      </c>
      <c r="M44" s="46">
        <f t="shared" si="10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27.0</v>
      </c>
      <c r="D45" s="34">
        <f t="shared" si="3"/>
        <v>3</v>
      </c>
      <c r="E45" s="35">
        <f t="shared" si="4"/>
        <v>24</v>
      </c>
      <c r="F45" s="36">
        <f t="shared" si="5"/>
        <v>576</v>
      </c>
      <c r="G45" s="37">
        <f t="shared" ref="G45:H45" si="89">IF(COUNTIF(C$6:C$72, C45) &gt; 1, 1, 0)</f>
        <v>0</v>
      </c>
      <c r="H45" s="37">
        <f t="shared" si="89"/>
        <v>0</v>
      </c>
      <c r="I45" s="35" t="str">
        <f t="shared" si="64"/>
        <v/>
      </c>
      <c r="J45" s="35" t="str">
        <f t="shared" si="83"/>
        <v/>
      </c>
      <c r="K45" s="34" t="str">
        <f t="shared" ref="K45:L45" si="90">IF(ISNUMBER(I45), (I45 * ((I45^2) - 1)) / 12, "")</f>
        <v/>
      </c>
      <c r="L45" s="35" t="str">
        <f t="shared" si="90"/>
        <v/>
      </c>
      <c r="M45" s="38">
        <f t="shared" si="10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28.5</v>
      </c>
      <c r="D46" s="42">
        <f t="shared" si="3"/>
        <v>7</v>
      </c>
      <c r="E46" s="43">
        <f t="shared" si="4"/>
        <v>21.5</v>
      </c>
      <c r="F46" s="44">
        <f t="shared" si="5"/>
        <v>462.25</v>
      </c>
      <c r="G46" s="45">
        <f t="shared" ref="G46:H46" si="91">IF(COUNTIF(C$6:C$72, C46) &gt; 1, 1, 0)</f>
        <v>1</v>
      </c>
      <c r="H46" s="45">
        <f t="shared" si="91"/>
        <v>0</v>
      </c>
      <c r="I46" s="43"/>
      <c r="J46" s="43" t="str">
        <f t="shared" si="83"/>
        <v/>
      </c>
      <c r="K46" s="42" t="str">
        <f t="shared" ref="K46:L46" si="92">IF(ISNUMBER(I46), (I46 * ((I46^2) - 1)) / 12, "")</f>
        <v/>
      </c>
      <c r="L46" s="43" t="str">
        <f t="shared" si="92"/>
        <v/>
      </c>
      <c r="M46" s="46">
        <f t="shared" si="10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46.0</v>
      </c>
      <c r="D47" s="34">
        <f t="shared" si="3"/>
        <v>33.5</v>
      </c>
      <c r="E47" s="35">
        <f t="shared" si="4"/>
        <v>12.5</v>
      </c>
      <c r="F47" s="36">
        <f t="shared" si="5"/>
        <v>156.25</v>
      </c>
      <c r="G47" s="37">
        <f t="shared" ref="G47:H47" si="93">IF(COUNTIF(C$6:C$72, C47) &gt; 1, 1, 0)</f>
        <v>0</v>
      </c>
      <c r="H47" s="37">
        <f t="shared" si="93"/>
        <v>1</v>
      </c>
      <c r="I47" s="35" t="str">
        <f t="shared" ref="I47:I53" si="96">IF(COUNTIF(C$6:C$72, C47) &gt; 1, IF(COUNTIF($I$6:I47, C47) = 0, COUNTIF(C$6:C$72, C47), 0), "")</f>
        <v/>
      </c>
      <c r="J47" s="35"/>
      <c r="K47" s="34" t="str">
        <f t="shared" ref="K47:L47" si="94">IF(ISNUMBER(I47), (I47 * ((I47^2) - 1)) / 12, "")</f>
        <v/>
      </c>
      <c r="L47" s="35" t="str">
        <f t="shared" si="94"/>
        <v/>
      </c>
      <c r="M47" s="38">
        <f t="shared" si="10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30.0</v>
      </c>
      <c r="D48" s="42">
        <f t="shared" si="3"/>
        <v>12</v>
      </c>
      <c r="E48" s="43">
        <f t="shared" si="4"/>
        <v>18</v>
      </c>
      <c r="F48" s="44">
        <f t="shared" si="5"/>
        <v>324</v>
      </c>
      <c r="G48" s="45">
        <f t="shared" ref="G48:H48" si="95">IF(COUNTIF(C$6:C$72, C48) &gt; 1, 1, 0)</f>
        <v>0</v>
      </c>
      <c r="H48" s="45">
        <f t="shared" si="95"/>
        <v>0</v>
      </c>
      <c r="I48" s="43" t="str">
        <f t="shared" si="96"/>
        <v/>
      </c>
      <c r="J48" s="43" t="str">
        <f t="shared" ref="J48:J55" si="99">IF(COUNTIF(D$6:D$72, D48) &gt; 1, IF(COUNTIF($J$6:J48, D48) = 0, COUNTIF(D$6:D$72, D48), 0), "")</f>
        <v/>
      </c>
      <c r="K48" s="42" t="str">
        <f t="shared" ref="K48:L48" si="97">IF(ISNUMBER(I48), (I48 * ((I48^2) - 1)) / 12, "")</f>
        <v/>
      </c>
      <c r="L48" s="43" t="str">
        <f t="shared" si="97"/>
        <v/>
      </c>
      <c r="M48" s="46">
        <f t="shared" si="10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65.0</v>
      </c>
      <c r="D49" s="34">
        <f t="shared" si="3"/>
        <v>20</v>
      </c>
      <c r="E49" s="35">
        <f t="shared" si="4"/>
        <v>45</v>
      </c>
      <c r="F49" s="36">
        <f t="shared" si="5"/>
        <v>2025</v>
      </c>
      <c r="G49" s="37">
        <f t="shared" ref="G49:H49" si="98">IF(COUNTIF(C$6:C$72, C49) &gt; 1, 1, 0)</f>
        <v>0</v>
      </c>
      <c r="H49" s="37">
        <f t="shared" si="98"/>
        <v>0</v>
      </c>
      <c r="I49" s="35" t="str">
        <f t="shared" si="96"/>
        <v/>
      </c>
      <c r="J49" s="35" t="str">
        <f t="shared" si="99"/>
        <v/>
      </c>
      <c r="K49" s="34" t="str">
        <f t="shared" ref="K49:L49" si="100">IF(ISNUMBER(I49), (I49 * ((I49^2) - 1)) / 12, "")</f>
        <v/>
      </c>
      <c r="L49" s="35" t="str">
        <f t="shared" si="100"/>
        <v/>
      </c>
      <c r="M49" s="38">
        <f t="shared" si="10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22.0</v>
      </c>
      <c r="D50" s="42">
        <f t="shared" si="3"/>
        <v>6</v>
      </c>
      <c r="E50" s="43">
        <f t="shared" si="4"/>
        <v>16</v>
      </c>
      <c r="F50" s="44">
        <f t="shared" si="5"/>
        <v>256</v>
      </c>
      <c r="G50" s="45">
        <f t="shared" ref="G50:H50" si="101">IF(COUNTIF(C$6:C$72, C50) &gt; 1, 1, 0)</f>
        <v>0</v>
      </c>
      <c r="H50" s="45">
        <f t="shared" si="101"/>
        <v>0</v>
      </c>
      <c r="I50" s="43" t="str">
        <f t="shared" si="96"/>
        <v/>
      </c>
      <c r="J50" s="43" t="str">
        <f t="shared" si="99"/>
        <v/>
      </c>
      <c r="K50" s="42" t="str">
        <f t="shared" ref="K50:L50" si="102">IF(ISNUMBER(I50), (I50 * ((I50^2) - 1)) / 12, "")</f>
        <v/>
      </c>
      <c r="L50" s="43" t="str">
        <f t="shared" si="102"/>
        <v/>
      </c>
      <c r="M50" s="46">
        <f t="shared" si="10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2.0</v>
      </c>
      <c r="D51" s="34">
        <f t="shared" si="3"/>
        <v>65</v>
      </c>
      <c r="E51" s="35">
        <f t="shared" si="4"/>
        <v>-63</v>
      </c>
      <c r="F51" s="36">
        <f t="shared" si="5"/>
        <v>3969</v>
      </c>
      <c r="G51" s="37">
        <f t="shared" ref="G51:H51" si="103">IF(COUNTIF(C$6:C$72, C51) &gt; 1, 1, 0)</f>
        <v>0</v>
      </c>
      <c r="H51" s="37">
        <f t="shared" si="103"/>
        <v>0</v>
      </c>
      <c r="I51" s="35" t="str">
        <f t="shared" si="96"/>
        <v/>
      </c>
      <c r="J51" s="35" t="str">
        <f t="shared" si="99"/>
        <v/>
      </c>
      <c r="K51" s="34" t="str">
        <f t="shared" ref="K51:L51" si="104">IF(ISNUMBER(I51), (I51 * ((I51^2) - 1)) / 12, "")</f>
        <v/>
      </c>
      <c r="L51" s="35" t="str">
        <f t="shared" si="104"/>
        <v/>
      </c>
      <c r="M51" s="38">
        <f t="shared" si="10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9.0</v>
      </c>
      <c r="D52" s="42">
        <f t="shared" si="3"/>
        <v>4</v>
      </c>
      <c r="E52" s="43">
        <f t="shared" si="4"/>
        <v>5</v>
      </c>
      <c r="F52" s="44">
        <f t="shared" si="5"/>
        <v>25</v>
      </c>
      <c r="G52" s="45">
        <f t="shared" ref="G52:H52" si="105">IF(COUNTIF(C$6:C$72, C52) &gt; 1, 1, 0)</f>
        <v>0</v>
      </c>
      <c r="H52" s="45">
        <f t="shared" si="105"/>
        <v>0</v>
      </c>
      <c r="I52" s="43" t="str">
        <f t="shared" si="96"/>
        <v/>
      </c>
      <c r="J52" s="43" t="str">
        <f t="shared" si="99"/>
        <v/>
      </c>
      <c r="K52" s="42" t="str">
        <f t="shared" ref="K52:L52" si="106">IF(ISNUMBER(I52), (I52 * ((I52^2) - 1)) / 12, "")</f>
        <v/>
      </c>
      <c r="L52" s="43" t="str">
        <f t="shared" si="106"/>
        <v/>
      </c>
      <c r="M52" s="46">
        <f t="shared" si="10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12.0</v>
      </c>
      <c r="D53" s="34">
        <f t="shared" si="3"/>
        <v>29</v>
      </c>
      <c r="E53" s="35">
        <f t="shared" si="4"/>
        <v>-17</v>
      </c>
      <c r="F53" s="36">
        <f t="shared" si="5"/>
        <v>289</v>
      </c>
      <c r="G53" s="37">
        <f t="shared" ref="G53:H53" si="107">IF(COUNTIF(C$6:C$72, C53) &gt; 1, 1, 0)</f>
        <v>0</v>
      </c>
      <c r="H53" s="37">
        <f t="shared" si="107"/>
        <v>0</v>
      </c>
      <c r="I53" s="35" t="str">
        <f t="shared" si="96"/>
        <v/>
      </c>
      <c r="J53" s="35" t="str">
        <f t="shared" si="99"/>
        <v/>
      </c>
      <c r="K53" s="34" t="str">
        <f t="shared" ref="K53:L53" si="108">IF(ISNUMBER(I53), (I53 * ((I53^2) - 1)) / 12, "")</f>
        <v/>
      </c>
      <c r="L53" s="35" t="str">
        <f t="shared" si="108"/>
        <v/>
      </c>
      <c r="M53" s="38">
        <f t="shared" si="10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54.0</v>
      </c>
      <c r="D54" s="42">
        <f t="shared" si="3"/>
        <v>25</v>
      </c>
      <c r="E54" s="43">
        <f t="shared" si="4"/>
        <v>29</v>
      </c>
      <c r="F54" s="44">
        <f t="shared" si="5"/>
        <v>841</v>
      </c>
      <c r="G54" s="45">
        <f t="shared" ref="G54:H54" si="109">IF(COUNTIF(C$6:C$72, C54) &gt; 1, 1, 0)</f>
        <v>1</v>
      </c>
      <c r="H54" s="45">
        <f t="shared" si="109"/>
        <v>0</v>
      </c>
      <c r="I54" s="43"/>
      <c r="J54" s="43" t="str">
        <f t="shared" si="99"/>
        <v/>
      </c>
      <c r="K54" s="42" t="str">
        <f t="shared" ref="K54:L54" si="110">IF(ISNUMBER(I54), (I54 * ((I54^2) - 1)) / 12, "")</f>
        <v/>
      </c>
      <c r="L54" s="43" t="str">
        <f t="shared" si="110"/>
        <v/>
      </c>
      <c r="M54" s="46">
        <f t="shared" si="10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56.5</v>
      </c>
      <c r="D55" s="34">
        <f t="shared" si="3"/>
        <v>41</v>
      </c>
      <c r="E55" s="35">
        <f t="shared" si="4"/>
        <v>15.5</v>
      </c>
      <c r="F55" s="36">
        <f t="shared" si="5"/>
        <v>240.25</v>
      </c>
      <c r="G55" s="37">
        <f t="shared" ref="G55:H55" si="111">IF(COUNTIF(C$6:C$72, C55) &gt; 1, 1, 0)</f>
        <v>1</v>
      </c>
      <c r="H55" s="37">
        <f t="shared" si="111"/>
        <v>0</v>
      </c>
      <c r="I55" s="35"/>
      <c r="J55" s="35" t="str">
        <f t="shared" si="99"/>
        <v/>
      </c>
      <c r="K55" s="34" t="str">
        <f t="shared" ref="K55:L55" si="112">IF(ISNUMBER(I55), (I55 * ((I55^2) - 1)) / 12, "")</f>
        <v/>
      </c>
      <c r="L55" s="35" t="str">
        <f t="shared" si="112"/>
        <v/>
      </c>
      <c r="M55" s="38">
        <f t="shared" si="10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10.0</v>
      </c>
      <c r="D56" s="42">
        <f t="shared" si="3"/>
        <v>14.5</v>
      </c>
      <c r="E56" s="43">
        <f t="shared" si="4"/>
        <v>-4.5</v>
      </c>
      <c r="F56" s="44">
        <f t="shared" si="5"/>
        <v>20.25</v>
      </c>
      <c r="G56" s="45">
        <f t="shared" ref="G56:H56" si="113">IF(COUNTIF(C$6:C$72, C56) &gt; 1, 1, 0)</f>
        <v>0</v>
      </c>
      <c r="H56" s="45">
        <f t="shared" si="113"/>
        <v>1</v>
      </c>
      <c r="I56" s="43" t="str">
        <f t="shared" ref="I56:I58" si="116">IF(COUNTIF(C$6:C$72, C56) &gt; 1, IF(COUNTIF($I$6:I56, C56) = 0, COUNTIF(C$6:C$72, C56), 0), "")</f>
        <v/>
      </c>
      <c r="J56" s="43"/>
      <c r="K56" s="42" t="str">
        <f t="shared" ref="K56:L56" si="114">IF(ISNUMBER(I56), (I56 * ((I56^2) - 1)) / 12, "")</f>
        <v/>
      </c>
      <c r="L56" s="43" t="str">
        <f t="shared" si="114"/>
        <v/>
      </c>
      <c r="M56" s="46">
        <f t="shared" si="10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19.0</v>
      </c>
      <c r="D57" s="34">
        <f t="shared" si="3"/>
        <v>5</v>
      </c>
      <c r="E57" s="35">
        <f t="shared" si="4"/>
        <v>14</v>
      </c>
      <c r="F57" s="36">
        <f t="shared" si="5"/>
        <v>196</v>
      </c>
      <c r="G57" s="37">
        <f t="shared" ref="G57:H57" si="115">IF(COUNTIF(C$6:C$72, C57) &gt; 1, 1, 0)</f>
        <v>0</v>
      </c>
      <c r="H57" s="37">
        <f t="shared" si="115"/>
        <v>0</v>
      </c>
      <c r="I57" s="35" t="str">
        <f t="shared" si="116"/>
        <v/>
      </c>
      <c r="J57" s="35" t="str">
        <f t="shared" ref="J57:J67" si="119">IF(COUNTIF(D$6:D$72, D57) &gt; 1, IF(COUNTIF($J$6:J57, D57) = 0, COUNTIF(D$6:D$72, D57), 0), "")</f>
        <v/>
      </c>
      <c r="K57" s="34" t="str">
        <f t="shared" ref="K57:L57" si="117">IF(ISNUMBER(I57), (I57 * ((I57^2) - 1)) / 12, "")</f>
        <v/>
      </c>
      <c r="L57" s="35" t="str">
        <f t="shared" si="117"/>
        <v/>
      </c>
      <c r="M57" s="38">
        <f t="shared" si="10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61.0</v>
      </c>
      <c r="D58" s="42">
        <f t="shared" si="3"/>
        <v>63</v>
      </c>
      <c r="E58" s="43">
        <f t="shared" si="4"/>
        <v>-2</v>
      </c>
      <c r="F58" s="44">
        <f t="shared" si="5"/>
        <v>4</v>
      </c>
      <c r="G58" s="45">
        <f t="shared" ref="G58:H58" si="118">IF(COUNTIF(C$6:C$72, C58) &gt; 1, 1, 0)</f>
        <v>0</v>
      </c>
      <c r="H58" s="45">
        <f t="shared" si="118"/>
        <v>0</v>
      </c>
      <c r="I58" s="43" t="str">
        <f t="shared" si="116"/>
        <v/>
      </c>
      <c r="J58" s="43" t="str">
        <f t="shared" si="119"/>
        <v/>
      </c>
      <c r="K58" s="42" t="str">
        <f t="shared" ref="K58:L58" si="120">IF(ISNUMBER(I58), (I58 * ((I58^2) - 1)) / 12, "")</f>
        <v/>
      </c>
      <c r="L58" s="43" t="str">
        <f t="shared" si="120"/>
        <v/>
      </c>
      <c r="M58" s="46">
        <f t="shared" si="10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54.0</v>
      </c>
      <c r="D59" s="34">
        <f t="shared" si="3"/>
        <v>39</v>
      </c>
      <c r="E59" s="35">
        <f t="shared" si="4"/>
        <v>15</v>
      </c>
      <c r="F59" s="36">
        <f t="shared" si="5"/>
        <v>225</v>
      </c>
      <c r="G59" s="37">
        <f t="shared" ref="G59:H59" si="121">IF(COUNTIF(C$6:C$72, C59) &gt; 1, 1, 0)</f>
        <v>1</v>
      </c>
      <c r="H59" s="37">
        <f t="shared" si="121"/>
        <v>0</v>
      </c>
      <c r="I59" s="35"/>
      <c r="J59" s="35" t="str">
        <f t="shared" si="119"/>
        <v/>
      </c>
      <c r="K59" s="34" t="str">
        <f t="shared" ref="K59:L59" si="122">IF(ISNUMBER(I59), (I59 * ((I59^2) - 1)) / 12, "")</f>
        <v/>
      </c>
      <c r="L59" s="35" t="str">
        <f t="shared" si="122"/>
        <v/>
      </c>
      <c r="M59" s="38">
        <f t="shared" si="10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40.0</v>
      </c>
      <c r="D60" s="42">
        <f t="shared" si="3"/>
        <v>40</v>
      </c>
      <c r="E60" s="43">
        <f t="shared" si="4"/>
        <v>0</v>
      </c>
      <c r="F60" s="44">
        <f t="shared" si="5"/>
        <v>0</v>
      </c>
      <c r="G60" s="45">
        <f t="shared" ref="G60:H60" si="123">IF(COUNTIF(C$6:C$72, C60) &gt; 1, 1, 0)</f>
        <v>0</v>
      </c>
      <c r="H60" s="45">
        <f t="shared" si="123"/>
        <v>0</v>
      </c>
      <c r="I60" s="43" t="str">
        <f t="shared" ref="I60:I67" si="126">IF(COUNTIF(C$6:C$72, C60) &gt; 1, IF(COUNTIF($I$6:I60, C60) = 0, COUNTIF(C$6:C$72, C60), 0), "")</f>
        <v/>
      </c>
      <c r="J60" s="43" t="str">
        <f t="shared" si="119"/>
        <v/>
      </c>
      <c r="K60" s="42" t="str">
        <f t="shared" ref="K60:L60" si="124">IF(ISNUMBER(I60), (I60 * ((I60^2) - 1)) / 12, "")</f>
        <v/>
      </c>
      <c r="L60" s="43" t="str">
        <f t="shared" si="124"/>
        <v/>
      </c>
      <c r="M60" s="46">
        <f t="shared" si="10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59.0</v>
      </c>
      <c r="D61" s="34">
        <f t="shared" si="3"/>
        <v>2</v>
      </c>
      <c r="E61" s="35">
        <f t="shared" si="4"/>
        <v>57</v>
      </c>
      <c r="F61" s="36">
        <f t="shared" si="5"/>
        <v>3249</v>
      </c>
      <c r="G61" s="37">
        <f t="shared" ref="G61:H61" si="125">IF(COUNTIF(C$6:C$72, C61) &gt; 1, 1, 0)</f>
        <v>0</v>
      </c>
      <c r="H61" s="37">
        <f t="shared" si="125"/>
        <v>0</v>
      </c>
      <c r="I61" s="35" t="str">
        <f t="shared" si="126"/>
        <v/>
      </c>
      <c r="J61" s="35" t="str">
        <f t="shared" si="119"/>
        <v/>
      </c>
      <c r="K61" s="34" t="str">
        <f t="shared" ref="K61:L61" si="127">IF(ISNUMBER(I61), (I61 * ((I61^2) - 1)) / 12, "")</f>
        <v/>
      </c>
      <c r="L61" s="35" t="str">
        <f t="shared" si="127"/>
        <v/>
      </c>
      <c r="M61" s="38">
        <f t="shared" si="10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50.0</v>
      </c>
      <c r="D62" s="42">
        <f t="shared" si="3"/>
        <v>38</v>
      </c>
      <c r="E62" s="43">
        <f t="shared" si="4"/>
        <v>12</v>
      </c>
      <c r="F62" s="44">
        <f t="shared" si="5"/>
        <v>144</v>
      </c>
      <c r="G62" s="45">
        <f t="shared" ref="G62:H62" si="128">IF(COUNTIF(C$6:C$72, C62) &gt; 1, 1, 0)</f>
        <v>0</v>
      </c>
      <c r="H62" s="45">
        <f t="shared" si="128"/>
        <v>0</v>
      </c>
      <c r="I62" s="43" t="str">
        <f t="shared" si="126"/>
        <v/>
      </c>
      <c r="J62" s="43" t="str">
        <f t="shared" si="119"/>
        <v/>
      </c>
      <c r="K62" s="42" t="str">
        <f t="shared" ref="K62:L62" si="129">IF(ISNUMBER(I62), (I62 * ((I62^2) - 1)) / 12, "")</f>
        <v/>
      </c>
      <c r="L62" s="43" t="str">
        <f t="shared" si="129"/>
        <v/>
      </c>
      <c r="M62" s="46">
        <f t="shared" si="10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45.0</v>
      </c>
      <c r="D63" s="34">
        <f t="shared" si="3"/>
        <v>13</v>
      </c>
      <c r="E63" s="35">
        <f t="shared" si="4"/>
        <v>32</v>
      </c>
      <c r="F63" s="36">
        <f t="shared" si="5"/>
        <v>1024</v>
      </c>
      <c r="G63" s="37">
        <f t="shared" ref="G63:H63" si="130">IF(COUNTIF(C$6:C$72, C63) &gt; 1, 1, 0)</f>
        <v>0</v>
      </c>
      <c r="H63" s="37">
        <f t="shared" si="130"/>
        <v>0</v>
      </c>
      <c r="I63" s="35" t="str">
        <f t="shared" si="126"/>
        <v/>
      </c>
      <c r="J63" s="35" t="str">
        <f t="shared" si="119"/>
        <v/>
      </c>
      <c r="K63" s="34" t="str">
        <f t="shared" ref="K63:L63" si="131">IF(ISNUMBER(I63), (I63 * ((I63^2) - 1)) / 12, "")</f>
        <v/>
      </c>
      <c r="L63" s="35" t="str">
        <f t="shared" si="131"/>
        <v/>
      </c>
      <c r="M63" s="38">
        <f t="shared" si="10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38.0</v>
      </c>
      <c r="D64" s="42">
        <f t="shared" si="3"/>
        <v>45</v>
      </c>
      <c r="E64" s="43">
        <f t="shared" si="4"/>
        <v>-7</v>
      </c>
      <c r="F64" s="44">
        <f t="shared" si="5"/>
        <v>49</v>
      </c>
      <c r="G64" s="45">
        <f t="shared" ref="G64:H64" si="132">IF(COUNTIF(C$6:C$72, C64) &gt; 1, 1, 0)</f>
        <v>0</v>
      </c>
      <c r="H64" s="45">
        <f t="shared" si="132"/>
        <v>0</v>
      </c>
      <c r="I64" s="43" t="str">
        <f t="shared" si="126"/>
        <v/>
      </c>
      <c r="J64" s="43" t="str">
        <f t="shared" si="119"/>
        <v/>
      </c>
      <c r="K64" s="42" t="str">
        <f t="shared" ref="K64:L64" si="133">IF(ISNUMBER(I64), (I64 * ((I64^2) - 1)) / 12, "")</f>
        <v/>
      </c>
      <c r="L64" s="43" t="str">
        <f t="shared" si="133"/>
        <v/>
      </c>
      <c r="M64" s="46">
        <f t="shared" si="10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26.0</v>
      </c>
      <c r="D65" s="34">
        <f t="shared" si="3"/>
        <v>60</v>
      </c>
      <c r="E65" s="35">
        <f t="shared" si="4"/>
        <v>-34</v>
      </c>
      <c r="F65" s="36">
        <f t="shared" si="5"/>
        <v>1156</v>
      </c>
      <c r="G65" s="37">
        <f t="shared" ref="G65:H65" si="134">IF(COUNTIF(C$6:C$72, C65) &gt; 1, 1, 0)</f>
        <v>0</v>
      </c>
      <c r="H65" s="37">
        <f t="shared" si="134"/>
        <v>0</v>
      </c>
      <c r="I65" s="35" t="str">
        <f t="shared" si="126"/>
        <v/>
      </c>
      <c r="J65" s="35" t="str">
        <f t="shared" si="119"/>
        <v/>
      </c>
      <c r="K65" s="34" t="str">
        <f t="shared" ref="K65:L65" si="135">IF(ISNUMBER(I65), (I65 * ((I65^2) - 1)) / 12, "")</f>
        <v/>
      </c>
      <c r="L65" s="35" t="str">
        <f t="shared" si="135"/>
        <v/>
      </c>
      <c r="M65" s="38">
        <f t="shared" si="10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47.0</v>
      </c>
      <c r="D66" s="42">
        <f t="shared" si="3"/>
        <v>27</v>
      </c>
      <c r="E66" s="43">
        <f t="shared" si="4"/>
        <v>20</v>
      </c>
      <c r="F66" s="44">
        <f t="shared" si="5"/>
        <v>400</v>
      </c>
      <c r="G66" s="45">
        <f t="shared" ref="G66:H66" si="136">IF(COUNTIF(C$6:C$72, C66) &gt; 1, 1, 0)</f>
        <v>0</v>
      </c>
      <c r="H66" s="45">
        <f t="shared" si="136"/>
        <v>0</v>
      </c>
      <c r="I66" s="43" t="str">
        <f t="shared" si="126"/>
        <v/>
      </c>
      <c r="J66" s="43" t="str">
        <f t="shared" si="119"/>
        <v/>
      </c>
      <c r="K66" s="42" t="str">
        <f t="shared" ref="K66:L66" si="137">IF(ISNUMBER(I66), (I66 * ((I66^2) - 1)) / 12, "")</f>
        <v/>
      </c>
      <c r="L66" s="43" t="str">
        <f t="shared" si="137"/>
        <v/>
      </c>
      <c r="M66" s="46">
        <f t="shared" si="10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49.0</v>
      </c>
      <c r="D67" s="34">
        <f t="shared" si="3"/>
        <v>28</v>
      </c>
      <c r="E67" s="35">
        <f t="shared" si="4"/>
        <v>21</v>
      </c>
      <c r="F67" s="36">
        <f t="shared" si="5"/>
        <v>441</v>
      </c>
      <c r="G67" s="37">
        <f t="shared" ref="G67:H67" si="138">IF(COUNTIF(C$6:C$72, C67) &gt; 1, 1, 0)</f>
        <v>0</v>
      </c>
      <c r="H67" s="37">
        <f t="shared" si="138"/>
        <v>0</v>
      </c>
      <c r="I67" s="35" t="str">
        <f t="shared" si="126"/>
        <v/>
      </c>
      <c r="J67" s="35" t="str">
        <f t="shared" si="119"/>
        <v/>
      </c>
      <c r="K67" s="34" t="str">
        <f t="shared" ref="K67:L67" si="139">IF(ISNUMBER(I67), (I67 * ((I67^2) - 1)) / 12, "")</f>
        <v/>
      </c>
      <c r="L67" s="35" t="str">
        <f t="shared" si="139"/>
        <v/>
      </c>
      <c r="M67" s="38">
        <f t="shared" si="10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13.5</v>
      </c>
      <c r="D68" s="42">
        <f t="shared" si="3"/>
        <v>36.5</v>
      </c>
      <c r="E68" s="43">
        <f t="shared" si="4"/>
        <v>-23</v>
      </c>
      <c r="F68" s="44">
        <f t="shared" si="5"/>
        <v>529</v>
      </c>
      <c r="G68" s="45">
        <f t="shared" ref="G68:H68" si="140">IF(COUNTIF(C$6:C$72, C68) &gt; 1, 1, 0)</f>
        <v>1</v>
      </c>
      <c r="H68" s="45">
        <f t="shared" si="140"/>
        <v>1</v>
      </c>
      <c r="I68" s="43"/>
      <c r="J68" s="43"/>
      <c r="K68" s="42" t="str">
        <f t="shared" ref="K68:L68" si="141">IF(ISNUMBER(I68), (I68 * ((I68^2) - 1)) / 12, "")</f>
        <v/>
      </c>
      <c r="L68" s="43" t="str">
        <f t="shared" si="141"/>
        <v/>
      </c>
      <c r="M68" s="46">
        <f t="shared" si="10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41.0</v>
      </c>
      <c r="D69" s="34">
        <f t="shared" si="3"/>
        <v>59</v>
      </c>
      <c r="E69" s="35">
        <f t="shared" si="4"/>
        <v>-18</v>
      </c>
      <c r="F69" s="36">
        <f t="shared" si="5"/>
        <v>324</v>
      </c>
      <c r="G69" s="37">
        <f t="shared" ref="G69:H69" si="142">IF(COUNTIF(C$6:C$72, C69) &gt; 1, 1, 0)</f>
        <v>0</v>
      </c>
      <c r="H69" s="37">
        <f t="shared" si="142"/>
        <v>0</v>
      </c>
      <c r="I69" s="35" t="str">
        <f t="shared" ref="I69:I72" si="145">IF(COUNTIF(C$6:C$72, C69) &gt; 1, IF(COUNTIF($I$6:I69, C69) = 0, COUNTIF(C$6:C$72, C69), 0), "")</f>
        <v/>
      </c>
      <c r="J69" s="35" t="str">
        <f t="shared" ref="J69:J72" si="146">IF(COUNTIF(D$6:D$72, D69) &gt; 1, IF(COUNTIF($J$6:J69, D69) = 0, COUNTIF(D$6:D$72, D69), 0), "")</f>
        <v/>
      </c>
      <c r="K69" s="34" t="str">
        <f t="shared" ref="K69:L69" si="143">IF(ISNUMBER(I69), (I69 * ((I69^2) - 1)) / 12, "")</f>
        <v/>
      </c>
      <c r="L69" s="35" t="str">
        <f t="shared" si="143"/>
        <v/>
      </c>
      <c r="M69" s="38">
        <f t="shared" si="10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15.0</v>
      </c>
      <c r="D70" s="42">
        <f t="shared" si="3"/>
        <v>49</v>
      </c>
      <c r="E70" s="43">
        <f t="shared" si="4"/>
        <v>-34</v>
      </c>
      <c r="F70" s="44">
        <f t="shared" si="5"/>
        <v>1156</v>
      </c>
      <c r="G70" s="45">
        <f t="shared" ref="G70:H70" si="144">IF(COUNTIF(C$6:C$72, C70) &gt; 1, 1, 0)</f>
        <v>0</v>
      </c>
      <c r="H70" s="45">
        <f t="shared" si="144"/>
        <v>0</v>
      </c>
      <c r="I70" s="43" t="str">
        <f t="shared" si="145"/>
        <v/>
      </c>
      <c r="J70" s="43" t="str">
        <f t="shared" si="146"/>
        <v/>
      </c>
      <c r="K70" s="42" t="str">
        <f t="shared" ref="K70:L70" si="147">IF(ISNUMBER(I70), (I70 * ((I70^2) - 1)) / 12, "")</f>
        <v/>
      </c>
      <c r="L70" s="43" t="str">
        <f t="shared" si="147"/>
        <v/>
      </c>
      <c r="M70" s="46">
        <f t="shared" si="10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37.0</v>
      </c>
      <c r="D71" s="34">
        <f t="shared" si="3"/>
        <v>35</v>
      </c>
      <c r="E71" s="35">
        <f t="shared" si="4"/>
        <v>2</v>
      </c>
      <c r="F71" s="36">
        <f t="shared" si="5"/>
        <v>4</v>
      </c>
      <c r="G71" s="37">
        <f t="shared" ref="G71:H71" si="148">IF(COUNTIF(C$6:C$72, C71) &gt; 1, 1, 0)</f>
        <v>0</v>
      </c>
      <c r="H71" s="37">
        <f t="shared" si="148"/>
        <v>0</v>
      </c>
      <c r="I71" s="35" t="str">
        <f t="shared" si="145"/>
        <v/>
      </c>
      <c r="J71" s="35" t="str">
        <f t="shared" si="146"/>
        <v/>
      </c>
      <c r="K71" s="34" t="str">
        <f t="shared" ref="K71:L71" si="149">IF(ISNUMBER(I71), (I71 * ((I71^2) - 1)) / 12, "")</f>
        <v/>
      </c>
      <c r="L71" s="35" t="str">
        <f t="shared" si="149"/>
        <v/>
      </c>
      <c r="M71" s="38">
        <f t="shared" si="10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23.0</v>
      </c>
      <c r="D72" s="42">
        <f t="shared" si="3"/>
        <v>19</v>
      </c>
      <c r="E72" s="50">
        <f t="shared" si="4"/>
        <v>4</v>
      </c>
      <c r="F72" s="51">
        <f t="shared" si="5"/>
        <v>16</v>
      </c>
      <c r="G72" s="52">
        <f t="shared" ref="G72:H72" si="150">IF(COUNTIF(C$6:C$72, C72) &gt; 1, 1, 0)</f>
        <v>0</v>
      </c>
      <c r="H72" s="52">
        <f t="shared" si="150"/>
        <v>0</v>
      </c>
      <c r="I72" s="50" t="str">
        <f t="shared" si="145"/>
        <v/>
      </c>
      <c r="J72" s="50" t="str">
        <f t="shared" si="146"/>
        <v/>
      </c>
      <c r="K72" s="53" t="str">
        <f t="shared" ref="K72:L72" si="151">IF(ISNUMBER(I72), (I72 * ((I72^2) - 1)) / 12, "")</f>
        <v/>
      </c>
      <c r="L72" s="50" t="str">
        <f t="shared" si="151"/>
        <v/>
      </c>
      <c r="M72" s="54">
        <f t="shared" si="10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106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58336.5</v>
      </c>
      <c r="I76" s="61"/>
      <c r="J76" s="62"/>
      <c r="K76" s="59"/>
      <c r="L76" s="59"/>
    </row>
    <row r="77">
      <c r="C77" s="65" t="s">
        <v>101</v>
      </c>
      <c r="D77" s="66">
        <f>SUM(D76+D79)</f>
        <v>58343.5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-0.1639059196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146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125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39</v>
      </c>
      <c r="E6" s="25">
        <f t="shared" ref="E6:E72" si="4">C6-D6</f>
        <v>-13.5</v>
      </c>
      <c r="F6" s="26">
        <f t="shared" ref="F6:F72" si="5">E6^2</f>
        <v>182.25</v>
      </c>
      <c r="G6" s="27">
        <f t="shared" ref="G6:H6" si="1">IF(COUNTIF(C$6:C$72, C6) &gt; 1, 1, 0)</f>
        <v>1</v>
      </c>
      <c r="H6" s="27">
        <f t="shared" si="1"/>
        <v>0</v>
      </c>
      <c r="I6" s="27">
        <v>2.0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8">AVERAGE(N6:AA6)</f>
        <v>39</v>
      </c>
      <c r="N6" s="30">
        <v>39.0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65.0</v>
      </c>
      <c r="D7" s="34">
        <f t="shared" si="3"/>
        <v>64</v>
      </c>
      <c r="E7" s="35">
        <f t="shared" si="4"/>
        <v>1</v>
      </c>
      <c r="F7" s="36">
        <f t="shared" si="5"/>
        <v>1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64</v>
      </c>
      <c r="N7" s="39">
        <v>64.0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46.0</v>
      </c>
      <c r="D8" s="42">
        <f t="shared" si="3"/>
        <v>8</v>
      </c>
      <c r="E8" s="43">
        <f t="shared" si="4"/>
        <v>38</v>
      </c>
      <c r="F8" s="44">
        <f t="shared" si="5"/>
        <v>1444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5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8</v>
      </c>
      <c r="N8" s="39">
        <v>8.0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61.0</v>
      </c>
      <c r="D9" s="34">
        <f t="shared" si="3"/>
        <v>50</v>
      </c>
      <c r="E9" s="35">
        <f t="shared" si="4"/>
        <v>11</v>
      </c>
      <c r="F9" s="36">
        <f t="shared" si="5"/>
        <v>121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7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50</v>
      </c>
      <c r="N9" s="39">
        <v>50.0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25.5</v>
      </c>
      <c r="D10" s="42">
        <f t="shared" si="3"/>
        <v>2</v>
      </c>
      <c r="E10" s="43">
        <f t="shared" si="4"/>
        <v>23.5</v>
      </c>
      <c r="F10" s="44">
        <f t="shared" si="5"/>
        <v>552.25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5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2</v>
      </c>
      <c r="N10" s="39">
        <v>2.0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9.0</v>
      </c>
      <c r="D11" s="34">
        <f t="shared" si="3"/>
        <v>53</v>
      </c>
      <c r="E11" s="35">
        <f t="shared" si="4"/>
        <v>-44</v>
      </c>
      <c r="F11" s="36">
        <f t="shared" si="5"/>
        <v>1936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53</v>
      </c>
      <c r="N11" s="39">
        <v>53.0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53.0</v>
      </c>
      <c r="D12" s="42">
        <f t="shared" si="3"/>
        <v>23</v>
      </c>
      <c r="E12" s="43">
        <f t="shared" si="4"/>
        <v>30</v>
      </c>
      <c r="F12" s="44">
        <f t="shared" si="5"/>
        <v>900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23</v>
      </c>
      <c r="N12" s="39">
        <v>23.0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29.5</v>
      </c>
      <c r="D13" s="34">
        <f t="shared" si="3"/>
        <v>15</v>
      </c>
      <c r="E13" s="35">
        <f t="shared" si="4"/>
        <v>14.5</v>
      </c>
      <c r="F13" s="36">
        <f t="shared" si="5"/>
        <v>210.25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15</v>
      </c>
      <c r="N13" s="39">
        <v>15.0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61.0</v>
      </c>
      <c r="D14" s="42">
        <f t="shared" si="3"/>
        <v>58</v>
      </c>
      <c r="E14" s="43">
        <f t="shared" si="4"/>
        <v>3</v>
      </c>
      <c r="F14" s="44">
        <f t="shared" si="5"/>
        <v>9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5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58</v>
      </c>
      <c r="N14" s="39">
        <v>58.0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67.0</v>
      </c>
      <c r="D15" s="34">
        <f t="shared" si="3"/>
        <v>40</v>
      </c>
      <c r="E15" s="35">
        <f t="shared" si="4"/>
        <v>27</v>
      </c>
      <c r="F15" s="36">
        <f t="shared" si="5"/>
        <v>729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40</v>
      </c>
      <c r="N15" s="39">
        <v>40.0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51.0</v>
      </c>
      <c r="D16" s="42">
        <f t="shared" si="3"/>
        <v>30</v>
      </c>
      <c r="E16" s="43">
        <f t="shared" si="4"/>
        <v>21</v>
      </c>
      <c r="F16" s="44">
        <f t="shared" si="5"/>
        <v>441</v>
      </c>
      <c r="G16" s="45">
        <f t="shared" ref="G16:H16" si="25">IF(COUNTIF(C$6:C$72, C16) &gt; 1, 1, 0)</f>
        <v>1</v>
      </c>
      <c r="H16" s="45">
        <f t="shared" si="25"/>
        <v>0</v>
      </c>
      <c r="I16" s="45">
        <v>3.0</v>
      </c>
      <c r="J16" s="45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30</v>
      </c>
      <c r="N16" s="39">
        <v>30.0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48.5</v>
      </c>
      <c r="D17" s="34">
        <f t="shared" si="3"/>
        <v>13</v>
      </c>
      <c r="E17" s="35">
        <f t="shared" si="4"/>
        <v>35.5</v>
      </c>
      <c r="F17" s="36">
        <f t="shared" si="5"/>
        <v>1260.25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7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13</v>
      </c>
      <c r="N17" s="39">
        <v>13.0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14.5</v>
      </c>
      <c r="D18" s="42">
        <f t="shared" si="3"/>
        <v>37</v>
      </c>
      <c r="E18" s="43">
        <f t="shared" si="4"/>
        <v>-22.5</v>
      </c>
      <c r="F18" s="44">
        <f t="shared" si="5"/>
        <v>506.25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37</v>
      </c>
      <c r="N18" s="39">
        <v>37.0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63.5</v>
      </c>
      <c r="D19" s="34">
        <f t="shared" si="3"/>
        <v>60</v>
      </c>
      <c r="E19" s="35">
        <f t="shared" si="4"/>
        <v>3.5</v>
      </c>
      <c r="F19" s="36">
        <f t="shared" si="5"/>
        <v>12.25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60</v>
      </c>
      <c r="N19" s="39">
        <v>60.0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61.0</v>
      </c>
      <c r="D20" s="42">
        <f t="shared" si="3"/>
        <v>63</v>
      </c>
      <c r="E20" s="43">
        <f t="shared" si="4"/>
        <v>-2</v>
      </c>
      <c r="F20" s="44">
        <f t="shared" si="5"/>
        <v>4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63</v>
      </c>
      <c r="N20" s="39">
        <v>63.0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34.0</v>
      </c>
      <c r="D21" s="34">
        <f t="shared" si="3"/>
        <v>10</v>
      </c>
      <c r="E21" s="35">
        <f t="shared" si="4"/>
        <v>24</v>
      </c>
      <c r="F21" s="36">
        <f t="shared" si="5"/>
        <v>576</v>
      </c>
      <c r="G21" s="37">
        <f t="shared" ref="G21:H21" si="35">IF(COUNTIF(C$6:C$72, C21) &gt; 1, 1, 0)</f>
        <v>0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10</v>
      </c>
      <c r="N21" s="39">
        <v>10.0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18.0</v>
      </c>
      <c r="D22" s="42">
        <f t="shared" si="3"/>
        <v>11</v>
      </c>
      <c r="E22" s="43">
        <f t="shared" si="4"/>
        <v>7</v>
      </c>
      <c r="F22" s="44">
        <f t="shared" si="5"/>
        <v>49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11</v>
      </c>
      <c r="N22" s="39">
        <v>11.0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13.0</v>
      </c>
      <c r="D23" s="34">
        <f t="shared" si="3"/>
        <v>28</v>
      </c>
      <c r="E23" s="35">
        <f t="shared" si="4"/>
        <v>-15</v>
      </c>
      <c r="F23" s="36">
        <f t="shared" si="5"/>
        <v>225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28</v>
      </c>
      <c r="N23" s="39">
        <v>28.0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40.0</v>
      </c>
      <c r="D24" s="42">
        <f t="shared" si="3"/>
        <v>42</v>
      </c>
      <c r="E24" s="43">
        <f t="shared" si="4"/>
        <v>-2</v>
      </c>
      <c r="F24" s="44">
        <f t="shared" si="5"/>
        <v>4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42</v>
      </c>
      <c r="N24" s="39">
        <v>42.0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29.5</v>
      </c>
      <c r="D25" s="34">
        <f t="shared" si="3"/>
        <v>31</v>
      </c>
      <c r="E25" s="35">
        <f t="shared" si="4"/>
        <v>-1.5</v>
      </c>
      <c r="F25" s="36">
        <f t="shared" si="5"/>
        <v>2.25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31</v>
      </c>
      <c r="N25" s="39">
        <v>31.0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56.5</v>
      </c>
      <c r="D26" s="42">
        <f t="shared" si="3"/>
        <v>54</v>
      </c>
      <c r="E26" s="43">
        <f t="shared" si="4"/>
        <v>2.5</v>
      </c>
      <c r="F26" s="44">
        <f t="shared" si="5"/>
        <v>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54</v>
      </c>
      <c r="N26" s="39">
        <v>54.0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36.5</v>
      </c>
      <c r="D27" s="34">
        <f t="shared" si="3"/>
        <v>62</v>
      </c>
      <c r="E27" s="35">
        <f t="shared" si="4"/>
        <v>-25.5</v>
      </c>
      <c r="F27" s="36">
        <f t="shared" si="5"/>
        <v>650.25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62</v>
      </c>
      <c r="N27" s="39">
        <v>62.0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56.5</v>
      </c>
      <c r="D28" s="42">
        <f t="shared" si="3"/>
        <v>66</v>
      </c>
      <c r="E28" s="43">
        <f t="shared" si="4"/>
        <v>-9.5</v>
      </c>
      <c r="F28" s="44">
        <f t="shared" si="5"/>
        <v>90.25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66</v>
      </c>
      <c r="N28" s="39">
        <v>66.0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54.5</v>
      </c>
      <c r="D29" s="34">
        <f t="shared" si="3"/>
        <v>19</v>
      </c>
      <c r="E29" s="35">
        <f t="shared" si="4"/>
        <v>35.5</v>
      </c>
      <c r="F29" s="36">
        <f t="shared" si="5"/>
        <v>1260.25</v>
      </c>
      <c r="G29" s="37">
        <f t="shared" ref="G29:H29" si="51">IF(COUNTIF(C$6:C$72, C29) &gt; 1, 1, 0)</f>
        <v>1</v>
      </c>
      <c r="H29" s="37">
        <f t="shared" si="51"/>
        <v>0</v>
      </c>
      <c r="I29" s="37">
        <v>2.0</v>
      </c>
      <c r="J29" s="37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19</v>
      </c>
      <c r="N29" s="39">
        <v>19.0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47.0</v>
      </c>
      <c r="D30" s="42">
        <f t="shared" si="3"/>
        <v>56</v>
      </c>
      <c r="E30" s="43">
        <f t="shared" si="4"/>
        <v>-9</v>
      </c>
      <c r="F30" s="44">
        <f t="shared" si="5"/>
        <v>81</v>
      </c>
      <c r="G30" s="45">
        <f t="shared" ref="G30:H30" si="53">IF(COUNTIF(C$6:C$72, C30) &gt; 1, 1, 0)</f>
        <v>0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56</v>
      </c>
      <c r="N30" s="39">
        <v>56.0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16.0</v>
      </c>
      <c r="D31" s="34">
        <f t="shared" si="3"/>
        <v>34</v>
      </c>
      <c r="E31" s="35">
        <f t="shared" si="4"/>
        <v>-18</v>
      </c>
      <c r="F31" s="36">
        <f t="shared" si="5"/>
        <v>324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34</v>
      </c>
      <c r="N31" s="39">
        <v>34.0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4.0</v>
      </c>
      <c r="D32" s="42">
        <f t="shared" si="3"/>
        <v>21</v>
      </c>
      <c r="E32" s="43">
        <f t="shared" si="4"/>
        <v>-17</v>
      </c>
      <c r="F32" s="44">
        <f t="shared" si="5"/>
        <v>289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21</v>
      </c>
      <c r="N32" s="39">
        <v>21.0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23.5</v>
      </c>
      <c r="D33" s="34">
        <f t="shared" si="3"/>
        <v>24</v>
      </c>
      <c r="E33" s="35">
        <f t="shared" si="4"/>
        <v>-0.5</v>
      </c>
      <c r="F33" s="36">
        <f t="shared" si="5"/>
        <v>0.25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24</v>
      </c>
      <c r="N33" s="39">
        <v>24.0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11.5</v>
      </c>
      <c r="D34" s="42">
        <f t="shared" si="3"/>
        <v>1</v>
      </c>
      <c r="E34" s="43">
        <f t="shared" si="4"/>
        <v>10.5</v>
      </c>
      <c r="F34" s="44">
        <f t="shared" si="5"/>
        <v>110.25</v>
      </c>
      <c r="G34" s="45">
        <f t="shared" ref="G34:H34" si="61">IF(COUNTIF(C$6:C$72, C34) &gt; 1, 1, 0)</f>
        <v>1</v>
      </c>
      <c r="H34" s="45">
        <f t="shared" si="61"/>
        <v>0</v>
      </c>
      <c r="I34" s="45">
        <v>2.0</v>
      </c>
      <c r="J34" s="45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1</v>
      </c>
      <c r="N34" s="39">
        <v>1.0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11.5</v>
      </c>
      <c r="D35" s="34">
        <f t="shared" si="3"/>
        <v>22</v>
      </c>
      <c r="E35" s="35">
        <f t="shared" si="4"/>
        <v>-10.5</v>
      </c>
      <c r="F35" s="36">
        <f t="shared" si="5"/>
        <v>110.25</v>
      </c>
      <c r="G35" s="37">
        <f t="shared" ref="G35:H35" si="63">IF(COUNTIF(C$6:C$72, C35) &gt; 1, 1, 0)</f>
        <v>1</v>
      </c>
      <c r="H35" s="37">
        <f t="shared" si="63"/>
        <v>0</v>
      </c>
      <c r="I35" s="35"/>
      <c r="J35" s="37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22</v>
      </c>
      <c r="N35" s="39">
        <v>22.0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20.5</v>
      </c>
      <c r="D36" s="42">
        <f t="shared" si="3"/>
        <v>9</v>
      </c>
      <c r="E36" s="43">
        <f t="shared" si="4"/>
        <v>11.5</v>
      </c>
      <c r="F36" s="44">
        <f t="shared" si="5"/>
        <v>132.25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9</v>
      </c>
      <c r="N36" s="39">
        <v>9.0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44.0</v>
      </c>
      <c r="D37" s="34">
        <f t="shared" si="3"/>
        <v>33</v>
      </c>
      <c r="E37" s="35">
        <f t="shared" si="4"/>
        <v>11</v>
      </c>
      <c r="F37" s="36">
        <f t="shared" si="5"/>
        <v>121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7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33</v>
      </c>
      <c r="N37" s="39">
        <v>33.0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36.5</v>
      </c>
      <c r="D38" s="42">
        <f t="shared" si="3"/>
        <v>5</v>
      </c>
      <c r="E38" s="43">
        <f t="shared" si="4"/>
        <v>31.5</v>
      </c>
      <c r="F38" s="44">
        <f t="shared" si="5"/>
        <v>992.25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5</v>
      </c>
      <c r="N38" s="39">
        <v>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1.0</v>
      </c>
      <c r="D39" s="34">
        <f t="shared" si="3"/>
        <v>4</v>
      </c>
      <c r="E39" s="35">
        <f t="shared" si="4"/>
        <v>-3</v>
      </c>
      <c r="F39" s="36">
        <f t="shared" si="5"/>
        <v>9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</v>
      </c>
      <c r="N39" s="39">
        <v>4.0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40.0</v>
      </c>
      <c r="D40" s="42">
        <f t="shared" si="3"/>
        <v>59</v>
      </c>
      <c r="E40" s="43">
        <f t="shared" si="4"/>
        <v>-19</v>
      </c>
      <c r="F40" s="44">
        <f t="shared" si="5"/>
        <v>361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59</v>
      </c>
      <c r="N40" s="39">
        <v>59.0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7.0</v>
      </c>
      <c r="D41" s="34">
        <f t="shared" si="3"/>
        <v>52</v>
      </c>
      <c r="E41" s="35">
        <f t="shared" si="4"/>
        <v>-45</v>
      </c>
      <c r="F41" s="36">
        <f t="shared" si="5"/>
        <v>2025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52</v>
      </c>
      <c r="N41" s="39">
        <v>52.0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44.0</v>
      </c>
      <c r="D42" s="42">
        <f t="shared" si="3"/>
        <v>38</v>
      </c>
      <c r="E42" s="43">
        <f t="shared" si="4"/>
        <v>6</v>
      </c>
      <c r="F42" s="44">
        <f t="shared" si="5"/>
        <v>36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38</v>
      </c>
      <c r="N42" s="39">
        <v>38.0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8.0</v>
      </c>
      <c r="D43" s="34">
        <f t="shared" si="3"/>
        <v>41</v>
      </c>
      <c r="E43" s="35">
        <f t="shared" si="4"/>
        <v>-33</v>
      </c>
      <c r="F43" s="36">
        <f t="shared" si="5"/>
        <v>1089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41</v>
      </c>
      <c r="N43" s="39">
        <v>41.0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23.5</v>
      </c>
      <c r="D44" s="42">
        <f t="shared" si="3"/>
        <v>61</v>
      </c>
      <c r="E44" s="43">
        <f t="shared" si="4"/>
        <v>-37.5</v>
      </c>
      <c r="F44" s="44">
        <f t="shared" si="5"/>
        <v>1406.25</v>
      </c>
      <c r="G44" s="45">
        <f t="shared" ref="G44:H44" si="81">IF(COUNTIF(C$6:C$72, C44) &gt; 1, 1, 0)</f>
        <v>1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61</v>
      </c>
      <c r="N44" s="39">
        <v>61.0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27.5</v>
      </c>
      <c r="D45" s="34">
        <f t="shared" si="3"/>
        <v>51</v>
      </c>
      <c r="E45" s="35">
        <f t="shared" si="4"/>
        <v>-23.5</v>
      </c>
      <c r="F45" s="36">
        <f t="shared" si="5"/>
        <v>552.25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51</v>
      </c>
      <c r="N45" s="39">
        <v>51.0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32.0</v>
      </c>
      <c r="D46" s="42">
        <f t="shared" si="3"/>
        <v>27</v>
      </c>
      <c r="E46" s="43">
        <f t="shared" si="4"/>
        <v>5</v>
      </c>
      <c r="F46" s="44">
        <f t="shared" si="5"/>
        <v>25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27</v>
      </c>
      <c r="N46" s="39">
        <v>27.0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51.0</v>
      </c>
      <c r="D47" s="34">
        <f t="shared" si="3"/>
        <v>17</v>
      </c>
      <c r="E47" s="35">
        <f t="shared" si="4"/>
        <v>34</v>
      </c>
      <c r="F47" s="36">
        <f t="shared" si="5"/>
        <v>1156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17</v>
      </c>
      <c r="N47" s="39">
        <v>17.0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27.5</v>
      </c>
      <c r="D48" s="42">
        <f t="shared" si="3"/>
        <v>43</v>
      </c>
      <c r="E48" s="43">
        <f t="shared" si="4"/>
        <v>-15.5</v>
      </c>
      <c r="F48" s="44">
        <f t="shared" si="5"/>
        <v>240.25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43</v>
      </c>
      <c r="N48" s="39">
        <v>43.0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2.0</v>
      </c>
      <c r="D49" s="34">
        <f t="shared" si="3"/>
        <v>7</v>
      </c>
      <c r="E49" s="35">
        <f t="shared" si="4"/>
        <v>-5</v>
      </c>
      <c r="F49" s="36">
        <f t="shared" si="5"/>
        <v>25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7</v>
      </c>
      <c r="N49" s="39">
        <v>7.0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18.0</v>
      </c>
      <c r="D50" s="42">
        <f t="shared" si="3"/>
        <v>57</v>
      </c>
      <c r="E50" s="43">
        <f t="shared" si="4"/>
        <v>-39</v>
      </c>
      <c r="F50" s="44">
        <f t="shared" si="5"/>
        <v>1521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57</v>
      </c>
      <c r="N50" s="39">
        <v>57.0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63.5</v>
      </c>
      <c r="D51" s="34">
        <f t="shared" si="3"/>
        <v>65</v>
      </c>
      <c r="E51" s="35">
        <f t="shared" si="4"/>
        <v>-1.5</v>
      </c>
      <c r="F51" s="36">
        <f t="shared" si="5"/>
        <v>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65</v>
      </c>
      <c r="N51" s="39">
        <v>65.0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48.5</v>
      </c>
      <c r="D52" s="42">
        <f t="shared" si="3"/>
        <v>49</v>
      </c>
      <c r="E52" s="43">
        <f t="shared" si="4"/>
        <v>-0.5</v>
      </c>
      <c r="F52" s="44">
        <f t="shared" si="5"/>
        <v>0.25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49</v>
      </c>
      <c r="N52" s="39">
        <v>49.0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44.0</v>
      </c>
      <c r="D53" s="34">
        <f t="shared" si="3"/>
        <v>55</v>
      </c>
      <c r="E53" s="35">
        <f t="shared" si="4"/>
        <v>-11</v>
      </c>
      <c r="F53" s="36">
        <f t="shared" si="5"/>
        <v>121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55</v>
      </c>
      <c r="N53" s="39">
        <v>55.0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18.0</v>
      </c>
      <c r="D54" s="42">
        <f t="shared" si="3"/>
        <v>29</v>
      </c>
      <c r="E54" s="43">
        <f t="shared" si="4"/>
        <v>-11</v>
      </c>
      <c r="F54" s="44">
        <f t="shared" si="5"/>
        <v>121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29</v>
      </c>
      <c r="N54" s="39">
        <v>29.0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10.0</v>
      </c>
      <c r="D55" s="34">
        <f t="shared" si="3"/>
        <v>14</v>
      </c>
      <c r="E55" s="35">
        <f t="shared" si="4"/>
        <v>-4</v>
      </c>
      <c r="F55" s="36">
        <f t="shared" si="5"/>
        <v>16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14</v>
      </c>
      <c r="N55" s="39">
        <v>14.0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6.0</v>
      </c>
      <c r="D56" s="42">
        <f t="shared" si="3"/>
        <v>67</v>
      </c>
      <c r="E56" s="43">
        <f t="shared" si="4"/>
        <v>-61</v>
      </c>
      <c r="F56" s="44">
        <f t="shared" si="5"/>
        <v>3721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67</v>
      </c>
      <c r="N56" s="39">
        <v>67.0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54.5</v>
      </c>
      <c r="D57" s="34">
        <f t="shared" si="3"/>
        <v>47</v>
      </c>
      <c r="E57" s="35">
        <f t="shared" si="4"/>
        <v>7.5</v>
      </c>
      <c r="F57" s="36">
        <f t="shared" si="5"/>
        <v>56.25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47</v>
      </c>
      <c r="N57" s="39">
        <v>47.0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22.0</v>
      </c>
      <c r="D58" s="42">
        <f t="shared" si="3"/>
        <v>3</v>
      </c>
      <c r="E58" s="43">
        <f t="shared" si="4"/>
        <v>19</v>
      </c>
      <c r="F58" s="44">
        <f t="shared" si="5"/>
        <v>361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3</v>
      </c>
      <c r="N58" s="39">
        <v>3.0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14.5</v>
      </c>
      <c r="D59" s="34">
        <f t="shared" si="3"/>
        <v>26</v>
      </c>
      <c r="E59" s="35">
        <f t="shared" si="4"/>
        <v>-11.5</v>
      </c>
      <c r="F59" s="36">
        <f t="shared" si="5"/>
        <v>132.25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26</v>
      </c>
      <c r="N59" s="39">
        <v>26.0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3.0</v>
      </c>
      <c r="D60" s="42">
        <f t="shared" si="3"/>
        <v>16</v>
      </c>
      <c r="E60" s="43">
        <f t="shared" si="4"/>
        <v>-13</v>
      </c>
      <c r="F60" s="44">
        <f t="shared" si="5"/>
        <v>169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16</v>
      </c>
      <c r="N60" s="39">
        <v>16.0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20.5</v>
      </c>
      <c r="D61" s="34">
        <f t="shared" si="3"/>
        <v>6</v>
      </c>
      <c r="E61" s="35">
        <f t="shared" si="4"/>
        <v>14.5</v>
      </c>
      <c r="F61" s="36">
        <f t="shared" si="5"/>
        <v>210.25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6</v>
      </c>
      <c r="N61" s="39">
        <v>6.0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32.0</v>
      </c>
      <c r="D62" s="42">
        <f t="shared" si="3"/>
        <v>18</v>
      </c>
      <c r="E62" s="43">
        <f t="shared" si="4"/>
        <v>14</v>
      </c>
      <c r="F62" s="44">
        <f t="shared" si="5"/>
        <v>196</v>
      </c>
      <c r="G62" s="45">
        <f t="shared" ref="G62:H62" si="117">IF(COUNTIF(C$6:C$72, C62) &gt; 1, 1, 0)</f>
        <v>1</v>
      </c>
      <c r="H62" s="45">
        <f t="shared" si="117"/>
        <v>0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18</v>
      </c>
      <c r="N62" s="39">
        <v>18.0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38.0</v>
      </c>
      <c r="D63" s="34">
        <f t="shared" si="3"/>
        <v>20</v>
      </c>
      <c r="E63" s="35">
        <f t="shared" si="4"/>
        <v>18</v>
      </c>
      <c r="F63" s="36">
        <f t="shared" si="5"/>
        <v>324</v>
      </c>
      <c r="G63" s="37">
        <f t="shared" ref="G63:H63" si="119">IF(COUNTIF(C$6:C$72, C63) &gt; 1, 1, 0)</f>
        <v>0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20</v>
      </c>
      <c r="N63" s="39">
        <v>20.0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42.0</v>
      </c>
      <c r="D64" s="42">
        <f t="shared" si="3"/>
        <v>12</v>
      </c>
      <c r="E64" s="43">
        <f t="shared" si="4"/>
        <v>30</v>
      </c>
      <c r="F64" s="44">
        <f t="shared" si="5"/>
        <v>900</v>
      </c>
      <c r="G64" s="45">
        <f t="shared" ref="G64:H64" si="121">IF(COUNTIF(C$6:C$72, C64) &gt; 1, 1, 0)</f>
        <v>0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12</v>
      </c>
      <c r="N64" s="39">
        <v>12.0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5.0</v>
      </c>
      <c r="D65" s="34">
        <f t="shared" si="3"/>
        <v>48</v>
      </c>
      <c r="E65" s="35">
        <f t="shared" si="4"/>
        <v>-43</v>
      </c>
      <c r="F65" s="36">
        <f t="shared" si="5"/>
        <v>1849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48</v>
      </c>
      <c r="N65" s="39">
        <v>48.0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32.0</v>
      </c>
      <c r="D66" s="42">
        <f t="shared" si="3"/>
        <v>25</v>
      </c>
      <c r="E66" s="43">
        <f t="shared" si="4"/>
        <v>7</v>
      </c>
      <c r="F66" s="44">
        <f t="shared" si="5"/>
        <v>49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25</v>
      </c>
      <c r="N66" s="39">
        <v>25.0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58.0</v>
      </c>
      <c r="D67" s="34">
        <f t="shared" si="3"/>
        <v>32</v>
      </c>
      <c r="E67" s="35">
        <f t="shared" si="4"/>
        <v>26</v>
      </c>
      <c r="F67" s="36">
        <f t="shared" si="5"/>
        <v>676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32</v>
      </c>
      <c r="N67" s="39">
        <v>32.0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59.0</v>
      </c>
      <c r="D68" s="42">
        <f t="shared" si="3"/>
        <v>45</v>
      </c>
      <c r="E68" s="43">
        <f t="shared" si="4"/>
        <v>14</v>
      </c>
      <c r="F68" s="44">
        <f t="shared" si="5"/>
        <v>196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45</v>
      </c>
      <c r="N68" s="39">
        <v>45.0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40.0</v>
      </c>
      <c r="D69" s="34">
        <f t="shared" si="3"/>
        <v>35</v>
      </c>
      <c r="E69" s="35">
        <f t="shared" si="4"/>
        <v>5</v>
      </c>
      <c r="F69" s="36">
        <f t="shared" si="5"/>
        <v>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35</v>
      </c>
      <c r="N69" s="39">
        <v>35.0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66.0</v>
      </c>
      <c r="D70" s="42">
        <f t="shared" si="3"/>
        <v>44</v>
      </c>
      <c r="E70" s="43">
        <f t="shared" si="4"/>
        <v>22</v>
      </c>
      <c r="F70" s="44">
        <f t="shared" si="5"/>
        <v>484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44</v>
      </c>
      <c r="N70" s="39">
        <v>44.0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51.0</v>
      </c>
      <c r="D71" s="34">
        <f t="shared" si="3"/>
        <v>36</v>
      </c>
      <c r="E71" s="35">
        <f t="shared" si="4"/>
        <v>15</v>
      </c>
      <c r="F71" s="36">
        <f t="shared" si="5"/>
        <v>225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36</v>
      </c>
      <c r="N71" s="39">
        <v>36.0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35.0</v>
      </c>
      <c r="D72" s="42">
        <f t="shared" si="3"/>
        <v>46</v>
      </c>
      <c r="E72" s="50">
        <f t="shared" si="4"/>
        <v>-11</v>
      </c>
      <c r="F72" s="51">
        <f t="shared" si="5"/>
        <v>121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46</v>
      </c>
      <c r="N72" s="55">
        <v>46.0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147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31733</v>
      </c>
      <c r="I76" s="61"/>
      <c r="J76" s="62"/>
      <c r="K76" s="59"/>
      <c r="L76" s="59"/>
    </row>
    <row r="77">
      <c r="C77" s="65" t="s">
        <v>101</v>
      </c>
      <c r="D77" s="66">
        <f>SUM(D76+D79)</f>
        <v>31753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0.3665531779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148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128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25.5</v>
      </c>
      <c r="D6" s="24">
        <f t="shared" ref="D6:D72" si="3">_xlfn.RANK.AVG(M6,$M$6:$M$72,1)</f>
        <v>30</v>
      </c>
      <c r="E6" s="25">
        <f t="shared" ref="E6:E72" si="4">C6-D6</f>
        <v>-4.5</v>
      </c>
      <c r="F6" s="26">
        <f t="shared" ref="F6:F72" si="5">E6^2</f>
        <v>20.25</v>
      </c>
      <c r="G6" s="27">
        <f t="shared" ref="G6:H6" si="1">IF(COUNTIF(C$6:C$72, C6) &gt; 1, 1, 0)</f>
        <v>1</v>
      </c>
      <c r="H6" s="27">
        <f t="shared" si="1"/>
        <v>0</v>
      </c>
      <c r="I6" s="27">
        <v>2.0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8">AVERAGE(N6:AA6)</f>
        <v>30</v>
      </c>
      <c r="N6" s="30">
        <v>30.0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65.0</v>
      </c>
      <c r="D7" s="34">
        <f t="shared" si="3"/>
        <v>4</v>
      </c>
      <c r="E7" s="35">
        <f t="shared" si="4"/>
        <v>61</v>
      </c>
      <c r="F7" s="36">
        <f t="shared" si="5"/>
        <v>3721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4</v>
      </c>
      <c r="N7" s="39">
        <v>4.0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46.0</v>
      </c>
      <c r="D8" s="42">
        <f t="shared" si="3"/>
        <v>60</v>
      </c>
      <c r="E8" s="43">
        <f t="shared" si="4"/>
        <v>-14</v>
      </c>
      <c r="F8" s="44">
        <f t="shared" si="5"/>
        <v>196</v>
      </c>
      <c r="G8" s="45">
        <f t="shared" ref="G8:H8" si="9">IF(COUNTIF(C$6:C$72, C8) &gt; 1, 1, 0)</f>
        <v>0</v>
      </c>
      <c r="H8" s="45">
        <f t="shared" si="9"/>
        <v>0</v>
      </c>
      <c r="I8" s="43"/>
      <c r="J8" s="45"/>
      <c r="K8" s="42" t="str">
        <f t="shared" ref="K8:L8" si="10">IF(ISNUMBER(I8), (I8 * ((I8^2) - 1)) / 12, "")</f>
        <v/>
      </c>
      <c r="L8" s="43" t="str">
        <f t="shared" si="10"/>
        <v/>
      </c>
      <c r="M8" s="46">
        <f t="shared" si="8"/>
        <v>60</v>
      </c>
      <c r="N8" s="39">
        <v>60.0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61.0</v>
      </c>
      <c r="D9" s="34">
        <f t="shared" si="3"/>
        <v>18</v>
      </c>
      <c r="E9" s="35">
        <f t="shared" si="4"/>
        <v>43</v>
      </c>
      <c r="F9" s="36">
        <f t="shared" si="5"/>
        <v>1849</v>
      </c>
      <c r="G9" s="37">
        <f t="shared" ref="G9:H9" si="11">IF(COUNTIF(C$6:C$72, C9) &gt; 1, 1, 0)</f>
        <v>1</v>
      </c>
      <c r="H9" s="37">
        <f t="shared" si="11"/>
        <v>0</v>
      </c>
      <c r="I9" s="37">
        <v>3.0</v>
      </c>
      <c r="J9" s="37"/>
      <c r="K9" s="34">
        <f t="shared" ref="K9:L9" si="12">IF(ISNUMBER(I9), (I9 * ((I9^2) - 1)) / 12, "")</f>
        <v>2</v>
      </c>
      <c r="L9" s="35" t="str">
        <f t="shared" si="12"/>
        <v/>
      </c>
      <c r="M9" s="38">
        <f t="shared" si="8"/>
        <v>18</v>
      </c>
      <c r="N9" s="39">
        <v>18.0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25.5</v>
      </c>
      <c r="D10" s="42">
        <f t="shared" si="3"/>
        <v>66</v>
      </c>
      <c r="E10" s="43">
        <f t="shared" si="4"/>
        <v>-40.5</v>
      </c>
      <c r="F10" s="44">
        <f t="shared" si="5"/>
        <v>1640.25</v>
      </c>
      <c r="G10" s="45">
        <f t="shared" ref="G10:H10" si="13">IF(COUNTIF(C$6:C$72, C10) &gt; 1, 1, 0)</f>
        <v>1</v>
      </c>
      <c r="H10" s="45">
        <f t="shared" si="13"/>
        <v>0</v>
      </c>
      <c r="I10" s="43"/>
      <c r="J10" s="45"/>
      <c r="K10" s="42" t="str">
        <f t="shared" ref="K10:L10" si="14">IF(ISNUMBER(I10), (I10 * ((I10^2) - 1)) / 12, "")</f>
        <v/>
      </c>
      <c r="L10" s="43" t="str">
        <f t="shared" si="14"/>
        <v/>
      </c>
      <c r="M10" s="46">
        <f t="shared" si="8"/>
        <v>66</v>
      </c>
      <c r="N10" s="39">
        <v>66.0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9.0</v>
      </c>
      <c r="D11" s="34">
        <f t="shared" si="3"/>
        <v>15</v>
      </c>
      <c r="E11" s="35">
        <f t="shared" si="4"/>
        <v>-6</v>
      </c>
      <c r="F11" s="36">
        <f t="shared" si="5"/>
        <v>36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15</v>
      </c>
      <c r="N11" s="39">
        <v>15.0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53.0</v>
      </c>
      <c r="D12" s="42">
        <f t="shared" si="3"/>
        <v>44</v>
      </c>
      <c r="E12" s="43">
        <f t="shared" si="4"/>
        <v>9</v>
      </c>
      <c r="F12" s="44">
        <f t="shared" si="5"/>
        <v>81</v>
      </c>
      <c r="G12" s="45">
        <f t="shared" ref="G12:H12" si="17">IF(COUNTIF(C$6:C$72, C12) &gt; 1, 1, 0)</f>
        <v>0</v>
      </c>
      <c r="H12" s="45">
        <f t="shared" si="17"/>
        <v>0</v>
      </c>
      <c r="I12" s="43"/>
      <c r="J12" s="43"/>
      <c r="K12" s="42" t="str">
        <f t="shared" ref="K12:L12" si="18">IF(ISNUMBER(I12), (I12 * ((I12^2) - 1)) / 12, "")</f>
        <v/>
      </c>
      <c r="L12" s="43" t="str">
        <f t="shared" si="18"/>
        <v/>
      </c>
      <c r="M12" s="46">
        <f t="shared" si="8"/>
        <v>44</v>
      </c>
      <c r="N12" s="39">
        <v>44.0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29.5</v>
      </c>
      <c r="D13" s="34">
        <f t="shared" si="3"/>
        <v>53</v>
      </c>
      <c r="E13" s="35">
        <f t="shared" si="4"/>
        <v>-23.5</v>
      </c>
      <c r="F13" s="36">
        <f t="shared" si="5"/>
        <v>552.25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53</v>
      </c>
      <c r="N13" s="39">
        <v>53.0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61.0</v>
      </c>
      <c r="D14" s="42">
        <f t="shared" si="3"/>
        <v>10</v>
      </c>
      <c r="E14" s="43">
        <f t="shared" si="4"/>
        <v>51</v>
      </c>
      <c r="F14" s="44">
        <f t="shared" si="5"/>
        <v>2601</v>
      </c>
      <c r="G14" s="45">
        <f t="shared" ref="G14:H14" si="21">IF(COUNTIF(C$6:C$72, C14) &gt; 1, 1, 0)</f>
        <v>1</v>
      </c>
      <c r="H14" s="45">
        <f t="shared" si="21"/>
        <v>0</v>
      </c>
      <c r="I14" s="43"/>
      <c r="J14" s="45"/>
      <c r="K14" s="42" t="str">
        <f t="shared" ref="K14:L14" si="22">IF(ISNUMBER(I14), (I14 * ((I14^2) - 1)) / 12, "")</f>
        <v/>
      </c>
      <c r="L14" s="43" t="str">
        <f t="shared" si="22"/>
        <v/>
      </c>
      <c r="M14" s="46">
        <f t="shared" si="8"/>
        <v>10</v>
      </c>
      <c r="N14" s="39">
        <v>10.0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67.0</v>
      </c>
      <c r="D15" s="34">
        <f t="shared" si="3"/>
        <v>28</v>
      </c>
      <c r="E15" s="35">
        <f t="shared" si="4"/>
        <v>39</v>
      </c>
      <c r="F15" s="36">
        <f t="shared" si="5"/>
        <v>1521</v>
      </c>
      <c r="G15" s="37">
        <f t="shared" ref="G15:H15" si="23">IF(COUNTIF(C$6:C$72, C15) &gt; 1, 1, 0)</f>
        <v>0</v>
      </c>
      <c r="H15" s="37">
        <f t="shared" si="23"/>
        <v>0</v>
      </c>
      <c r="I15" s="35"/>
      <c r="J15" s="35"/>
      <c r="K15" s="34" t="str">
        <f t="shared" ref="K15:L15" si="24">IF(ISNUMBER(I15), (I15 * ((I15^2) - 1)) / 12, "")</f>
        <v/>
      </c>
      <c r="L15" s="35" t="str">
        <f t="shared" si="24"/>
        <v/>
      </c>
      <c r="M15" s="38">
        <f t="shared" si="8"/>
        <v>28</v>
      </c>
      <c r="N15" s="39">
        <v>28.0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51.0</v>
      </c>
      <c r="D16" s="42">
        <f t="shared" si="3"/>
        <v>38</v>
      </c>
      <c r="E16" s="43">
        <f t="shared" si="4"/>
        <v>13</v>
      </c>
      <c r="F16" s="44">
        <f t="shared" si="5"/>
        <v>169</v>
      </c>
      <c r="G16" s="45">
        <f t="shared" ref="G16:H16" si="25">IF(COUNTIF(C$6:C$72, C16) &gt; 1, 1, 0)</f>
        <v>1</v>
      </c>
      <c r="H16" s="45">
        <f t="shared" si="25"/>
        <v>0</v>
      </c>
      <c r="I16" s="45">
        <v>3.0</v>
      </c>
      <c r="J16" s="45"/>
      <c r="K16" s="42">
        <f t="shared" ref="K16:L16" si="26">IF(ISNUMBER(I16), (I16 * ((I16^2) - 1)) / 12, "")</f>
        <v>2</v>
      </c>
      <c r="L16" s="43" t="str">
        <f t="shared" si="26"/>
        <v/>
      </c>
      <c r="M16" s="46">
        <f t="shared" si="8"/>
        <v>38</v>
      </c>
      <c r="N16" s="39">
        <v>38.0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48.5</v>
      </c>
      <c r="D17" s="34">
        <f t="shared" si="3"/>
        <v>55</v>
      </c>
      <c r="E17" s="35">
        <f t="shared" si="4"/>
        <v>-6.5</v>
      </c>
      <c r="F17" s="36">
        <f t="shared" si="5"/>
        <v>42.25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2.0</v>
      </c>
      <c r="J17" s="37"/>
      <c r="K17" s="34">
        <f t="shared" ref="K17:L17" si="28">IF(ISNUMBER(I17), (I17 * ((I17^2) - 1)) / 12, "")</f>
        <v>0.5</v>
      </c>
      <c r="L17" s="35" t="str">
        <f t="shared" si="28"/>
        <v/>
      </c>
      <c r="M17" s="38">
        <f t="shared" si="8"/>
        <v>55</v>
      </c>
      <c r="N17" s="39">
        <v>55.0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14.5</v>
      </c>
      <c r="D18" s="42">
        <f t="shared" si="3"/>
        <v>31</v>
      </c>
      <c r="E18" s="43">
        <f t="shared" si="4"/>
        <v>-16.5</v>
      </c>
      <c r="F18" s="44">
        <f t="shared" si="5"/>
        <v>272.25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31</v>
      </c>
      <c r="N18" s="39">
        <v>31.0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63.5</v>
      </c>
      <c r="D19" s="34">
        <f t="shared" si="3"/>
        <v>8</v>
      </c>
      <c r="E19" s="35">
        <f t="shared" si="4"/>
        <v>55.5</v>
      </c>
      <c r="F19" s="36">
        <f t="shared" si="5"/>
        <v>3080.25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8</v>
      </c>
      <c r="N19" s="39">
        <v>8.0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61.0</v>
      </c>
      <c r="D20" s="42">
        <f t="shared" si="3"/>
        <v>5</v>
      </c>
      <c r="E20" s="43">
        <f t="shared" si="4"/>
        <v>56</v>
      </c>
      <c r="F20" s="44">
        <f t="shared" si="5"/>
        <v>3136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5</v>
      </c>
      <c r="N20" s="39">
        <v>5.0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34.0</v>
      </c>
      <c r="D21" s="34">
        <f t="shared" si="3"/>
        <v>59</v>
      </c>
      <c r="E21" s="35">
        <f t="shared" si="4"/>
        <v>-25</v>
      </c>
      <c r="F21" s="36">
        <f t="shared" si="5"/>
        <v>625</v>
      </c>
      <c r="G21" s="37">
        <f t="shared" ref="G21:H21" si="35">IF(COUNTIF(C$6:C$72, C21) &gt; 1, 1, 0)</f>
        <v>0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59</v>
      </c>
      <c r="N21" s="39">
        <v>59.0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18.0</v>
      </c>
      <c r="D22" s="42">
        <f t="shared" si="3"/>
        <v>56</v>
      </c>
      <c r="E22" s="43">
        <f t="shared" si="4"/>
        <v>-38</v>
      </c>
      <c r="F22" s="44">
        <f t="shared" si="5"/>
        <v>1444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56</v>
      </c>
      <c r="N22" s="39">
        <v>56.0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13.0</v>
      </c>
      <c r="D23" s="34">
        <f t="shared" si="3"/>
        <v>40</v>
      </c>
      <c r="E23" s="35">
        <f t="shared" si="4"/>
        <v>-27</v>
      </c>
      <c r="F23" s="36">
        <f t="shared" si="5"/>
        <v>729</v>
      </c>
      <c r="G23" s="37">
        <f t="shared" ref="G23:H23" si="39">IF(COUNTIF(C$6:C$72, C23) &gt; 1, 1, 0)</f>
        <v>0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40</v>
      </c>
      <c r="N23" s="39">
        <v>40.0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40.0</v>
      </c>
      <c r="D24" s="42">
        <f t="shared" si="3"/>
        <v>26</v>
      </c>
      <c r="E24" s="43">
        <f t="shared" si="4"/>
        <v>14</v>
      </c>
      <c r="F24" s="44">
        <f t="shared" si="5"/>
        <v>196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26</v>
      </c>
      <c r="N24" s="39">
        <v>26.0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29.5</v>
      </c>
      <c r="D25" s="34">
        <f t="shared" si="3"/>
        <v>36</v>
      </c>
      <c r="E25" s="35">
        <f t="shared" si="4"/>
        <v>-6.5</v>
      </c>
      <c r="F25" s="36">
        <f t="shared" si="5"/>
        <v>42.25</v>
      </c>
      <c r="G25" s="37">
        <f t="shared" ref="G25:H25" si="43">IF(COUNTIF(C$6:C$72, C25) &gt; 1, 1, 0)</f>
        <v>1</v>
      </c>
      <c r="H25" s="37">
        <f t="shared" si="43"/>
        <v>0</v>
      </c>
      <c r="I25" s="35"/>
      <c r="J25" s="37"/>
      <c r="K25" s="34" t="str">
        <f t="shared" ref="K25:L25" si="44">IF(ISNUMBER(I25), (I25 * ((I25^2) - 1)) / 12, "")</f>
        <v/>
      </c>
      <c r="L25" s="35" t="str">
        <f t="shared" si="44"/>
        <v/>
      </c>
      <c r="M25" s="38">
        <f t="shared" si="8"/>
        <v>36</v>
      </c>
      <c r="N25" s="39">
        <v>36.0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56.5</v>
      </c>
      <c r="D26" s="42">
        <f t="shared" si="3"/>
        <v>14</v>
      </c>
      <c r="E26" s="43">
        <f t="shared" si="4"/>
        <v>42.5</v>
      </c>
      <c r="F26" s="44">
        <f t="shared" si="5"/>
        <v>1806.25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14</v>
      </c>
      <c r="N26" s="39">
        <v>14.0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36.5</v>
      </c>
      <c r="D27" s="34">
        <f t="shared" si="3"/>
        <v>6</v>
      </c>
      <c r="E27" s="35">
        <f t="shared" si="4"/>
        <v>30.5</v>
      </c>
      <c r="F27" s="36">
        <f t="shared" si="5"/>
        <v>930.25</v>
      </c>
      <c r="G27" s="37">
        <f t="shared" ref="G27:H27" si="47">IF(COUNTIF(C$6:C$72, C27) &gt; 1, 1, 0)</f>
        <v>1</v>
      </c>
      <c r="H27" s="37">
        <f t="shared" si="47"/>
        <v>0</v>
      </c>
      <c r="I27" s="37">
        <v>2.0</v>
      </c>
      <c r="J27" s="35"/>
      <c r="K27" s="34">
        <f t="shared" ref="K27:L27" si="48">IF(ISNUMBER(I27), (I27 * ((I27^2) - 1)) / 12, "")</f>
        <v>0.5</v>
      </c>
      <c r="L27" s="35" t="str">
        <f t="shared" si="48"/>
        <v/>
      </c>
      <c r="M27" s="38">
        <f t="shared" si="8"/>
        <v>6</v>
      </c>
      <c r="N27" s="39">
        <v>6.0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56.5</v>
      </c>
      <c r="D28" s="42">
        <f t="shared" si="3"/>
        <v>2</v>
      </c>
      <c r="E28" s="43">
        <f t="shared" si="4"/>
        <v>54.5</v>
      </c>
      <c r="F28" s="44">
        <f t="shared" si="5"/>
        <v>2970.25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2</v>
      </c>
      <c r="N28" s="39">
        <v>2.0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54.5</v>
      </c>
      <c r="D29" s="34">
        <f t="shared" si="3"/>
        <v>51</v>
      </c>
      <c r="E29" s="35">
        <f t="shared" si="4"/>
        <v>3.5</v>
      </c>
      <c r="F29" s="36">
        <f t="shared" si="5"/>
        <v>12.25</v>
      </c>
      <c r="G29" s="37">
        <f t="shared" ref="G29:H29" si="51">IF(COUNTIF(C$6:C$72, C29) &gt; 1, 1, 0)</f>
        <v>1</v>
      </c>
      <c r="H29" s="37">
        <f t="shared" si="51"/>
        <v>0</v>
      </c>
      <c r="I29" s="37">
        <v>2.0</v>
      </c>
      <c r="J29" s="37"/>
      <c r="K29" s="34">
        <f t="shared" ref="K29:L29" si="52">IF(ISNUMBER(I29), (I29 * ((I29^2) - 1)) / 12, "")</f>
        <v>0.5</v>
      </c>
      <c r="L29" s="35" t="str">
        <f t="shared" si="52"/>
        <v/>
      </c>
      <c r="M29" s="38">
        <f t="shared" si="8"/>
        <v>51</v>
      </c>
      <c r="N29" s="39">
        <v>51.0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47.0</v>
      </c>
      <c r="D30" s="42">
        <f t="shared" si="3"/>
        <v>12</v>
      </c>
      <c r="E30" s="43">
        <f t="shared" si="4"/>
        <v>35</v>
      </c>
      <c r="F30" s="44">
        <f t="shared" si="5"/>
        <v>1225</v>
      </c>
      <c r="G30" s="45">
        <f t="shared" ref="G30:H30" si="53">IF(COUNTIF(C$6:C$72, C30) &gt; 1, 1, 0)</f>
        <v>0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12</v>
      </c>
      <c r="N30" s="39">
        <v>12.0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16.0</v>
      </c>
      <c r="D31" s="34">
        <f t="shared" si="3"/>
        <v>34</v>
      </c>
      <c r="E31" s="35">
        <f t="shared" si="4"/>
        <v>-18</v>
      </c>
      <c r="F31" s="36">
        <f t="shared" si="5"/>
        <v>324</v>
      </c>
      <c r="G31" s="37">
        <f t="shared" ref="G31:H31" si="55">IF(COUNTIF(C$6:C$72, C31) &gt; 1, 1, 0)</f>
        <v>0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34</v>
      </c>
      <c r="N31" s="39">
        <v>34.0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4.0</v>
      </c>
      <c r="D32" s="42">
        <f t="shared" si="3"/>
        <v>45</v>
      </c>
      <c r="E32" s="43">
        <f t="shared" si="4"/>
        <v>-41</v>
      </c>
      <c r="F32" s="44">
        <f t="shared" si="5"/>
        <v>1681</v>
      </c>
      <c r="G32" s="45">
        <f t="shared" ref="G32:H32" si="57">IF(COUNTIF(C$6:C$72, C32) &gt; 1, 1, 0)</f>
        <v>0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45</v>
      </c>
      <c r="N32" s="39">
        <v>45.0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23.5</v>
      </c>
      <c r="D33" s="34">
        <f t="shared" si="3"/>
        <v>43</v>
      </c>
      <c r="E33" s="35">
        <f t="shared" si="4"/>
        <v>-19.5</v>
      </c>
      <c r="F33" s="36">
        <f t="shared" si="5"/>
        <v>380.25</v>
      </c>
      <c r="G33" s="37">
        <f t="shared" ref="G33:H33" si="59">IF(COUNTIF(C$6:C$72, C33) &gt; 1, 1, 0)</f>
        <v>1</v>
      </c>
      <c r="H33" s="37">
        <f t="shared" si="59"/>
        <v>0</v>
      </c>
      <c r="I33" s="37">
        <v>2.0</v>
      </c>
      <c r="J33" s="35"/>
      <c r="K33" s="34">
        <f t="shared" ref="K33:L33" si="60">IF(ISNUMBER(I33), (I33 * ((I33^2) - 1)) / 12, "")</f>
        <v>0.5</v>
      </c>
      <c r="L33" s="35" t="str">
        <f t="shared" si="60"/>
        <v/>
      </c>
      <c r="M33" s="38">
        <f t="shared" si="8"/>
        <v>43</v>
      </c>
      <c r="N33" s="39">
        <v>43.0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11.5</v>
      </c>
      <c r="D34" s="42">
        <f t="shared" si="3"/>
        <v>67</v>
      </c>
      <c r="E34" s="43">
        <f t="shared" si="4"/>
        <v>-55.5</v>
      </c>
      <c r="F34" s="44">
        <f t="shared" si="5"/>
        <v>3080.25</v>
      </c>
      <c r="G34" s="45">
        <f t="shared" ref="G34:H34" si="61">IF(COUNTIF(C$6:C$72, C34) &gt; 1, 1, 0)</f>
        <v>1</v>
      </c>
      <c r="H34" s="45">
        <f t="shared" si="61"/>
        <v>0</v>
      </c>
      <c r="I34" s="45">
        <v>2.0</v>
      </c>
      <c r="J34" s="45"/>
      <c r="K34" s="42">
        <f t="shared" ref="K34:L34" si="62">IF(ISNUMBER(I34), (I34 * ((I34^2) - 1)) / 12, "")</f>
        <v>0.5</v>
      </c>
      <c r="L34" s="43" t="str">
        <f t="shared" si="62"/>
        <v/>
      </c>
      <c r="M34" s="46">
        <f t="shared" si="8"/>
        <v>67</v>
      </c>
      <c r="N34" s="39">
        <v>67.0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11.5</v>
      </c>
      <c r="D35" s="34">
        <f t="shared" si="3"/>
        <v>47</v>
      </c>
      <c r="E35" s="35">
        <f t="shared" si="4"/>
        <v>-35.5</v>
      </c>
      <c r="F35" s="36">
        <f t="shared" si="5"/>
        <v>1260.25</v>
      </c>
      <c r="G35" s="37">
        <f t="shared" ref="G35:H35" si="63">IF(COUNTIF(C$6:C$72, C35) &gt; 1, 1, 0)</f>
        <v>1</v>
      </c>
      <c r="H35" s="37">
        <f t="shared" si="63"/>
        <v>0</v>
      </c>
      <c r="I35" s="35"/>
      <c r="J35" s="37"/>
      <c r="K35" s="34" t="str">
        <f t="shared" ref="K35:L35" si="64">IF(ISNUMBER(I35), (I35 * ((I35^2) - 1)) / 12, "")</f>
        <v/>
      </c>
      <c r="L35" s="35" t="str">
        <f t="shared" si="64"/>
        <v/>
      </c>
      <c r="M35" s="38">
        <f t="shared" si="8"/>
        <v>47</v>
      </c>
      <c r="N35" s="39">
        <v>47.0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20.5</v>
      </c>
      <c r="D36" s="42">
        <f t="shared" si="3"/>
        <v>58</v>
      </c>
      <c r="E36" s="43">
        <f t="shared" si="4"/>
        <v>-37.5</v>
      </c>
      <c r="F36" s="44">
        <f t="shared" si="5"/>
        <v>1406.25</v>
      </c>
      <c r="G36" s="45">
        <f t="shared" ref="G36:H36" si="65">IF(COUNTIF(C$6:C$72, C36) &gt; 1, 1, 0)</f>
        <v>1</v>
      </c>
      <c r="H36" s="45">
        <f t="shared" si="65"/>
        <v>0</v>
      </c>
      <c r="I36" s="45">
        <v>2.0</v>
      </c>
      <c r="J36" s="43"/>
      <c r="K36" s="42">
        <f t="shared" ref="K36:L36" si="66">IF(ISNUMBER(I36), (I36 * ((I36^2) - 1)) / 12, "")</f>
        <v>0.5</v>
      </c>
      <c r="L36" s="43" t="str">
        <f t="shared" si="66"/>
        <v/>
      </c>
      <c r="M36" s="46">
        <f t="shared" si="8"/>
        <v>58</v>
      </c>
      <c r="N36" s="39">
        <v>58.0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44.0</v>
      </c>
      <c r="D37" s="34">
        <f t="shared" si="3"/>
        <v>35</v>
      </c>
      <c r="E37" s="35">
        <f t="shared" si="4"/>
        <v>9</v>
      </c>
      <c r="F37" s="36">
        <f t="shared" si="5"/>
        <v>81</v>
      </c>
      <c r="G37" s="37">
        <f t="shared" ref="G37:H37" si="67">IF(COUNTIF(C$6:C$72, C37) &gt; 1, 1, 0)</f>
        <v>1</v>
      </c>
      <c r="H37" s="37">
        <f t="shared" si="67"/>
        <v>0</v>
      </c>
      <c r="I37" s="37">
        <v>3.0</v>
      </c>
      <c r="J37" s="37"/>
      <c r="K37" s="34">
        <f t="shared" ref="K37:L37" si="68">IF(ISNUMBER(I37), (I37 * ((I37^2) - 1)) / 12, "")</f>
        <v>2</v>
      </c>
      <c r="L37" s="35" t="str">
        <f t="shared" si="68"/>
        <v/>
      </c>
      <c r="M37" s="38">
        <f t="shared" si="8"/>
        <v>35</v>
      </c>
      <c r="N37" s="39">
        <v>35.0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36.5</v>
      </c>
      <c r="D38" s="42">
        <f t="shared" si="3"/>
        <v>63</v>
      </c>
      <c r="E38" s="43">
        <f t="shared" si="4"/>
        <v>-26.5</v>
      </c>
      <c r="F38" s="44">
        <f t="shared" si="5"/>
        <v>702.25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63</v>
      </c>
      <c r="N38" s="39">
        <v>63.0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1.0</v>
      </c>
      <c r="D39" s="34">
        <f t="shared" si="3"/>
        <v>64</v>
      </c>
      <c r="E39" s="35">
        <f t="shared" si="4"/>
        <v>-63</v>
      </c>
      <c r="F39" s="36">
        <f t="shared" si="5"/>
        <v>3969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64</v>
      </c>
      <c r="N39" s="39">
        <v>64.0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40.0</v>
      </c>
      <c r="D40" s="42">
        <f t="shared" si="3"/>
        <v>7</v>
      </c>
      <c r="E40" s="43">
        <f t="shared" si="4"/>
        <v>33</v>
      </c>
      <c r="F40" s="44">
        <f t="shared" si="5"/>
        <v>1089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7</v>
      </c>
      <c r="N40" s="39">
        <v>7.0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7.0</v>
      </c>
      <c r="D41" s="34">
        <f t="shared" si="3"/>
        <v>16</v>
      </c>
      <c r="E41" s="35">
        <f t="shared" si="4"/>
        <v>-9</v>
      </c>
      <c r="F41" s="36">
        <f t="shared" si="5"/>
        <v>81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16</v>
      </c>
      <c r="N41" s="39">
        <v>16.0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44.0</v>
      </c>
      <c r="D42" s="42">
        <f t="shared" si="3"/>
        <v>29</v>
      </c>
      <c r="E42" s="43">
        <f t="shared" si="4"/>
        <v>15</v>
      </c>
      <c r="F42" s="44">
        <f t="shared" si="5"/>
        <v>225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29</v>
      </c>
      <c r="N42" s="39">
        <v>29.0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8.0</v>
      </c>
      <c r="D43" s="34">
        <f t="shared" si="3"/>
        <v>27</v>
      </c>
      <c r="E43" s="35">
        <f t="shared" si="4"/>
        <v>-19</v>
      </c>
      <c r="F43" s="36">
        <f t="shared" si="5"/>
        <v>361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27</v>
      </c>
      <c r="N43" s="39">
        <v>27.0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23.5</v>
      </c>
      <c r="D44" s="42">
        <f t="shared" si="3"/>
        <v>9</v>
      </c>
      <c r="E44" s="43">
        <f t="shared" si="4"/>
        <v>14.5</v>
      </c>
      <c r="F44" s="44">
        <f t="shared" si="5"/>
        <v>210.25</v>
      </c>
      <c r="G44" s="45">
        <f t="shared" ref="G44:H44" si="81">IF(COUNTIF(C$6:C$72, C44) &gt; 1, 1, 0)</f>
        <v>1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9</v>
      </c>
      <c r="N44" s="39">
        <v>9.0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27.5</v>
      </c>
      <c r="D45" s="34">
        <f t="shared" si="3"/>
        <v>17</v>
      </c>
      <c r="E45" s="35">
        <f t="shared" si="4"/>
        <v>10.5</v>
      </c>
      <c r="F45" s="36">
        <f t="shared" si="5"/>
        <v>110.25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17</v>
      </c>
      <c r="N45" s="39">
        <v>17.0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32.0</v>
      </c>
      <c r="D46" s="42">
        <f t="shared" si="3"/>
        <v>41</v>
      </c>
      <c r="E46" s="43">
        <f t="shared" si="4"/>
        <v>-9</v>
      </c>
      <c r="F46" s="44">
        <f t="shared" si="5"/>
        <v>81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41</v>
      </c>
      <c r="N46" s="39">
        <v>41.0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51.0</v>
      </c>
      <c r="D47" s="34">
        <f t="shared" si="3"/>
        <v>52</v>
      </c>
      <c r="E47" s="35">
        <f t="shared" si="4"/>
        <v>-1</v>
      </c>
      <c r="F47" s="36">
        <f t="shared" si="5"/>
        <v>1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52</v>
      </c>
      <c r="N47" s="39">
        <v>52.0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27.5</v>
      </c>
      <c r="D48" s="42">
        <f t="shared" si="3"/>
        <v>25</v>
      </c>
      <c r="E48" s="43">
        <f t="shared" si="4"/>
        <v>2.5</v>
      </c>
      <c r="F48" s="44">
        <f t="shared" si="5"/>
        <v>6.25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25</v>
      </c>
      <c r="N48" s="39">
        <v>25.0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2.0</v>
      </c>
      <c r="D49" s="34">
        <f t="shared" si="3"/>
        <v>61</v>
      </c>
      <c r="E49" s="35">
        <f t="shared" si="4"/>
        <v>-59</v>
      </c>
      <c r="F49" s="36">
        <f t="shared" si="5"/>
        <v>3481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61</v>
      </c>
      <c r="N49" s="39">
        <v>61.0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18.0</v>
      </c>
      <c r="D50" s="42">
        <f t="shared" si="3"/>
        <v>11</v>
      </c>
      <c r="E50" s="43">
        <f t="shared" si="4"/>
        <v>7</v>
      </c>
      <c r="F50" s="44">
        <f t="shared" si="5"/>
        <v>49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11</v>
      </c>
      <c r="N50" s="39">
        <v>11.0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63.5</v>
      </c>
      <c r="D51" s="34">
        <f t="shared" si="3"/>
        <v>3</v>
      </c>
      <c r="E51" s="35">
        <f t="shared" si="4"/>
        <v>60.5</v>
      </c>
      <c r="F51" s="36">
        <f t="shared" si="5"/>
        <v>3660.25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48.5</v>
      </c>
      <c r="D52" s="42">
        <f t="shared" si="3"/>
        <v>19</v>
      </c>
      <c r="E52" s="43">
        <f t="shared" si="4"/>
        <v>29.5</v>
      </c>
      <c r="F52" s="44">
        <f t="shared" si="5"/>
        <v>870.25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19</v>
      </c>
      <c r="N52" s="39">
        <v>19.0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44.0</v>
      </c>
      <c r="D53" s="34">
        <f t="shared" si="3"/>
        <v>13</v>
      </c>
      <c r="E53" s="35">
        <f t="shared" si="4"/>
        <v>31</v>
      </c>
      <c r="F53" s="36">
        <f t="shared" si="5"/>
        <v>961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13</v>
      </c>
      <c r="N53" s="39">
        <v>13.0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18.0</v>
      </c>
      <c r="D54" s="42">
        <f t="shared" si="3"/>
        <v>39</v>
      </c>
      <c r="E54" s="43">
        <f t="shared" si="4"/>
        <v>-21</v>
      </c>
      <c r="F54" s="44">
        <f t="shared" si="5"/>
        <v>441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39</v>
      </c>
      <c r="N54" s="39">
        <v>39.0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10.0</v>
      </c>
      <c r="D55" s="34">
        <f t="shared" si="3"/>
        <v>54</v>
      </c>
      <c r="E55" s="35">
        <f t="shared" si="4"/>
        <v>-44</v>
      </c>
      <c r="F55" s="36">
        <f t="shared" si="5"/>
        <v>1936</v>
      </c>
      <c r="G55" s="37">
        <f t="shared" ref="G55:H55" si="103">IF(COUNTIF(C$6:C$72, C55) &gt; 1, 1, 0)</f>
        <v>0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54</v>
      </c>
      <c r="N55" s="39">
        <v>54.0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6.0</v>
      </c>
      <c r="D56" s="42">
        <f t="shared" si="3"/>
        <v>1</v>
      </c>
      <c r="E56" s="43">
        <f t="shared" si="4"/>
        <v>5</v>
      </c>
      <c r="F56" s="44">
        <f t="shared" si="5"/>
        <v>25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1</v>
      </c>
      <c r="N56" s="39">
        <v>1.0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54.5</v>
      </c>
      <c r="D57" s="34">
        <f t="shared" si="3"/>
        <v>21</v>
      </c>
      <c r="E57" s="35">
        <f t="shared" si="4"/>
        <v>33.5</v>
      </c>
      <c r="F57" s="36">
        <f t="shared" si="5"/>
        <v>1122.25</v>
      </c>
      <c r="G57" s="37">
        <f t="shared" ref="G57:H57" si="107">IF(COUNTIF(C$6:C$72, C57) &gt; 1, 1, 0)</f>
        <v>1</v>
      </c>
      <c r="H57" s="37">
        <f t="shared" si="107"/>
        <v>0</v>
      </c>
      <c r="I57" s="35"/>
      <c r="J57" s="35"/>
      <c r="K57" s="34" t="str">
        <f t="shared" ref="K57:L57" si="108">IF(ISNUMBER(I57), (I57 * ((I57^2) - 1)) / 12, "")</f>
        <v/>
      </c>
      <c r="L57" s="35" t="str">
        <f t="shared" si="108"/>
        <v/>
      </c>
      <c r="M57" s="38">
        <f t="shared" si="8"/>
        <v>21</v>
      </c>
      <c r="N57" s="39">
        <v>21.0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22.0</v>
      </c>
      <c r="D58" s="42">
        <f t="shared" si="3"/>
        <v>65</v>
      </c>
      <c r="E58" s="43">
        <f t="shared" si="4"/>
        <v>-43</v>
      </c>
      <c r="F58" s="44">
        <f t="shared" si="5"/>
        <v>1849</v>
      </c>
      <c r="G58" s="45">
        <f t="shared" ref="G58:H58" si="109">IF(COUNTIF(C$6:C$72, C58) &gt; 1, 1, 0)</f>
        <v>0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65</v>
      </c>
      <c r="N58" s="39">
        <v>65.0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14.5</v>
      </c>
      <c r="D59" s="34">
        <f t="shared" si="3"/>
        <v>48</v>
      </c>
      <c r="E59" s="35">
        <f t="shared" si="4"/>
        <v>-33.5</v>
      </c>
      <c r="F59" s="36">
        <f t="shared" si="5"/>
        <v>1122.25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48</v>
      </c>
      <c r="N59" s="39">
        <v>48.0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3.0</v>
      </c>
      <c r="D60" s="42">
        <f t="shared" si="3"/>
        <v>50</v>
      </c>
      <c r="E60" s="43">
        <f t="shared" si="4"/>
        <v>-47</v>
      </c>
      <c r="F60" s="44">
        <f t="shared" si="5"/>
        <v>2209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50</v>
      </c>
      <c r="N60" s="39">
        <v>50.0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20.5</v>
      </c>
      <c r="D61" s="34">
        <f t="shared" si="3"/>
        <v>62</v>
      </c>
      <c r="E61" s="35">
        <f t="shared" si="4"/>
        <v>-41.5</v>
      </c>
      <c r="F61" s="36">
        <f t="shared" si="5"/>
        <v>1722.25</v>
      </c>
      <c r="G61" s="37">
        <f t="shared" ref="G61:H61" si="115">IF(COUNTIF(C$6:C$72, C61) &gt; 1, 1, 0)</f>
        <v>1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62</v>
      </c>
      <c r="N61" s="39">
        <v>62.0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32.0</v>
      </c>
      <c r="D62" s="42">
        <f t="shared" si="3"/>
        <v>49</v>
      </c>
      <c r="E62" s="43">
        <f t="shared" si="4"/>
        <v>-17</v>
      </c>
      <c r="F62" s="44">
        <f t="shared" si="5"/>
        <v>289</v>
      </c>
      <c r="G62" s="45">
        <f t="shared" ref="G62:H62" si="117">IF(COUNTIF(C$6:C$72, C62) &gt; 1, 1, 0)</f>
        <v>1</v>
      </c>
      <c r="H62" s="45">
        <f t="shared" si="117"/>
        <v>0</v>
      </c>
      <c r="I62" s="45">
        <v>3.0</v>
      </c>
      <c r="J62" s="43"/>
      <c r="K62" s="42">
        <f t="shared" ref="K62:L62" si="118">IF(ISNUMBER(I62), (I62 * ((I62^2) - 1)) / 12, "")</f>
        <v>2</v>
      </c>
      <c r="L62" s="43" t="str">
        <f t="shared" si="118"/>
        <v/>
      </c>
      <c r="M62" s="46">
        <f t="shared" si="8"/>
        <v>49</v>
      </c>
      <c r="N62" s="39">
        <v>49.0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38.0</v>
      </c>
      <c r="D63" s="34">
        <f t="shared" si="3"/>
        <v>46</v>
      </c>
      <c r="E63" s="35">
        <f t="shared" si="4"/>
        <v>-8</v>
      </c>
      <c r="F63" s="36">
        <f t="shared" si="5"/>
        <v>64</v>
      </c>
      <c r="G63" s="37">
        <f t="shared" ref="G63:H63" si="119">IF(COUNTIF(C$6:C$72, C63) &gt; 1, 1, 0)</f>
        <v>0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46</v>
      </c>
      <c r="N63" s="39">
        <v>46.0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42.0</v>
      </c>
      <c r="D64" s="42">
        <f t="shared" si="3"/>
        <v>57</v>
      </c>
      <c r="E64" s="43">
        <f t="shared" si="4"/>
        <v>-15</v>
      </c>
      <c r="F64" s="44">
        <f t="shared" si="5"/>
        <v>225</v>
      </c>
      <c r="G64" s="45">
        <f t="shared" ref="G64:H64" si="121">IF(COUNTIF(C$6:C$72, C64) &gt; 1, 1, 0)</f>
        <v>0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57</v>
      </c>
      <c r="N64" s="39">
        <v>57.0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5.0</v>
      </c>
      <c r="D65" s="34">
        <f t="shared" si="3"/>
        <v>20</v>
      </c>
      <c r="E65" s="35">
        <f t="shared" si="4"/>
        <v>-15</v>
      </c>
      <c r="F65" s="36">
        <f t="shared" si="5"/>
        <v>225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20</v>
      </c>
      <c r="N65" s="39">
        <v>20.0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32.0</v>
      </c>
      <c r="D66" s="42">
        <f t="shared" si="3"/>
        <v>42</v>
      </c>
      <c r="E66" s="43">
        <f t="shared" si="4"/>
        <v>-10</v>
      </c>
      <c r="F66" s="44">
        <f t="shared" si="5"/>
        <v>100</v>
      </c>
      <c r="G66" s="45">
        <f t="shared" ref="G66:H66" si="125">IF(COUNTIF(C$6:C$72, C66) &gt; 1, 1, 0)</f>
        <v>1</v>
      </c>
      <c r="H66" s="45">
        <f t="shared" si="125"/>
        <v>0</v>
      </c>
      <c r="I66" s="45">
        <v>3.0</v>
      </c>
      <c r="J66" s="43"/>
      <c r="K66" s="42">
        <f t="shared" ref="K66:L66" si="126">IF(ISNUMBER(I66), (I66 * ((I66^2) - 1)) / 12, "")</f>
        <v>2</v>
      </c>
      <c r="L66" s="43" t="str">
        <f t="shared" si="126"/>
        <v/>
      </c>
      <c r="M66" s="46">
        <f t="shared" si="8"/>
        <v>42</v>
      </c>
      <c r="N66" s="39">
        <v>42.0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58.0</v>
      </c>
      <c r="D67" s="34">
        <f t="shared" si="3"/>
        <v>37</v>
      </c>
      <c r="E67" s="35">
        <f t="shared" si="4"/>
        <v>21</v>
      </c>
      <c r="F67" s="36">
        <f t="shared" si="5"/>
        <v>441</v>
      </c>
      <c r="G67" s="37">
        <f t="shared" ref="G67:H67" si="127">IF(COUNTIF(C$6:C$72, C67) &gt; 1, 1, 0)</f>
        <v>0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37</v>
      </c>
      <c r="N67" s="39">
        <v>37.0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59.0</v>
      </c>
      <c r="D68" s="42">
        <f t="shared" si="3"/>
        <v>22</v>
      </c>
      <c r="E68" s="43">
        <f t="shared" si="4"/>
        <v>37</v>
      </c>
      <c r="F68" s="44">
        <f t="shared" si="5"/>
        <v>1369</v>
      </c>
      <c r="G68" s="45">
        <f t="shared" ref="G68:H68" si="129">IF(COUNTIF(C$6:C$72, C68) &gt; 1, 1, 0)</f>
        <v>0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22</v>
      </c>
      <c r="N68" s="39">
        <v>22.0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40.0</v>
      </c>
      <c r="D69" s="34">
        <f t="shared" si="3"/>
        <v>33</v>
      </c>
      <c r="E69" s="35">
        <f t="shared" si="4"/>
        <v>7</v>
      </c>
      <c r="F69" s="36">
        <f t="shared" si="5"/>
        <v>49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33</v>
      </c>
      <c r="N69" s="39">
        <v>33.0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66.0</v>
      </c>
      <c r="D70" s="42">
        <f t="shared" si="3"/>
        <v>24</v>
      </c>
      <c r="E70" s="43">
        <f t="shared" si="4"/>
        <v>42</v>
      </c>
      <c r="F70" s="44">
        <f t="shared" si="5"/>
        <v>1764</v>
      </c>
      <c r="G70" s="45">
        <f t="shared" ref="G70:H70" si="133">IF(COUNTIF(C$6:C$72, C70) &gt; 1, 1, 0)</f>
        <v>0</v>
      </c>
      <c r="H70" s="45">
        <f t="shared" si="133"/>
        <v>0</v>
      </c>
      <c r="I70" s="43"/>
      <c r="J70" s="43"/>
      <c r="K70" s="42" t="str">
        <f t="shared" ref="K70:L70" si="134">IF(ISNUMBER(I70), (I70 * ((I70^2) - 1)) / 12, "")</f>
        <v/>
      </c>
      <c r="L70" s="43" t="str">
        <f t="shared" si="134"/>
        <v/>
      </c>
      <c r="M70" s="46">
        <f t="shared" si="8"/>
        <v>24</v>
      </c>
      <c r="N70" s="39">
        <v>24.0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51.0</v>
      </c>
      <c r="D71" s="34">
        <f t="shared" si="3"/>
        <v>32</v>
      </c>
      <c r="E71" s="35">
        <f t="shared" si="4"/>
        <v>19</v>
      </c>
      <c r="F71" s="36">
        <f t="shared" si="5"/>
        <v>361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32</v>
      </c>
      <c r="N71" s="39">
        <v>32.0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35.0</v>
      </c>
      <c r="D72" s="42">
        <f t="shared" si="3"/>
        <v>23</v>
      </c>
      <c r="E72" s="50">
        <f t="shared" si="4"/>
        <v>12</v>
      </c>
      <c r="F72" s="51">
        <f t="shared" si="5"/>
        <v>144</v>
      </c>
      <c r="G72" s="52">
        <f t="shared" ref="G72:H72" si="137">IF(COUNTIF(C$6:C$72, C72) &gt; 1, 1, 0)</f>
        <v>0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23</v>
      </c>
      <c r="N72" s="55">
        <v>23.0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149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68426</v>
      </c>
      <c r="I76" s="61"/>
      <c r="J76" s="62"/>
      <c r="K76" s="59"/>
      <c r="L76" s="59"/>
    </row>
    <row r="77">
      <c r="C77" s="65" t="s">
        <v>101</v>
      </c>
      <c r="D77" s="66">
        <f>SUM(D76+D79)</f>
        <v>68446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-0.3654426727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150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62</v>
      </c>
      <c r="E6" s="25">
        <f t="shared" ref="E6:E72" si="4">C6-D6</f>
        <v>-46.5</v>
      </c>
      <c r="F6" s="26">
        <f t="shared" ref="F6:F72" si="5">E6^2</f>
        <v>2162.25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4</v>
      </c>
      <c r="J6" s="25" t="str">
        <f t="shared" ref="J6:J39" si="8">IF(COUNTIF(D$6:D$72, D6) &gt; 1, IF(COUNTIF($J$6:J6, D6) = 0, COUNTIF(D$6:D$72, D6), 0), "")</f>
        <v/>
      </c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10">AVERAGE(N6:AA6)</f>
        <v>39.78571429</v>
      </c>
      <c r="N6" s="30">
        <v>49.0</v>
      </c>
      <c r="O6" s="30">
        <v>23.0</v>
      </c>
      <c r="P6" s="30">
        <v>34.0</v>
      </c>
      <c r="Q6" s="30">
        <v>36.0</v>
      </c>
      <c r="R6" s="30">
        <v>53.0</v>
      </c>
      <c r="S6" s="30">
        <v>17.0</v>
      </c>
      <c r="T6" s="30">
        <v>26.0</v>
      </c>
      <c r="U6" s="30">
        <v>48.0</v>
      </c>
      <c r="V6" s="30">
        <v>54.0</v>
      </c>
      <c r="W6" s="30">
        <v>59.0</v>
      </c>
      <c r="X6" s="30">
        <v>47.0</v>
      </c>
      <c r="Y6" s="30">
        <v>40.0</v>
      </c>
      <c r="Z6" s="30">
        <v>21.0</v>
      </c>
      <c r="AA6" s="31">
        <v>50.0</v>
      </c>
    </row>
    <row r="7">
      <c r="B7" s="32" t="s">
        <v>32</v>
      </c>
      <c r="C7" s="33">
        <v>62.0</v>
      </c>
      <c r="D7" s="34">
        <f t="shared" si="3"/>
        <v>56</v>
      </c>
      <c r="E7" s="35">
        <f t="shared" si="4"/>
        <v>6</v>
      </c>
      <c r="F7" s="36">
        <f t="shared" si="5"/>
        <v>36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 t="str">
        <f t="shared" si="8"/>
        <v/>
      </c>
      <c r="K7" s="34" t="str">
        <f t="shared" ref="K7:L7" si="9">IF(ISNUMBER(I7), (I7 * ((I7^2) - 1)) / 12, "")</f>
        <v/>
      </c>
      <c r="L7" s="35" t="str">
        <f t="shared" si="9"/>
        <v/>
      </c>
      <c r="M7" s="38">
        <f t="shared" si="10"/>
        <v>38.57142857</v>
      </c>
      <c r="N7" s="39">
        <v>35.0</v>
      </c>
      <c r="O7" s="39">
        <v>38.0</v>
      </c>
      <c r="P7" s="39">
        <v>36.0</v>
      </c>
      <c r="Q7" s="39">
        <v>29.0</v>
      </c>
      <c r="R7" s="39">
        <v>43.0</v>
      </c>
      <c r="S7" s="39">
        <v>34.0</v>
      </c>
      <c r="T7" s="39">
        <v>42.0</v>
      </c>
      <c r="U7" s="39">
        <v>41.0</v>
      </c>
      <c r="V7" s="39">
        <v>39.0</v>
      </c>
      <c r="W7" s="39">
        <v>45.0</v>
      </c>
      <c r="X7" s="39">
        <v>40.0</v>
      </c>
      <c r="Y7" s="39">
        <v>43.0</v>
      </c>
      <c r="Z7" s="39">
        <v>38.0</v>
      </c>
      <c r="AA7" s="40">
        <v>37.0</v>
      </c>
    </row>
    <row r="8">
      <c r="B8" s="41" t="s">
        <v>33</v>
      </c>
      <c r="C8" s="33">
        <v>46.5</v>
      </c>
      <c r="D8" s="42">
        <f t="shared" si="3"/>
        <v>23</v>
      </c>
      <c r="E8" s="43">
        <f t="shared" si="4"/>
        <v>23.5</v>
      </c>
      <c r="F8" s="44">
        <f t="shared" si="5"/>
        <v>552.25</v>
      </c>
      <c r="G8" s="45">
        <f t="shared" ref="G8:H8" si="11">IF(COUNTIF(C$6:C$72, C8) &gt; 1, 1, 0)</f>
        <v>1</v>
      </c>
      <c r="H8" s="45">
        <f t="shared" si="11"/>
        <v>0</v>
      </c>
      <c r="I8" s="43">
        <f t="shared" si="7"/>
        <v>2</v>
      </c>
      <c r="J8" s="43" t="str">
        <f t="shared" si="8"/>
        <v/>
      </c>
      <c r="K8" s="42">
        <f t="shared" ref="K8:L8" si="12">IF(ISNUMBER(I8), (I8 * ((I8^2) - 1)) / 12, "")</f>
        <v>0.5</v>
      </c>
      <c r="L8" s="43" t="str">
        <f t="shared" si="12"/>
        <v/>
      </c>
      <c r="M8" s="46">
        <f t="shared" si="10"/>
        <v>28.57142857</v>
      </c>
      <c r="N8" s="39">
        <v>50.0</v>
      </c>
      <c r="O8" s="39">
        <v>15.0</v>
      </c>
      <c r="P8" s="39">
        <v>49.0</v>
      </c>
      <c r="Q8" s="39">
        <v>22.0</v>
      </c>
      <c r="R8" s="39">
        <v>53.0</v>
      </c>
      <c r="S8" s="39">
        <v>47.0</v>
      </c>
      <c r="T8" s="39">
        <v>1.0</v>
      </c>
      <c r="U8" s="39">
        <v>16.0</v>
      </c>
      <c r="V8" s="39">
        <v>5.0</v>
      </c>
      <c r="W8" s="39">
        <v>15.0</v>
      </c>
      <c r="X8" s="39">
        <v>53.0</v>
      </c>
      <c r="Y8" s="39">
        <v>21.0</v>
      </c>
      <c r="Z8" s="39">
        <v>39.0</v>
      </c>
      <c r="AA8" s="40">
        <v>14.0</v>
      </c>
    </row>
    <row r="9">
      <c r="B9" s="47" t="s">
        <v>34</v>
      </c>
      <c r="C9" s="33">
        <v>63.0</v>
      </c>
      <c r="D9" s="34">
        <f t="shared" si="3"/>
        <v>46</v>
      </c>
      <c r="E9" s="35">
        <f t="shared" si="4"/>
        <v>17</v>
      </c>
      <c r="F9" s="36">
        <f t="shared" si="5"/>
        <v>289</v>
      </c>
      <c r="G9" s="37">
        <f t="shared" ref="G9:H9" si="13">IF(COUNTIF(C$6:C$72, C9) &gt; 1, 1, 0)</f>
        <v>0</v>
      </c>
      <c r="H9" s="37">
        <f t="shared" si="13"/>
        <v>0</v>
      </c>
      <c r="I9" s="35" t="str">
        <f t="shared" si="7"/>
        <v/>
      </c>
      <c r="J9" s="35" t="str">
        <f t="shared" si="8"/>
        <v/>
      </c>
      <c r="K9" s="34" t="str">
        <f t="shared" ref="K9:L9" si="14">IF(ISNUMBER(I9), (I9 * ((I9^2) - 1)) / 12, "")</f>
        <v/>
      </c>
      <c r="L9" s="35" t="str">
        <f t="shared" si="14"/>
        <v/>
      </c>
      <c r="M9" s="38">
        <f t="shared" si="10"/>
        <v>35.5</v>
      </c>
      <c r="N9" s="39">
        <v>25.0</v>
      </c>
      <c r="O9" s="39">
        <v>55.0</v>
      </c>
      <c r="P9" s="39">
        <v>49.0</v>
      </c>
      <c r="Q9" s="39">
        <v>14.0</v>
      </c>
      <c r="R9" s="39">
        <v>53.0</v>
      </c>
      <c r="S9" s="39">
        <v>47.0</v>
      </c>
      <c r="T9" s="39">
        <v>11.0</v>
      </c>
      <c r="U9" s="39">
        <v>55.0</v>
      </c>
      <c r="V9" s="39">
        <v>12.0</v>
      </c>
      <c r="W9" s="39">
        <v>59.0</v>
      </c>
      <c r="X9" s="39">
        <v>50.0</v>
      </c>
      <c r="Y9" s="39">
        <v>52.0</v>
      </c>
      <c r="Z9" s="39">
        <v>13.0</v>
      </c>
      <c r="AA9" s="40">
        <v>2.0</v>
      </c>
    </row>
    <row r="10">
      <c r="B10" s="41" t="s">
        <v>35</v>
      </c>
      <c r="C10" s="33">
        <v>29.0</v>
      </c>
      <c r="D10" s="42">
        <f t="shared" si="3"/>
        <v>24</v>
      </c>
      <c r="E10" s="43">
        <f t="shared" si="4"/>
        <v>5</v>
      </c>
      <c r="F10" s="44">
        <f t="shared" si="5"/>
        <v>25</v>
      </c>
      <c r="G10" s="45">
        <f t="shared" ref="G10:H10" si="15">IF(COUNTIF(C$6:C$72, C10) &gt; 1, 1, 0)</f>
        <v>1</v>
      </c>
      <c r="H10" s="45">
        <f t="shared" si="15"/>
        <v>0</v>
      </c>
      <c r="I10" s="43">
        <f t="shared" si="7"/>
        <v>5</v>
      </c>
      <c r="J10" s="43" t="str">
        <f t="shared" si="8"/>
        <v/>
      </c>
      <c r="K10" s="42">
        <f t="shared" ref="K10:L10" si="16">IF(ISNUMBER(I10), (I10 * ((I10^2) - 1)) / 12, "")</f>
        <v>10</v>
      </c>
      <c r="L10" s="43" t="str">
        <f t="shared" si="16"/>
        <v/>
      </c>
      <c r="M10" s="46">
        <f t="shared" si="10"/>
        <v>28.64285714</v>
      </c>
      <c r="N10" s="39">
        <v>29.0</v>
      </c>
      <c r="O10" s="39">
        <v>7.0</v>
      </c>
      <c r="P10" s="39">
        <v>49.0</v>
      </c>
      <c r="Q10" s="39">
        <v>38.0</v>
      </c>
      <c r="R10" s="39">
        <v>4.0</v>
      </c>
      <c r="S10" s="39">
        <v>20.0</v>
      </c>
      <c r="T10" s="39">
        <v>52.0</v>
      </c>
      <c r="U10" s="39">
        <v>53.0</v>
      </c>
      <c r="V10" s="39">
        <v>17.0</v>
      </c>
      <c r="W10" s="39">
        <v>11.0</v>
      </c>
      <c r="X10" s="39">
        <v>1.0</v>
      </c>
      <c r="Y10" s="39">
        <v>52.0</v>
      </c>
      <c r="Z10" s="39">
        <v>49.0</v>
      </c>
      <c r="AA10" s="40">
        <v>19.0</v>
      </c>
    </row>
    <row r="11">
      <c r="B11" s="47" t="s">
        <v>36</v>
      </c>
      <c r="C11" s="33">
        <v>5.0</v>
      </c>
      <c r="D11" s="34">
        <f t="shared" si="3"/>
        <v>10</v>
      </c>
      <c r="E11" s="35">
        <f t="shared" si="4"/>
        <v>-5</v>
      </c>
      <c r="F11" s="36">
        <f t="shared" si="5"/>
        <v>25</v>
      </c>
      <c r="G11" s="37">
        <f t="shared" ref="G11:H11" si="17">IF(COUNTIF(C$6:C$72, C11) &gt; 1, 1, 0)</f>
        <v>0</v>
      </c>
      <c r="H11" s="37">
        <f t="shared" si="17"/>
        <v>0</v>
      </c>
      <c r="I11" s="35"/>
      <c r="J11" s="35" t="str">
        <f t="shared" si="8"/>
        <v/>
      </c>
      <c r="K11" s="34" t="str">
        <f t="shared" ref="K11:L11" si="18">IF(ISNUMBER(I11), (I11 * ((I11^2) - 1)) / 12, "")</f>
        <v/>
      </c>
      <c r="L11" s="35" t="str">
        <f t="shared" si="18"/>
        <v/>
      </c>
      <c r="M11" s="38">
        <f t="shared" si="10"/>
        <v>25.85714286</v>
      </c>
      <c r="N11" s="39">
        <v>18.0</v>
      </c>
      <c r="O11" s="39">
        <v>27.0</v>
      </c>
      <c r="P11" s="39">
        <v>27.0</v>
      </c>
      <c r="Q11" s="39">
        <v>6.0</v>
      </c>
      <c r="R11" s="39">
        <v>26.0</v>
      </c>
      <c r="S11" s="39">
        <v>27.0</v>
      </c>
      <c r="T11" s="39">
        <v>31.0</v>
      </c>
      <c r="U11" s="39">
        <v>26.0</v>
      </c>
      <c r="V11" s="39">
        <v>28.0</v>
      </c>
      <c r="W11" s="39">
        <v>32.0</v>
      </c>
      <c r="X11" s="39">
        <v>33.0</v>
      </c>
      <c r="Y11" s="39">
        <v>27.0</v>
      </c>
      <c r="Z11" s="39">
        <v>31.0</v>
      </c>
      <c r="AA11" s="40">
        <v>23.0</v>
      </c>
    </row>
    <row r="12">
      <c r="B12" s="41" t="s">
        <v>37</v>
      </c>
      <c r="C12" s="33">
        <v>51.5</v>
      </c>
      <c r="D12" s="42">
        <f t="shared" si="3"/>
        <v>51</v>
      </c>
      <c r="E12" s="43">
        <f t="shared" si="4"/>
        <v>0.5</v>
      </c>
      <c r="F12" s="44">
        <f t="shared" si="5"/>
        <v>0.25</v>
      </c>
      <c r="G12" s="45">
        <f t="shared" ref="G12:H12" si="19">IF(COUNTIF(C$6:C$72, C12) &gt; 1, 1, 0)</f>
        <v>1</v>
      </c>
      <c r="H12" s="45">
        <f t="shared" si="19"/>
        <v>0</v>
      </c>
      <c r="I12" s="43">
        <f t="shared" ref="I12:I19" si="22">IF(COUNTIF(C$6:C$72, C12) &gt; 1, IF(COUNTIF($I$6:I12, C12) = 0, COUNTIF(C$6:C$72, C12), 0), "")</f>
        <v>2</v>
      </c>
      <c r="J12" s="43" t="str">
        <f t="shared" si="8"/>
        <v/>
      </c>
      <c r="K12" s="42">
        <f t="shared" ref="K12:L12" si="20">IF(ISNUMBER(I12), (I12 * ((I12^2) - 1)) / 12, "")</f>
        <v>0.5</v>
      </c>
      <c r="L12" s="43" t="str">
        <f t="shared" si="20"/>
        <v/>
      </c>
      <c r="M12" s="46">
        <f t="shared" si="10"/>
        <v>37.42857143</v>
      </c>
      <c r="N12" s="39">
        <v>31.0</v>
      </c>
      <c r="O12" s="39">
        <v>49.0</v>
      </c>
      <c r="P12" s="39">
        <v>2.0</v>
      </c>
      <c r="Q12" s="39">
        <v>38.0</v>
      </c>
      <c r="R12" s="39">
        <v>20.0</v>
      </c>
      <c r="S12" s="39">
        <v>44.0</v>
      </c>
      <c r="T12" s="39">
        <v>37.0</v>
      </c>
      <c r="U12" s="39">
        <v>6.0</v>
      </c>
      <c r="V12" s="39">
        <v>54.0</v>
      </c>
      <c r="W12" s="39">
        <v>40.0</v>
      </c>
      <c r="X12" s="39">
        <v>51.0</v>
      </c>
      <c r="Y12" s="39">
        <v>50.0</v>
      </c>
      <c r="Z12" s="39">
        <v>49.0</v>
      </c>
      <c r="AA12" s="40">
        <v>53.0</v>
      </c>
    </row>
    <row r="13">
      <c r="B13" s="47" t="s">
        <v>38</v>
      </c>
      <c r="C13" s="33">
        <v>39.5</v>
      </c>
      <c r="D13" s="34">
        <f t="shared" si="3"/>
        <v>9</v>
      </c>
      <c r="E13" s="35">
        <f t="shared" si="4"/>
        <v>30.5</v>
      </c>
      <c r="F13" s="36">
        <f t="shared" si="5"/>
        <v>930.25</v>
      </c>
      <c r="G13" s="37">
        <f t="shared" ref="G13:H13" si="21">IF(COUNTIF(C$6:C$72, C13) &gt; 1, 1, 0)</f>
        <v>1</v>
      </c>
      <c r="H13" s="37">
        <f t="shared" si="21"/>
        <v>0</v>
      </c>
      <c r="I13" s="35">
        <f t="shared" si="22"/>
        <v>2</v>
      </c>
      <c r="J13" s="35" t="str">
        <f t="shared" si="8"/>
        <v/>
      </c>
      <c r="K13" s="34">
        <f t="shared" ref="K13:L13" si="23">IF(ISNUMBER(I13), (I13 * ((I13^2) - 1)) / 12, "")</f>
        <v>0.5</v>
      </c>
      <c r="L13" s="35" t="str">
        <f t="shared" si="23"/>
        <v/>
      </c>
      <c r="M13" s="38">
        <f t="shared" si="10"/>
        <v>25.57142857</v>
      </c>
      <c r="N13" s="39">
        <v>50.0</v>
      </c>
      <c r="O13" s="39">
        <v>4.0</v>
      </c>
      <c r="P13" s="39">
        <v>49.0</v>
      </c>
      <c r="Q13" s="39">
        <v>38.0</v>
      </c>
      <c r="R13" s="39">
        <v>49.0</v>
      </c>
      <c r="S13" s="39">
        <v>9.0</v>
      </c>
      <c r="T13" s="39">
        <v>52.0</v>
      </c>
      <c r="U13" s="39">
        <v>9.0</v>
      </c>
      <c r="V13" s="39">
        <v>4.0</v>
      </c>
      <c r="W13" s="39">
        <v>17.0</v>
      </c>
      <c r="X13" s="39">
        <v>19.0</v>
      </c>
      <c r="Y13" s="39">
        <v>9.0</v>
      </c>
      <c r="Z13" s="39">
        <v>2.0</v>
      </c>
      <c r="AA13" s="40">
        <v>47.0</v>
      </c>
    </row>
    <row r="14">
      <c r="B14" s="41" t="s">
        <v>39</v>
      </c>
      <c r="C14" s="33">
        <v>55.5</v>
      </c>
      <c r="D14" s="42">
        <f t="shared" si="3"/>
        <v>54</v>
      </c>
      <c r="E14" s="43">
        <f t="shared" si="4"/>
        <v>1.5</v>
      </c>
      <c r="F14" s="44">
        <f t="shared" si="5"/>
        <v>2.25</v>
      </c>
      <c r="G14" s="45">
        <f t="shared" ref="G14:H14" si="24">IF(COUNTIF(C$6:C$72, C14) &gt; 1, 1, 0)</f>
        <v>1</v>
      </c>
      <c r="H14" s="45">
        <f t="shared" si="24"/>
        <v>0</v>
      </c>
      <c r="I14" s="43">
        <f t="shared" si="22"/>
        <v>6</v>
      </c>
      <c r="J14" s="43" t="str">
        <f t="shared" si="8"/>
        <v/>
      </c>
      <c r="K14" s="42">
        <f t="shared" ref="K14:L14" si="25">IF(ISNUMBER(I14), (I14 * ((I14^2) - 1)) / 12, "")</f>
        <v>17.5</v>
      </c>
      <c r="L14" s="43" t="str">
        <f t="shared" si="25"/>
        <v/>
      </c>
      <c r="M14" s="46">
        <f t="shared" si="10"/>
        <v>38.21428571</v>
      </c>
      <c r="N14" s="39">
        <v>39.0</v>
      </c>
      <c r="O14" s="39">
        <v>41.0</v>
      </c>
      <c r="P14" s="39">
        <v>36.0</v>
      </c>
      <c r="Q14" s="39">
        <v>28.0</v>
      </c>
      <c r="R14" s="39">
        <v>39.0</v>
      </c>
      <c r="S14" s="39">
        <v>32.0</v>
      </c>
      <c r="T14" s="39">
        <v>44.0</v>
      </c>
      <c r="U14" s="39">
        <v>40.0</v>
      </c>
      <c r="V14" s="39">
        <v>35.0</v>
      </c>
      <c r="W14" s="39">
        <v>47.0</v>
      </c>
      <c r="X14" s="39">
        <v>38.0</v>
      </c>
      <c r="Y14" s="39">
        <v>42.0</v>
      </c>
      <c r="Z14" s="39">
        <v>36.0</v>
      </c>
      <c r="AA14" s="40">
        <v>38.0</v>
      </c>
    </row>
    <row r="15">
      <c r="B15" s="47" t="s">
        <v>40</v>
      </c>
      <c r="C15" s="33">
        <v>66.5</v>
      </c>
      <c r="D15" s="34">
        <f t="shared" si="3"/>
        <v>58</v>
      </c>
      <c r="E15" s="35">
        <f t="shared" si="4"/>
        <v>8.5</v>
      </c>
      <c r="F15" s="36">
        <f t="shared" si="5"/>
        <v>72.25</v>
      </c>
      <c r="G15" s="37">
        <f t="shared" ref="G15:H15" si="26">IF(COUNTIF(C$6:C$72, C15) &gt; 1, 1, 0)</f>
        <v>1</v>
      </c>
      <c r="H15" s="37">
        <f t="shared" si="26"/>
        <v>0</v>
      </c>
      <c r="I15" s="35">
        <f t="shared" si="22"/>
        <v>2</v>
      </c>
      <c r="J15" s="35" t="str">
        <f t="shared" si="8"/>
        <v/>
      </c>
      <c r="K15" s="34">
        <f t="shared" ref="K15:L15" si="27">IF(ISNUMBER(I15), (I15 * ((I15^2) - 1)) / 12, "")</f>
        <v>0.5</v>
      </c>
      <c r="L15" s="35" t="str">
        <f t="shared" si="27"/>
        <v/>
      </c>
      <c r="M15" s="38">
        <f t="shared" si="10"/>
        <v>38.92857143</v>
      </c>
      <c r="N15" s="39">
        <v>50.0</v>
      </c>
      <c r="O15" s="39">
        <v>51.0</v>
      </c>
      <c r="P15" s="39">
        <v>49.0</v>
      </c>
      <c r="Q15" s="39">
        <v>9.0</v>
      </c>
      <c r="R15" s="39">
        <v>42.0</v>
      </c>
      <c r="S15" s="39">
        <v>19.0</v>
      </c>
      <c r="T15" s="39">
        <v>52.0</v>
      </c>
      <c r="U15" s="39">
        <v>56.0</v>
      </c>
      <c r="V15" s="39">
        <v>37.0</v>
      </c>
      <c r="W15" s="39">
        <v>12.0</v>
      </c>
      <c r="X15" s="39">
        <v>46.0</v>
      </c>
      <c r="Y15" s="39">
        <v>47.0</v>
      </c>
      <c r="Z15" s="39">
        <v>33.0</v>
      </c>
      <c r="AA15" s="40">
        <v>42.0</v>
      </c>
    </row>
    <row r="16">
      <c r="B16" s="41" t="s">
        <v>41</v>
      </c>
      <c r="C16" s="33">
        <v>50.0</v>
      </c>
      <c r="D16" s="42">
        <f t="shared" si="3"/>
        <v>16</v>
      </c>
      <c r="E16" s="43">
        <f t="shared" si="4"/>
        <v>34</v>
      </c>
      <c r="F16" s="44">
        <f t="shared" si="5"/>
        <v>1156</v>
      </c>
      <c r="G16" s="45">
        <f t="shared" ref="G16:H16" si="28">IF(COUNTIF(C$6:C$72, C16) &gt; 1, 1, 0)</f>
        <v>0</v>
      </c>
      <c r="H16" s="45">
        <f t="shared" si="28"/>
        <v>0</v>
      </c>
      <c r="I16" s="43" t="str">
        <f t="shared" si="22"/>
        <v/>
      </c>
      <c r="J16" s="43" t="str">
        <f t="shared" si="8"/>
        <v/>
      </c>
      <c r="K16" s="42" t="str">
        <f t="shared" ref="K16:L16" si="29">IF(ISNUMBER(I16), (I16 * ((I16^2) - 1)) / 12, "")</f>
        <v/>
      </c>
      <c r="L16" s="43" t="str">
        <f t="shared" si="29"/>
        <v/>
      </c>
      <c r="M16" s="46">
        <f t="shared" si="10"/>
        <v>27.14285714</v>
      </c>
      <c r="N16" s="39">
        <v>16.0</v>
      </c>
      <c r="O16" s="39">
        <v>14.0</v>
      </c>
      <c r="P16" s="39">
        <v>46.0</v>
      </c>
      <c r="Q16" s="39">
        <v>4.0</v>
      </c>
      <c r="R16" s="39">
        <v>53.0</v>
      </c>
      <c r="S16" s="39">
        <v>47.0</v>
      </c>
      <c r="T16" s="39">
        <v>50.0</v>
      </c>
      <c r="U16" s="39">
        <v>38.0</v>
      </c>
      <c r="V16" s="39">
        <v>1.0</v>
      </c>
      <c r="W16" s="39">
        <v>10.0</v>
      </c>
      <c r="X16" s="39">
        <v>14.0</v>
      </c>
      <c r="Y16" s="39">
        <v>20.0</v>
      </c>
      <c r="Z16" s="39">
        <v>49.0</v>
      </c>
      <c r="AA16" s="40">
        <v>18.0</v>
      </c>
    </row>
    <row r="17">
      <c r="B17" s="47" t="s">
        <v>42</v>
      </c>
      <c r="C17" s="33">
        <v>60.0</v>
      </c>
      <c r="D17" s="34">
        <f t="shared" si="3"/>
        <v>31</v>
      </c>
      <c r="E17" s="35">
        <f t="shared" si="4"/>
        <v>29</v>
      </c>
      <c r="F17" s="36">
        <f t="shared" si="5"/>
        <v>841</v>
      </c>
      <c r="G17" s="37">
        <f t="shared" ref="G17:H17" si="30">IF(COUNTIF(C$6:C$72, C17) &gt; 1, 1, 0)</f>
        <v>1</v>
      </c>
      <c r="H17" s="37">
        <f t="shared" si="30"/>
        <v>0</v>
      </c>
      <c r="I17" s="35">
        <f t="shared" si="22"/>
        <v>3</v>
      </c>
      <c r="J17" s="35" t="str">
        <f t="shared" si="8"/>
        <v/>
      </c>
      <c r="K17" s="34">
        <f t="shared" ref="K17:L17" si="31">IF(ISNUMBER(I17), (I17 * ((I17^2) - 1)) / 12, "")</f>
        <v>2</v>
      </c>
      <c r="L17" s="35" t="str">
        <f t="shared" si="31"/>
        <v/>
      </c>
      <c r="M17" s="38">
        <f t="shared" si="10"/>
        <v>30.21428571</v>
      </c>
      <c r="N17" s="39">
        <v>50.0</v>
      </c>
      <c r="O17" s="39">
        <v>19.0</v>
      </c>
      <c r="P17" s="39">
        <v>45.0</v>
      </c>
      <c r="Q17" s="39">
        <v>2.0</v>
      </c>
      <c r="R17" s="39">
        <v>13.0</v>
      </c>
      <c r="S17" s="39">
        <v>47.0</v>
      </c>
      <c r="T17" s="39">
        <v>52.0</v>
      </c>
      <c r="U17" s="39">
        <v>4.0</v>
      </c>
      <c r="V17" s="39">
        <v>54.0</v>
      </c>
      <c r="W17" s="39">
        <v>59.0</v>
      </c>
      <c r="X17" s="39">
        <v>12.0</v>
      </c>
      <c r="Y17" s="39">
        <v>12.0</v>
      </c>
      <c r="Z17" s="39">
        <v>1.0</v>
      </c>
      <c r="AA17" s="40">
        <v>53.0</v>
      </c>
    </row>
    <row r="18">
      <c r="B18" s="41" t="s">
        <v>43</v>
      </c>
      <c r="C18" s="33">
        <v>21.5</v>
      </c>
      <c r="D18" s="42">
        <f t="shared" si="3"/>
        <v>47</v>
      </c>
      <c r="E18" s="43">
        <f t="shared" si="4"/>
        <v>-25.5</v>
      </c>
      <c r="F18" s="44">
        <f t="shared" si="5"/>
        <v>650.25</v>
      </c>
      <c r="G18" s="45">
        <f t="shared" ref="G18:H18" si="32">IF(COUNTIF(C$6:C$72, C18) &gt; 1, 1, 0)</f>
        <v>1</v>
      </c>
      <c r="H18" s="45">
        <f t="shared" si="32"/>
        <v>0</v>
      </c>
      <c r="I18" s="43">
        <f t="shared" si="22"/>
        <v>2</v>
      </c>
      <c r="J18" s="43" t="str">
        <f t="shared" si="8"/>
        <v/>
      </c>
      <c r="K18" s="42">
        <f t="shared" ref="K18:L18" si="33">IF(ISNUMBER(I18), (I18 * ((I18^2) - 1)) / 12, "")</f>
        <v>0.5</v>
      </c>
      <c r="L18" s="43" t="str">
        <f t="shared" si="33"/>
        <v/>
      </c>
      <c r="M18" s="46">
        <f t="shared" si="10"/>
        <v>36.14285714</v>
      </c>
      <c r="N18" s="39">
        <v>47.0</v>
      </c>
      <c r="O18" s="39">
        <v>58.0</v>
      </c>
      <c r="P18" s="39">
        <v>41.0</v>
      </c>
      <c r="Q18" s="39">
        <v>38.0</v>
      </c>
      <c r="R18" s="39">
        <v>14.0</v>
      </c>
      <c r="S18" s="39">
        <v>2.0</v>
      </c>
      <c r="T18" s="39">
        <v>52.0</v>
      </c>
      <c r="U18" s="39">
        <v>15.0</v>
      </c>
      <c r="V18" s="39">
        <v>8.0</v>
      </c>
      <c r="W18" s="39">
        <v>55.0</v>
      </c>
      <c r="X18" s="39">
        <v>56.0</v>
      </c>
      <c r="Y18" s="39">
        <v>52.0</v>
      </c>
      <c r="Z18" s="39">
        <v>15.0</v>
      </c>
      <c r="AA18" s="40">
        <v>53.0</v>
      </c>
    </row>
    <row r="19">
      <c r="B19" s="47" t="s">
        <v>44</v>
      </c>
      <c r="C19" s="33">
        <v>48.5</v>
      </c>
      <c r="D19" s="34">
        <f t="shared" si="3"/>
        <v>67</v>
      </c>
      <c r="E19" s="35">
        <f t="shared" si="4"/>
        <v>-18.5</v>
      </c>
      <c r="F19" s="36">
        <f t="shared" si="5"/>
        <v>342.25</v>
      </c>
      <c r="G19" s="37">
        <f t="shared" ref="G19:H19" si="34">IF(COUNTIF(C$6:C$72, C19) &gt; 1, 1, 0)</f>
        <v>1</v>
      </c>
      <c r="H19" s="37">
        <f t="shared" si="34"/>
        <v>0</v>
      </c>
      <c r="I19" s="35">
        <f t="shared" si="22"/>
        <v>2</v>
      </c>
      <c r="J19" s="35" t="str">
        <f t="shared" si="8"/>
        <v/>
      </c>
      <c r="K19" s="34">
        <f t="shared" ref="K19:L19" si="35">IF(ISNUMBER(I19), (I19 * ((I19^2) - 1)) / 12, "")</f>
        <v>0.5</v>
      </c>
      <c r="L19" s="35" t="str">
        <f t="shared" si="35"/>
        <v/>
      </c>
      <c r="M19" s="38">
        <f t="shared" si="10"/>
        <v>45.5</v>
      </c>
      <c r="N19" s="39">
        <v>28.0</v>
      </c>
      <c r="O19" s="39">
        <v>54.0</v>
      </c>
      <c r="P19" s="39">
        <v>42.0</v>
      </c>
      <c r="Q19" s="39">
        <v>38.0</v>
      </c>
      <c r="R19" s="39">
        <v>44.0</v>
      </c>
      <c r="S19" s="39">
        <v>46.0</v>
      </c>
      <c r="T19" s="39">
        <v>47.0</v>
      </c>
      <c r="U19" s="39">
        <v>49.0</v>
      </c>
      <c r="V19" s="39">
        <v>49.0</v>
      </c>
      <c r="W19" s="39">
        <v>53.0</v>
      </c>
      <c r="X19" s="39">
        <v>49.0</v>
      </c>
      <c r="Y19" s="39">
        <v>48.0</v>
      </c>
      <c r="Z19" s="39">
        <v>41.0</v>
      </c>
      <c r="AA19" s="40">
        <v>49.0</v>
      </c>
    </row>
    <row r="20">
      <c r="B20" s="41" t="s">
        <v>45</v>
      </c>
      <c r="C20" s="33">
        <v>39.5</v>
      </c>
      <c r="D20" s="42">
        <f t="shared" si="3"/>
        <v>66</v>
      </c>
      <c r="E20" s="43">
        <f t="shared" si="4"/>
        <v>-26.5</v>
      </c>
      <c r="F20" s="44">
        <f t="shared" si="5"/>
        <v>702.25</v>
      </c>
      <c r="G20" s="45">
        <f t="shared" ref="G20:H20" si="36">IF(COUNTIF(C$6:C$72, C20) &gt; 1, 1, 0)</f>
        <v>1</v>
      </c>
      <c r="H20" s="45">
        <f t="shared" si="36"/>
        <v>0</v>
      </c>
      <c r="I20" s="43"/>
      <c r="J20" s="43" t="str">
        <f t="shared" si="8"/>
        <v/>
      </c>
      <c r="K20" s="42" t="str">
        <f t="shared" ref="K20:L20" si="37">IF(ISNUMBER(I20), (I20 * ((I20^2) - 1)) / 12, "")</f>
        <v/>
      </c>
      <c r="L20" s="43" t="str">
        <f t="shared" si="37"/>
        <v/>
      </c>
      <c r="M20" s="46">
        <f t="shared" si="10"/>
        <v>43.42857143</v>
      </c>
      <c r="N20" s="39">
        <v>44.0</v>
      </c>
      <c r="O20" s="39">
        <v>48.0</v>
      </c>
      <c r="P20" s="39">
        <v>40.0</v>
      </c>
      <c r="Q20" s="39">
        <v>32.0</v>
      </c>
      <c r="R20" s="39">
        <v>45.0</v>
      </c>
      <c r="S20" s="39">
        <v>38.0</v>
      </c>
      <c r="T20" s="39">
        <v>48.0</v>
      </c>
      <c r="U20" s="39">
        <v>47.0</v>
      </c>
      <c r="V20" s="39">
        <v>43.0</v>
      </c>
      <c r="W20" s="39">
        <v>48.0</v>
      </c>
      <c r="X20" s="39">
        <v>44.0</v>
      </c>
      <c r="Y20" s="39">
        <v>45.0</v>
      </c>
      <c r="Z20" s="39">
        <v>43.0</v>
      </c>
      <c r="AA20" s="40">
        <v>43.0</v>
      </c>
    </row>
    <row r="21">
      <c r="B21" s="47" t="s">
        <v>46</v>
      </c>
      <c r="C21" s="33">
        <v>24.0</v>
      </c>
      <c r="D21" s="34">
        <f t="shared" si="3"/>
        <v>53</v>
      </c>
      <c r="E21" s="35">
        <f t="shared" si="4"/>
        <v>-29</v>
      </c>
      <c r="F21" s="36">
        <f t="shared" si="5"/>
        <v>841</v>
      </c>
      <c r="G21" s="37">
        <f t="shared" ref="G21:H21" si="38">IF(COUNTIF(C$6:C$72, C21) &gt; 1, 1, 0)</f>
        <v>1</v>
      </c>
      <c r="H21" s="37">
        <f t="shared" si="38"/>
        <v>0</v>
      </c>
      <c r="I21" s="35"/>
      <c r="J21" s="35" t="str">
        <f t="shared" si="8"/>
        <v/>
      </c>
      <c r="K21" s="34" t="str">
        <f t="shared" ref="K21:L21" si="39">IF(ISNUMBER(I21), (I21 * ((I21^2) - 1)) / 12, "")</f>
        <v/>
      </c>
      <c r="L21" s="35" t="str">
        <f t="shared" si="39"/>
        <v/>
      </c>
      <c r="M21" s="38">
        <f t="shared" si="10"/>
        <v>37.71428571</v>
      </c>
      <c r="N21" s="39">
        <v>50.0</v>
      </c>
      <c r="O21" s="39">
        <v>45.0</v>
      </c>
      <c r="P21" s="39">
        <v>49.0</v>
      </c>
      <c r="Q21" s="39">
        <v>13.0</v>
      </c>
      <c r="R21" s="39">
        <v>16.0</v>
      </c>
      <c r="S21" s="39">
        <v>47.0</v>
      </c>
      <c r="T21" s="39">
        <v>52.0</v>
      </c>
      <c r="U21" s="39">
        <v>57.0</v>
      </c>
      <c r="V21" s="39">
        <v>9.0</v>
      </c>
      <c r="W21" s="39">
        <v>42.0</v>
      </c>
      <c r="X21" s="39">
        <v>55.0</v>
      </c>
      <c r="Y21" s="39">
        <v>30.0</v>
      </c>
      <c r="Z21" s="39">
        <v>48.0</v>
      </c>
      <c r="AA21" s="40">
        <v>15.0</v>
      </c>
    </row>
    <row r="22">
      <c r="B22" s="41" t="s">
        <v>47</v>
      </c>
      <c r="C22" s="33">
        <v>19.0</v>
      </c>
      <c r="D22" s="42">
        <f t="shared" si="3"/>
        <v>11</v>
      </c>
      <c r="E22" s="43">
        <f t="shared" si="4"/>
        <v>8</v>
      </c>
      <c r="F22" s="44">
        <f t="shared" si="5"/>
        <v>64</v>
      </c>
      <c r="G22" s="45">
        <f t="shared" ref="G22:H22" si="40">IF(COUNTIF(C$6:C$72, C22) &gt; 1, 1, 0)</f>
        <v>1</v>
      </c>
      <c r="H22" s="45">
        <f t="shared" si="40"/>
        <v>0</v>
      </c>
      <c r="I22" s="43">
        <f>IF(COUNTIF(C$6:C$72, C22) &gt; 1, IF(COUNTIF($I$6:I22, C22) = 0, COUNTIF(C$6:C$72, C22), 0), "")</f>
        <v>3</v>
      </c>
      <c r="J22" s="43" t="str">
        <f t="shared" si="8"/>
        <v/>
      </c>
      <c r="K22" s="42">
        <f t="shared" ref="K22:L22" si="41">IF(ISNUMBER(I22), (I22 * ((I22^2) - 1)) / 12, "")</f>
        <v>2</v>
      </c>
      <c r="L22" s="43" t="str">
        <f t="shared" si="41"/>
        <v/>
      </c>
      <c r="M22" s="46">
        <f t="shared" si="10"/>
        <v>25.92857143</v>
      </c>
      <c r="N22" s="39">
        <v>24.0</v>
      </c>
      <c r="O22" s="39">
        <v>42.0</v>
      </c>
      <c r="P22" s="39">
        <v>12.0</v>
      </c>
      <c r="Q22" s="39">
        <v>38.0</v>
      </c>
      <c r="R22" s="39">
        <v>51.0</v>
      </c>
      <c r="S22" s="39">
        <v>47.0</v>
      </c>
      <c r="T22" s="39">
        <v>12.0</v>
      </c>
      <c r="U22" s="39">
        <v>46.0</v>
      </c>
      <c r="V22" s="39">
        <v>3.0</v>
      </c>
      <c r="W22" s="39">
        <v>52.0</v>
      </c>
      <c r="X22" s="39">
        <v>2.0</v>
      </c>
      <c r="Y22" s="39">
        <v>22.0</v>
      </c>
      <c r="Z22" s="39">
        <v>9.0</v>
      </c>
      <c r="AA22" s="40">
        <v>3.0</v>
      </c>
    </row>
    <row r="23">
      <c r="B23" s="47" t="s">
        <v>48</v>
      </c>
      <c r="C23" s="33">
        <v>19.0</v>
      </c>
      <c r="D23" s="34">
        <f t="shared" si="3"/>
        <v>14.5</v>
      </c>
      <c r="E23" s="35">
        <f t="shared" si="4"/>
        <v>4.5</v>
      </c>
      <c r="F23" s="36">
        <f t="shared" si="5"/>
        <v>20.25</v>
      </c>
      <c r="G23" s="37">
        <f t="shared" ref="G23:H23" si="42">IF(COUNTIF(C$6:C$72, C23) &gt; 1, 1, 0)</f>
        <v>1</v>
      </c>
      <c r="H23" s="37">
        <f t="shared" si="42"/>
        <v>1</v>
      </c>
      <c r="I23" s="35"/>
      <c r="J23" s="35">
        <f t="shared" si="8"/>
        <v>2</v>
      </c>
      <c r="K23" s="34" t="str">
        <f t="shared" ref="K23:L23" si="43">IF(ISNUMBER(I23), (I23 * ((I23^2) - 1)) / 12, "")</f>
        <v/>
      </c>
      <c r="L23" s="35">
        <f t="shared" si="43"/>
        <v>0.5</v>
      </c>
      <c r="M23" s="38">
        <f t="shared" si="10"/>
        <v>27</v>
      </c>
      <c r="N23" s="39">
        <v>15.0</v>
      </c>
      <c r="O23" s="39">
        <v>58.0</v>
      </c>
      <c r="P23" s="39">
        <v>1.0</v>
      </c>
      <c r="Q23" s="39">
        <v>38.0</v>
      </c>
      <c r="R23" s="39">
        <v>10.0</v>
      </c>
      <c r="S23" s="39">
        <v>4.0</v>
      </c>
      <c r="T23" s="39">
        <v>23.0</v>
      </c>
      <c r="U23" s="39">
        <v>25.0</v>
      </c>
      <c r="V23" s="39">
        <v>10.0</v>
      </c>
      <c r="W23" s="39">
        <v>59.0</v>
      </c>
      <c r="X23" s="39">
        <v>10.0</v>
      </c>
      <c r="Y23" s="39">
        <v>23.0</v>
      </c>
      <c r="Z23" s="39">
        <v>49.0</v>
      </c>
      <c r="AA23" s="40">
        <v>53.0</v>
      </c>
    </row>
    <row r="24">
      <c r="B24" s="41" t="s">
        <v>49</v>
      </c>
      <c r="C24" s="33">
        <v>44.0</v>
      </c>
      <c r="D24" s="42">
        <f t="shared" si="3"/>
        <v>18</v>
      </c>
      <c r="E24" s="43">
        <f t="shared" si="4"/>
        <v>26</v>
      </c>
      <c r="F24" s="44">
        <f t="shared" si="5"/>
        <v>676</v>
      </c>
      <c r="G24" s="45">
        <f t="shared" ref="G24:H24" si="44">IF(COUNTIF(C$6:C$72, C24) &gt; 1, 1, 0)</f>
        <v>1</v>
      </c>
      <c r="H24" s="45">
        <f t="shared" si="44"/>
        <v>0</v>
      </c>
      <c r="I24" s="43">
        <f t="shared" ref="I24:I26" si="47">IF(COUNTIF(C$6:C$72, C24) &gt; 1, IF(COUNTIF($I$6:I24, C24) = 0, COUNTIF(C$6:C$72, C24), 0), "")</f>
        <v>3</v>
      </c>
      <c r="J24" s="43" t="str">
        <f t="shared" si="8"/>
        <v/>
      </c>
      <c r="K24" s="42">
        <f t="shared" ref="K24:L24" si="45">IF(ISNUMBER(I24), (I24 * ((I24^2) - 1)) / 12, "")</f>
        <v>2</v>
      </c>
      <c r="L24" s="43" t="str">
        <f t="shared" si="45"/>
        <v/>
      </c>
      <c r="M24" s="46">
        <f t="shared" si="10"/>
        <v>27.35714286</v>
      </c>
      <c r="N24" s="39">
        <v>6.0</v>
      </c>
      <c r="O24" s="39">
        <v>20.0</v>
      </c>
      <c r="P24" s="39">
        <v>13.0</v>
      </c>
      <c r="Q24" s="39">
        <v>33.0</v>
      </c>
      <c r="R24" s="39">
        <v>48.0</v>
      </c>
      <c r="S24" s="39">
        <v>10.0</v>
      </c>
      <c r="T24" s="39">
        <v>52.0</v>
      </c>
      <c r="U24" s="39">
        <v>18.0</v>
      </c>
      <c r="V24" s="39">
        <v>54.0</v>
      </c>
      <c r="W24" s="39">
        <v>59.0</v>
      </c>
      <c r="X24" s="39">
        <v>18.0</v>
      </c>
      <c r="Y24" s="39">
        <v>13.0</v>
      </c>
      <c r="Z24" s="39">
        <v>3.0</v>
      </c>
      <c r="AA24" s="40">
        <v>36.0</v>
      </c>
    </row>
    <row r="25">
      <c r="B25" s="47" t="s">
        <v>50</v>
      </c>
      <c r="C25" s="33">
        <v>11.0</v>
      </c>
      <c r="D25" s="34">
        <f t="shared" si="3"/>
        <v>33.5</v>
      </c>
      <c r="E25" s="35">
        <f t="shared" si="4"/>
        <v>-22.5</v>
      </c>
      <c r="F25" s="36">
        <f t="shared" si="5"/>
        <v>506.25</v>
      </c>
      <c r="G25" s="37">
        <f t="shared" ref="G25:H25" si="46">IF(COUNTIF(C$6:C$72, C25) &gt; 1, 1, 0)</f>
        <v>1</v>
      </c>
      <c r="H25" s="37">
        <f t="shared" si="46"/>
        <v>1</v>
      </c>
      <c r="I25" s="35">
        <f t="shared" si="47"/>
        <v>3</v>
      </c>
      <c r="J25" s="35">
        <f t="shared" si="8"/>
        <v>2</v>
      </c>
      <c r="K25" s="34">
        <f t="shared" ref="K25:L25" si="48">IF(ISNUMBER(I25), (I25 * ((I25^2) - 1)) / 12, "")</f>
        <v>2</v>
      </c>
      <c r="L25" s="35">
        <f t="shared" si="48"/>
        <v>0.5</v>
      </c>
      <c r="M25" s="38">
        <f t="shared" si="10"/>
        <v>30.64285714</v>
      </c>
      <c r="N25" s="39">
        <v>41.0</v>
      </c>
      <c r="O25" s="39">
        <v>30.0</v>
      </c>
      <c r="P25" s="39">
        <v>11.0</v>
      </c>
      <c r="Q25" s="39">
        <v>11.0</v>
      </c>
      <c r="R25" s="39">
        <v>7.0</v>
      </c>
      <c r="S25" s="39">
        <v>40.0</v>
      </c>
      <c r="T25" s="39">
        <v>51.0</v>
      </c>
      <c r="U25" s="39">
        <v>44.0</v>
      </c>
      <c r="V25" s="39">
        <v>18.0</v>
      </c>
      <c r="W25" s="39">
        <v>22.0</v>
      </c>
      <c r="X25" s="39">
        <v>6.0</v>
      </c>
      <c r="Y25" s="39">
        <v>46.0</v>
      </c>
      <c r="Z25" s="39">
        <v>49.0</v>
      </c>
      <c r="AA25" s="40">
        <v>53.0</v>
      </c>
    </row>
    <row r="26">
      <c r="B26" s="41" t="s">
        <v>51</v>
      </c>
      <c r="C26" s="33">
        <v>41.5</v>
      </c>
      <c r="D26" s="42">
        <f t="shared" si="3"/>
        <v>57</v>
      </c>
      <c r="E26" s="43">
        <f t="shared" si="4"/>
        <v>-15.5</v>
      </c>
      <c r="F26" s="44">
        <f t="shared" si="5"/>
        <v>240.25</v>
      </c>
      <c r="G26" s="45">
        <f t="shared" ref="G26:H26" si="49">IF(COUNTIF(C$6:C$72, C26) &gt; 1, 1, 0)</f>
        <v>1</v>
      </c>
      <c r="H26" s="45">
        <f t="shared" si="49"/>
        <v>0</v>
      </c>
      <c r="I26" s="43">
        <f t="shared" si="47"/>
        <v>2</v>
      </c>
      <c r="J26" s="43" t="str">
        <f t="shared" si="8"/>
        <v/>
      </c>
      <c r="K26" s="42">
        <f t="shared" ref="K26:L26" si="50">IF(ISNUMBER(I26), (I26 * ((I26^2) - 1)) / 12, "")</f>
        <v>0.5</v>
      </c>
      <c r="L26" s="43" t="str">
        <f t="shared" si="50"/>
        <v/>
      </c>
      <c r="M26" s="46">
        <f t="shared" si="10"/>
        <v>38.71428571</v>
      </c>
      <c r="N26" s="39">
        <v>42.0</v>
      </c>
      <c r="O26" s="39">
        <v>46.0</v>
      </c>
      <c r="P26" s="39">
        <v>38.0</v>
      </c>
      <c r="Q26" s="39">
        <v>38.0</v>
      </c>
      <c r="R26" s="39">
        <v>38.0</v>
      </c>
      <c r="S26" s="39">
        <v>8.0</v>
      </c>
      <c r="T26" s="39">
        <v>46.0</v>
      </c>
      <c r="U26" s="39">
        <v>43.0</v>
      </c>
      <c r="V26" s="39">
        <v>36.0</v>
      </c>
      <c r="W26" s="39">
        <v>50.0</v>
      </c>
      <c r="X26" s="39">
        <v>41.0</v>
      </c>
      <c r="Y26" s="39">
        <v>41.0</v>
      </c>
      <c r="Z26" s="39">
        <v>40.0</v>
      </c>
      <c r="AA26" s="40">
        <v>35.0</v>
      </c>
    </row>
    <row r="27">
      <c r="B27" s="47" t="s">
        <v>52</v>
      </c>
      <c r="C27" s="33">
        <v>15.5</v>
      </c>
      <c r="D27" s="34">
        <f t="shared" si="3"/>
        <v>17</v>
      </c>
      <c r="E27" s="35">
        <f t="shared" si="4"/>
        <v>-1.5</v>
      </c>
      <c r="F27" s="36">
        <f t="shared" si="5"/>
        <v>2.25</v>
      </c>
      <c r="G27" s="37">
        <f t="shared" ref="G27:H27" si="51">IF(COUNTIF(C$6:C$72, C27) &gt; 1, 1, 0)</f>
        <v>1</v>
      </c>
      <c r="H27" s="37">
        <f t="shared" si="51"/>
        <v>0</v>
      </c>
      <c r="I27" s="35"/>
      <c r="J27" s="35" t="str">
        <f t="shared" si="8"/>
        <v/>
      </c>
      <c r="K27" s="34" t="str">
        <f t="shared" ref="K27:L27" si="52">IF(ISNUMBER(I27), (I27 * ((I27^2) - 1)) / 12, "")</f>
        <v/>
      </c>
      <c r="L27" s="35" t="str">
        <f t="shared" si="52"/>
        <v/>
      </c>
      <c r="M27" s="38">
        <f t="shared" si="10"/>
        <v>27.28571429</v>
      </c>
      <c r="N27" s="39">
        <v>20.0</v>
      </c>
      <c r="O27" s="39">
        <v>29.0</v>
      </c>
      <c r="P27" s="39">
        <v>26.0</v>
      </c>
      <c r="Q27" s="39">
        <v>35.0</v>
      </c>
      <c r="R27" s="39">
        <v>25.0</v>
      </c>
      <c r="S27" s="39">
        <v>33.0</v>
      </c>
      <c r="T27" s="39">
        <v>30.0</v>
      </c>
      <c r="U27" s="39">
        <v>32.0</v>
      </c>
      <c r="V27" s="39">
        <v>21.0</v>
      </c>
      <c r="W27" s="39">
        <v>33.0</v>
      </c>
      <c r="X27" s="39">
        <v>22.0</v>
      </c>
      <c r="Y27" s="39">
        <v>25.0</v>
      </c>
      <c r="Z27" s="39">
        <v>26.0</v>
      </c>
      <c r="AA27" s="40">
        <v>25.0</v>
      </c>
    </row>
    <row r="28">
      <c r="B28" s="41" t="s">
        <v>53</v>
      </c>
      <c r="C28" s="33">
        <v>46.5</v>
      </c>
      <c r="D28" s="42">
        <f t="shared" si="3"/>
        <v>36.5</v>
      </c>
      <c r="E28" s="43">
        <f t="shared" si="4"/>
        <v>10</v>
      </c>
      <c r="F28" s="44">
        <f t="shared" si="5"/>
        <v>100</v>
      </c>
      <c r="G28" s="45">
        <f t="shared" ref="G28:H28" si="53">IF(COUNTIF(C$6:C$72, C28) &gt; 1, 1, 0)</f>
        <v>1</v>
      </c>
      <c r="H28" s="45">
        <f t="shared" si="53"/>
        <v>1</v>
      </c>
      <c r="I28" s="43"/>
      <c r="J28" s="43">
        <f t="shared" si="8"/>
        <v>2</v>
      </c>
      <c r="K28" s="42" t="str">
        <f t="shared" ref="K28:L28" si="54">IF(ISNUMBER(I28), (I28 * ((I28^2) - 1)) / 12, "")</f>
        <v/>
      </c>
      <c r="L28" s="43">
        <f t="shared" si="54"/>
        <v>0.5</v>
      </c>
      <c r="M28" s="46">
        <f t="shared" si="10"/>
        <v>31.21428571</v>
      </c>
      <c r="N28" s="39">
        <v>26.0</v>
      </c>
      <c r="O28" s="39">
        <v>31.0</v>
      </c>
      <c r="P28" s="39">
        <v>28.0</v>
      </c>
      <c r="Q28" s="39">
        <v>26.0</v>
      </c>
      <c r="R28" s="39">
        <v>30.0</v>
      </c>
      <c r="S28" s="39">
        <v>30.0</v>
      </c>
      <c r="T28" s="39">
        <v>32.0</v>
      </c>
      <c r="U28" s="39">
        <v>34.0</v>
      </c>
      <c r="V28" s="39">
        <v>31.0</v>
      </c>
      <c r="W28" s="39">
        <v>37.0</v>
      </c>
      <c r="X28" s="39">
        <v>32.0</v>
      </c>
      <c r="Y28" s="39">
        <v>36.0</v>
      </c>
      <c r="Z28" s="39">
        <v>34.0</v>
      </c>
      <c r="AA28" s="40">
        <v>30.0</v>
      </c>
    </row>
    <row r="29">
      <c r="B29" s="47" t="s">
        <v>54</v>
      </c>
      <c r="C29" s="33">
        <v>55.5</v>
      </c>
      <c r="D29" s="34">
        <f t="shared" si="3"/>
        <v>30</v>
      </c>
      <c r="E29" s="35">
        <f t="shared" si="4"/>
        <v>25.5</v>
      </c>
      <c r="F29" s="36">
        <f t="shared" si="5"/>
        <v>650.25</v>
      </c>
      <c r="G29" s="37">
        <f t="shared" ref="G29:H29" si="55">IF(COUNTIF(C$6:C$72, C29) &gt; 1, 1, 0)</f>
        <v>1</v>
      </c>
      <c r="H29" s="37">
        <f t="shared" si="55"/>
        <v>0</v>
      </c>
      <c r="I29" s="35"/>
      <c r="J29" s="35" t="str">
        <f t="shared" si="8"/>
        <v/>
      </c>
      <c r="K29" s="34" t="str">
        <f t="shared" ref="K29:L29" si="56">IF(ISNUMBER(I29), (I29 * ((I29^2) - 1)) / 12, "")</f>
        <v/>
      </c>
      <c r="L29" s="35" t="str">
        <f t="shared" si="56"/>
        <v/>
      </c>
      <c r="M29" s="38">
        <f t="shared" si="10"/>
        <v>30.14285714</v>
      </c>
      <c r="N29" s="39">
        <v>9.0</v>
      </c>
      <c r="O29" s="39">
        <v>21.0</v>
      </c>
      <c r="P29" s="39">
        <v>49.0</v>
      </c>
      <c r="Q29" s="39">
        <v>7.0</v>
      </c>
      <c r="R29" s="39">
        <v>5.0</v>
      </c>
      <c r="S29" s="39">
        <v>13.0</v>
      </c>
      <c r="T29" s="39">
        <v>52.0</v>
      </c>
      <c r="U29" s="39">
        <v>57.0</v>
      </c>
      <c r="V29" s="39">
        <v>37.0</v>
      </c>
      <c r="W29" s="39">
        <v>36.0</v>
      </c>
      <c r="X29" s="39">
        <v>56.0</v>
      </c>
      <c r="Y29" s="39">
        <v>52.0</v>
      </c>
      <c r="Z29" s="39">
        <v>17.0</v>
      </c>
      <c r="AA29" s="40">
        <v>11.0</v>
      </c>
    </row>
    <row r="30">
      <c r="B30" s="41" t="s">
        <v>55</v>
      </c>
      <c r="C30" s="33">
        <v>44.0</v>
      </c>
      <c r="D30" s="42">
        <f t="shared" si="3"/>
        <v>50</v>
      </c>
      <c r="E30" s="43">
        <f t="shared" si="4"/>
        <v>-6</v>
      </c>
      <c r="F30" s="44">
        <f t="shared" si="5"/>
        <v>36</v>
      </c>
      <c r="G30" s="45">
        <f t="shared" ref="G30:H30" si="57">IF(COUNTIF(C$6:C$72, C30) &gt; 1, 1, 0)</f>
        <v>1</v>
      </c>
      <c r="H30" s="45">
        <f t="shared" si="57"/>
        <v>0</v>
      </c>
      <c r="I30" s="43"/>
      <c r="J30" s="43" t="str">
        <f t="shared" si="8"/>
        <v/>
      </c>
      <c r="K30" s="42" t="str">
        <f t="shared" ref="K30:L30" si="58">IF(ISNUMBER(I30), (I30 * ((I30^2) - 1)) / 12, "")</f>
        <v/>
      </c>
      <c r="L30" s="43" t="str">
        <f t="shared" si="58"/>
        <v/>
      </c>
      <c r="M30" s="46">
        <f t="shared" si="10"/>
        <v>37.07142857</v>
      </c>
      <c r="N30" s="39">
        <v>40.0</v>
      </c>
      <c r="O30" s="39">
        <v>37.0</v>
      </c>
      <c r="P30" s="39">
        <v>33.0</v>
      </c>
      <c r="Q30" s="39">
        <v>38.0</v>
      </c>
      <c r="R30" s="39">
        <v>34.0</v>
      </c>
      <c r="S30" s="39">
        <v>47.0</v>
      </c>
      <c r="T30" s="39">
        <v>34.0</v>
      </c>
      <c r="U30" s="39">
        <v>37.0</v>
      </c>
      <c r="V30" s="39">
        <v>30.0</v>
      </c>
      <c r="W30" s="39">
        <v>46.0</v>
      </c>
      <c r="X30" s="39">
        <v>36.0</v>
      </c>
      <c r="Y30" s="39">
        <v>38.0</v>
      </c>
      <c r="Z30" s="39">
        <v>49.0</v>
      </c>
      <c r="AA30" s="40">
        <v>20.0</v>
      </c>
    </row>
    <row r="31">
      <c r="B31" s="47" t="s">
        <v>56</v>
      </c>
      <c r="C31" s="33">
        <v>41.5</v>
      </c>
      <c r="D31" s="34">
        <f t="shared" si="3"/>
        <v>22</v>
      </c>
      <c r="E31" s="35">
        <f t="shared" si="4"/>
        <v>19.5</v>
      </c>
      <c r="F31" s="36">
        <f t="shared" si="5"/>
        <v>380.25</v>
      </c>
      <c r="G31" s="37">
        <f t="shared" ref="G31:H31" si="59">IF(COUNTIF(C$6:C$72, C31) &gt; 1, 1, 0)</f>
        <v>1</v>
      </c>
      <c r="H31" s="37">
        <f t="shared" si="59"/>
        <v>0</v>
      </c>
      <c r="I31" s="35"/>
      <c r="J31" s="35" t="str">
        <f t="shared" si="8"/>
        <v/>
      </c>
      <c r="K31" s="34" t="str">
        <f t="shared" ref="K31:L31" si="60">IF(ISNUMBER(I31), (I31 * ((I31^2) - 1)) / 12, "")</f>
        <v/>
      </c>
      <c r="L31" s="35" t="str">
        <f t="shared" si="60"/>
        <v/>
      </c>
      <c r="M31" s="38">
        <f t="shared" si="10"/>
        <v>28.5</v>
      </c>
      <c r="N31" s="39">
        <v>50.0</v>
      </c>
      <c r="O31" s="39">
        <v>33.0</v>
      </c>
      <c r="P31" s="39">
        <v>49.0</v>
      </c>
      <c r="Q31" s="39">
        <v>38.0</v>
      </c>
      <c r="R31" s="39">
        <v>23.0</v>
      </c>
      <c r="S31" s="39">
        <v>47.0</v>
      </c>
      <c r="T31" s="39">
        <v>52.0</v>
      </c>
      <c r="U31" s="39">
        <v>20.0</v>
      </c>
      <c r="V31" s="39">
        <v>22.0</v>
      </c>
      <c r="W31" s="39">
        <v>4.0</v>
      </c>
      <c r="X31" s="39">
        <v>4.0</v>
      </c>
      <c r="Y31" s="39">
        <v>5.0</v>
      </c>
      <c r="Z31" s="39">
        <v>45.0</v>
      </c>
      <c r="AA31" s="40">
        <v>7.0</v>
      </c>
    </row>
    <row r="32">
      <c r="B32" s="41" t="s">
        <v>57</v>
      </c>
      <c r="C32" s="33">
        <v>11.0</v>
      </c>
      <c r="D32" s="42">
        <f t="shared" si="3"/>
        <v>64</v>
      </c>
      <c r="E32" s="43">
        <f t="shared" si="4"/>
        <v>-53</v>
      </c>
      <c r="F32" s="44">
        <f t="shared" si="5"/>
        <v>2809</v>
      </c>
      <c r="G32" s="45">
        <f t="shared" ref="G32:H32" si="61">IF(COUNTIF(C$6:C$72, C32) &gt; 1, 1, 0)</f>
        <v>1</v>
      </c>
      <c r="H32" s="45">
        <f t="shared" si="61"/>
        <v>0</v>
      </c>
      <c r="I32" s="43"/>
      <c r="J32" s="43" t="str">
        <f t="shared" si="8"/>
        <v/>
      </c>
      <c r="K32" s="42" t="str">
        <f t="shared" ref="K32:L32" si="62">IF(ISNUMBER(I32), (I32 * ((I32^2) - 1)) / 12, "")</f>
        <v/>
      </c>
      <c r="L32" s="43" t="str">
        <f t="shared" si="62"/>
        <v/>
      </c>
      <c r="M32" s="46">
        <f t="shared" si="10"/>
        <v>40.35714286</v>
      </c>
      <c r="N32" s="39">
        <v>50.0</v>
      </c>
      <c r="O32" s="39">
        <v>58.0</v>
      </c>
      <c r="P32" s="39">
        <v>3.0</v>
      </c>
      <c r="Q32" s="39">
        <v>38.0</v>
      </c>
      <c r="R32" s="39">
        <v>53.0</v>
      </c>
      <c r="S32" s="39">
        <v>39.0</v>
      </c>
      <c r="T32" s="39">
        <v>52.0</v>
      </c>
      <c r="U32" s="39">
        <v>11.0</v>
      </c>
      <c r="V32" s="39">
        <v>54.0</v>
      </c>
      <c r="W32" s="39">
        <v>42.0</v>
      </c>
      <c r="X32" s="39">
        <v>11.0</v>
      </c>
      <c r="Y32" s="39">
        <v>52.0</v>
      </c>
      <c r="Z32" s="39">
        <v>49.0</v>
      </c>
      <c r="AA32" s="40">
        <v>53.0</v>
      </c>
    </row>
    <row r="33">
      <c r="B33" s="47" t="s">
        <v>58</v>
      </c>
      <c r="C33" s="33">
        <v>29.0</v>
      </c>
      <c r="D33" s="34">
        <f t="shared" si="3"/>
        <v>52</v>
      </c>
      <c r="E33" s="35">
        <f t="shared" si="4"/>
        <v>-23</v>
      </c>
      <c r="F33" s="36">
        <f t="shared" si="5"/>
        <v>529</v>
      </c>
      <c r="G33" s="37">
        <f t="shared" ref="G33:H33" si="63">IF(COUNTIF(C$6:C$72, C33) &gt; 1, 1, 0)</f>
        <v>1</v>
      </c>
      <c r="H33" s="37">
        <f t="shared" si="63"/>
        <v>0</v>
      </c>
      <c r="I33" s="35"/>
      <c r="J33" s="35" t="str">
        <f t="shared" si="8"/>
        <v/>
      </c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10"/>
        <v>37.64285714</v>
      </c>
      <c r="N33" s="39">
        <v>13.0</v>
      </c>
      <c r="O33" s="39">
        <v>52.0</v>
      </c>
      <c r="P33" s="39">
        <v>18.0</v>
      </c>
      <c r="Q33" s="39">
        <v>38.0</v>
      </c>
      <c r="R33" s="39">
        <v>27.0</v>
      </c>
      <c r="S33" s="39">
        <v>47.0</v>
      </c>
      <c r="T33" s="39">
        <v>7.0</v>
      </c>
      <c r="U33" s="39">
        <v>57.0</v>
      </c>
      <c r="V33" s="39">
        <v>54.0</v>
      </c>
      <c r="W33" s="39">
        <v>6.0</v>
      </c>
      <c r="X33" s="39">
        <v>56.0</v>
      </c>
      <c r="Y33" s="39">
        <v>51.0</v>
      </c>
      <c r="Z33" s="39">
        <v>49.0</v>
      </c>
      <c r="AA33" s="40">
        <v>52.0</v>
      </c>
    </row>
    <row r="34">
      <c r="B34" s="41" t="s">
        <v>59</v>
      </c>
      <c r="C34" s="33">
        <v>15.5</v>
      </c>
      <c r="D34" s="42">
        <f t="shared" si="3"/>
        <v>61</v>
      </c>
      <c r="E34" s="43">
        <f t="shared" si="4"/>
        <v>-45.5</v>
      </c>
      <c r="F34" s="44">
        <f t="shared" si="5"/>
        <v>2070.25</v>
      </c>
      <c r="G34" s="45">
        <f t="shared" ref="G34:H34" si="65">IF(COUNTIF(C$6:C$72, C34) &gt; 1, 1, 0)</f>
        <v>1</v>
      </c>
      <c r="H34" s="45">
        <f t="shared" si="65"/>
        <v>0</v>
      </c>
      <c r="I34" s="43"/>
      <c r="J34" s="43" t="str">
        <f t="shared" si="8"/>
        <v/>
      </c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10"/>
        <v>39.64285714</v>
      </c>
      <c r="N34" s="39">
        <v>50.0</v>
      </c>
      <c r="O34" s="39">
        <v>53.0</v>
      </c>
      <c r="P34" s="39">
        <v>49.0</v>
      </c>
      <c r="Q34" s="39">
        <v>18.0</v>
      </c>
      <c r="R34" s="39">
        <v>47.0</v>
      </c>
      <c r="S34" s="39">
        <v>7.0</v>
      </c>
      <c r="T34" s="39">
        <v>52.0</v>
      </c>
      <c r="U34" s="39">
        <v>39.0</v>
      </c>
      <c r="V34" s="39">
        <v>51.0</v>
      </c>
      <c r="W34" s="39">
        <v>54.0</v>
      </c>
      <c r="X34" s="39">
        <v>56.0</v>
      </c>
      <c r="Y34" s="39">
        <v>16.0</v>
      </c>
      <c r="Z34" s="39">
        <v>19.0</v>
      </c>
      <c r="AA34" s="40">
        <v>44.0</v>
      </c>
    </row>
    <row r="35">
      <c r="B35" s="47" t="s">
        <v>60</v>
      </c>
      <c r="C35" s="33">
        <v>36.0</v>
      </c>
      <c r="D35" s="34">
        <f t="shared" si="3"/>
        <v>32</v>
      </c>
      <c r="E35" s="35">
        <f t="shared" si="4"/>
        <v>4</v>
      </c>
      <c r="F35" s="36">
        <f t="shared" si="5"/>
        <v>16</v>
      </c>
      <c r="G35" s="37">
        <f t="shared" ref="G35:H35" si="67">IF(COUNTIF(C$6:C$72, C35) &gt; 1, 1, 0)</f>
        <v>1</v>
      </c>
      <c r="H35" s="37">
        <f t="shared" si="67"/>
        <v>0</v>
      </c>
      <c r="I35" s="35">
        <f>IF(COUNTIF(C$6:C$72, C35) &gt; 1, IF(COUNTIF($I$6:I35, C35) = 0, COUNTIF(C$6:C$72, C35), 0), "")</f>
        <v>5</v>
      </c>
      <c r="J35" s="35" t="str">
        <f t="shared" si="8"/>
        <v/>
      </c>
      <c r="K35" s="34">
        <f t="shared" ref="K35:L35" si="68">IF(ISNUMBER(I35), (I35 * ((I35^2) - 1)) / 12, "")</f>
        <v>10</v>
      </c>
      <c r="L35" s="35" t="str">
        <f t="shared" si="68"/>
        <v/>
      </c>
      <c r="M35" s="38">
        <f t="shared" si="10"/>
        <v>30.35714286</v>
      </c>
      <c r="N35" s="39">
        <v>37.0</v>
      </c>
      <c r="O35" s="39">
        <v>58.0</v>
      </c>
      <c r="P35" s="39">
        <v>49.0</v>
      </c>
      <c r="Q35" s="39">
        <v>16.0</v>
      </c>
      <c r="R35" s="39">
        <v>29.0</v>
      </c>
      <c r="S35" s="39">
        <v>6.0</v>
      </c>
      <c r="T35" s="39">
        <v>15.0</v>
      </c>
      <c r="U35" s="39">
        <v>57.0</v>
      </c>
      <c r="V35" s="39">
        <v>19.0</v>
      </c>
      <c r="W35" s="39">
        <v>9.0</v>
      </c>
      <c r="X35" s="39">
        <v>56.0</v>
      </c>
      <c r="Y35" s="39">
        <v>52.0</v>
      </c>
      <c r="Z35" s="39">
        <v>10.0</v>
      </c>
      <c r="AA35" s="40">
        <v>12.0</v>
      </c>
    </row>
    <row r="36">
      <c r="B36" s="41" t="s">
        <v>61</v>
      </c>
      <c r="C36" s="33">
        <v>24.0</v>
      </c>
      <c r="D36" s="42">
        <f t="shared" si="3"/>
        <v>1</v>
      </c>
      <c r="E36" s="43">
        <f t="shared" si="4"/>
        <v>23</v>
      </c>
      <c r="F36" s="44">
        <f t="shared" si="5"/>
        <v>529</v>
      </c>
      <c r="G36" s="45">
        <f t="shared" ref="G36:H36" si="69">IF(COUNTIF(C$6:C$72, C36) &gt; 1, 1, 0)</f>
        <v>1</v>
      </c>
      <c r="H36" s="45">
        <f t="shared" si="69"/>
        <v>0</v>
      </c>
      <c r="I36" s="43"/>
      <c r="J36" s="43" t="str">
        <f t="shared" si="8"/>
        <v/>
      </c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10"/>
        <v>20.78571429</v>
      </c>
      <c r="N36" s="39">
        <v>50.0</v>
      </c>
      <c r="O36" s="39">
        <v>44.0</v>
      </c>
      <c r="P36" s="39">
        <v>14.0</v>
      </c>
      <c r="Q36" s="39">
        <v>38.0</v>
      </c>
      <c r="R36" s="39">
        <v>3.0</v>
      </c>
      <c r="S36" s="39">
        <v>12.0</v>
      </c>
      <c r="T36" s="39">
        <v>14.0</v>
      </c>
      <c r="U36" s="39">
        <v>19.0</v>
      </c>
      <c r="V36" s="39">
        <v>32.0</v>
      </c>
      <c r="W36" s="39">
        <v>18.0</v>
      </c>
      <c r="X36" s="39">
        <v>17.0</v>
      </c>
      <c r="Y36" s="39">
        <v>10.0</v>
      </c>
      <c r="Z36" s="39">
        <v>12.0</v>
      </c>
      <c r="AA36" s="40">
        <v>8.0</v>
      </c>
    </row>
    <row r="37">
      <c r="B37" s="47" t="s">
        <v>62</v>
      </c>
      <c r="C37" s="33">
        <v>29.0</v>
      </c>
      <c r="D37" s="34">
        <f t="shared" si="3"/>
        <v>42.5</v>
      </c>
      <c r="E37" s="35">
        <f t="shared" si="4"/>
        <v>-13.5</v>
      </c>
      <c r="F37" s="36">
        <f t="shared" si="5"/>
        <v>182.25</v>
      </c>
      <c r="G37" s="37">
        <f t="shared" ref="G37:H37" si="71">IF(COUNTIF(C$6:C$72, C37) &gt; 1, 1, 0)</f>
        <v>1</v>
      </c>
      <c r="H37" s="37">
        <f t="shared" si="71"/>
        <v>1</v>
      </c>
      <c r="I37" s="35"/>
      <c r="J37" s="35">
        <f t="shared" si="8"/>
        <v>2</v>
      </c>
      <c r="K37" s="34" t="str">
        <f t="shared" ref="K37:L37" si="72">IF(ISNUMBER(I37), (I37 * ((I37^2) - 1)) / 12, "")</f>
        <v/>
      </c>
      <c r="L37" s="35">
        <f t="shared" si="72"/>
        <v>0.5</v>
      </c>
      <c r="M37" s="38">
        <f t="shared" si="10"/>
        <v>34.07142857</v>
      </c>
      <c r="N37" s="39">
        <v>45.0</v>
      </c>
      <c r="O37" s="39">
        <v>10.0</v>
      </c>
      <c r="P37" s="39">
        <v>49.0</v>
      </c>
      <c r="Q37" s="39">
        <v>38.0</v>
      </c>
      <c r="R37" s="39">
        <v>1.0</v>
      </c>
      <c r="S37" s="39">
        <v>47.0</v>
      </c>
      <c r="T37" s="39">
        <v>52.0</v>
      </c>
      <c r="U37" s="39">
        <v>17.0</v>
      </c>
      <c r="V37" s="39">
        <v>54.0</v>
      </c>
      <c r="W37" s="39">
        <v>7.0</v>
      </c>
      <c r="X37" s="39">
        <v>52.0</v>
      </c>
      <c r="Y37" s="39">
        <v>15.0</v>
      </c>
      <c r="Z37" s="39">
        <v>49.0</v>
      </c>
      <c r="AA37" s="40">
        <v>41.0</v>
      </c>
    </row>
    <row r="38">
      <c r="B38" s="41" t="s">
        <v>63</v>
      </c>
      <c r="C38" s="33">
        <v>21.5</v>
      </c>
      <c r="D38" s="42">
        <f t="shared" si="3"/>
        <v>44</v>
      </c>
      <c r="E38" s="43">
        <f t="shared" si="4"/>
        <v>-22.5</v>
      </c>
      <c r="F38" s="44">
        <f t="shared" si="5"/>
        <v>506.25</v>
      </c>
      <c r="G38" s="45">
        <f t="shared" ref="G38:H38" si="73">IF(COUNTIF(C$6:C$72, C38) &gt; 1, 1, 0)</f>
        <v>1</v>
      </c>
      <c r="H38" s="45">
        <f t="shared" si="73"/>
        <v>0</v>
      </c>
      <c r="I38" s="43">
        <f t="shared" ref="I38:I39" si="76">IF(COUNTIF(C$6:C$72, C38) &gt; 1, IF(COUNTIF($I$6:I38, C38) = 0, COUNTIF(C$6:C$72, C38), 0), "")</f>
        <v>2</v>
      </c>
      <c r="J38" s="43" t="str">
        <f t="shared" si="8"/>
        <v/>
      </c>
      <c r="K38" s="42">
        <f t="shared" ref="K38:L38" si="74">IF(ISNUMBER(I38), (I38 * ((I38^2) - 1)) / 12, "")</f>
        <v>0.5</v>
      </c>
      <c r="L38" s="43" t="str">
        <f t="shared" si="74"/>
        <v/>
      </c>
      <c r="M38" s="46">
        <f t="shared" si="10"/>
        <v>34.78571429</v>
      </c>
      <c r="N38" s="39">
        <v>5.0</v>
      </c>
      <c r="O38" s="39">
        <v>58.0</v>
      </c>
      <c r="P38" s="39">
        <v>49.0</v>
      </c>
      <c r="Q38" s="39">
        <v>1.0</v>
      </c>
      <c r="R38" s="39">
        <v>53.0</v>
      </c>
      <c r="S38" s="39">
        <v>5.0</v>
      </c>
      <c r="T38" s="39">
        <v>10.0</v>
      </c>
      <c r="U38" s="39">
        <v>57.0</v>
      </c>
      <c r="V38" s="39">
        <v>46.0</v>
      </c>
      <c r="W38" s="39">
        <v>57.0</v>
      </c>
      <c r="X38" s="39">
        <v>48.0</v>
      </c>
      <c r="Y38" s="39">
        <v>19.0</v>
      </c>
      <c r="Z38" s="39">
        <v>49.0</v>
      </c>
      <c r="AA38" s="40">
        <v>30.0</v>
      </c>
    </row>
    <row r="39">
      <c r="B39" s="47" t="s">
        <v>64</v>
      </c>
      <c r="C39" s="33">
        <v>3.0</v>
      </c>
      <c r="D39" s="34">
        <f t="shared" si="3"/>
        <v>26</v>
      </c>
      <c r="E39" s="35">
        <f t="shared" si="4"/>
        <v>-23</v>
      </c>
      <c r="F39" s="36">
        <f t="shared" si="5"/>
        <v>529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76"/>
        <v/>
      </c>
      <c r="J39" s="35" t="str">
        <f t="shared" si="8"/>
        <v/>
      </c>
      <c r="K39" s="34" t="str">
        <f t="shared" ref="K39:L39" si="77">IF(ISNUMBER(I39), (I39 * ((I39^2) - 1)) / 12, "")</f>
        <v/>
      </c>
      <c r="L39" s="35" t="str">
        <f t="shared" si="77"/>
        <v/>
      </c>
      <c r="M39" s="38">
        <f t="shared" si="10"/>
        <v>29.14285714</v>
      </c>
      <c r="N39" s="39">
        <v>1.0</v>
      </c>
      <c r="O39" s="39">
        <v>56.0</v>
      </c>
      <c r="P39" s="39">
        <v>49.0</v>
      </c>
      <c r="Q39" s="39">
        <v>3.0</v>
      </c>
      <c r="R39" s="39">
        <v>53.0</v>
      </c>
      <c r="S39" s="39">
        <v>47.0</v>
      </c>
      <c r="T39" s="39">
        <v>52.0</v>
      </c>
      <c r="U39" s="39">
        <v>57.0</v>
      </c>
      <c r="V39" s="39">
        <v>34.0</v>
      </c>
      <c r="W39" s="39">
        <v>5.0</v>
      </c>
      <c r="X39" s="39">
        <v>8.0</v>
      </c>
      <c r="Y39" s="39">
        <v>7.0</v>
      </c>
      <c r="Z39" s="39">
        <v>23.0</v>
      </c>
      <c r="AA39" s="40">
        <v>13.0</v>
      </c>
    </row>
    <row r="40">
      <c r="B40" s="41" t="s">
        <v>65</v>
      </c>
      <c r="C40" s="33">
        <v>36.0</v>
      </c>
      <c r="D40" s="42">
        <f t="shared" si="3"/>
        <v>42.5</v>
      </c>
      <c r="E40" s="43">
        <f t="shared" si="4"/>
        <v>-6.5</v>
      </c>
      <c r="F40" s="44">
        <f t="shared" si="5"/>
        <v>42.25</v>
      </c>
      <c r="G40" s="45">
        <f t="shared" ref="G40:H40" si="78">IF(COUNTIF(C$6:C$72, C40) &gt; 1, 1, 0)</f>
        <v>1</v>
      </c>
      <c r="H40" s="45">
        <f t="shared" si="78"/>
        <v>1</v>
      </c>
      <c r="I40" s="43"/>
      <c r="J40" s="43"/>
      <c r="K40" s="42" t="str">
        <f t="shared" ref="K40:L40" si="79">IF(ISNUMBER(I40), (I40 * ((I40^2) - 1)) / 12, "")</f>
        <v/>
      </c>
      <c r="L40" s="43" t="str">
        <f t="shared" si="79"/>
        <v/>
      </c>
      <c r="M40" s="46">
        <f t="shared" si="10"/>
        <v>34.07142857</v>
      </c>
      <c r="N40" s="39">
        <v>36.0</v>
      </c>
      <c r="O40" s="39">
        <v>25.0</v>
      </c>
      <c r="P40" s="39">
        <v>49.0</v>
      </c>
      <c r="Q40" s="39">
        <v>38.0</v>
      </c>
      <c r="R40" s="39">
        <v>24.0</v>
      </c>
      <c r="S40" s="39">
        <v>47.0</v>
      </c>
      <c r="T40" s="39">
        <v>35.0</v>
      </c>
      <c r="U40" s="39">
        <v>35.0</v>
      </c>
      <c r="V40" s="39">
        <v>26.0</v>
      </c>
      <c r="W40" s="39">
        <v>59.0</v>
      </c>
      <c r="X40" s="39">
        <v>27.0</v>
      </c>
      <c r="Y40" s="39">
        <v>3.0</v>
      </c>
      <c r="Z40" s="39">
        <v>49.0</v>
      </c>
      <c r="AA40" s="40">
        <v>24.0</v>
      </c>
    </row>
    <row r="41">
      <c r="B41" s="47" t="s">
        <v>66</v>
      </c>
      <c r="C41" s="33">
        <v>1.0</v>
      </c>
      <c r="D41" s="34">
        <f t="shared" si="3"/>
        <v>48</v>
      </c>
      <c r="E41" s="35">
        <f t="shared" si="4"/>
        <v>-47</v>
      </c>
      <c r="F41" s="36">
        <f t="shared" si="5"/>
        <v>2209</v>
      </c>
      <c r="G41" s="37">
        <f t="shared" ref="G41:H41" si="80">IF(COUNTIF(C$6:C$72, C41) &gt; 1, 1, 0)</f>
        <v>0</v>
      </c>
      <c r="H41" s="37">
        <f t="shared" si="80"/>
        <v>0</v>
      </c>
      <c r="I41" s="35" t="str">
        <f>IF(COUNTIF(C$6:C$72, C41) &gt; 1, IF(COUNTIF($I$6:I41, C41) = 0, COUNTIF(C$6:C$72, C41), 0), "")</f>
        <v/>
      </c>
      <c r="J41" s="35" t="str">
        <f t="shared" ref="J41:J46" si="83">IF(COUNTIF(D$6:D$72, D41) &gt; 1, IF(COUNTIF($J$6:J41, D41) = 0, COUNTIF(D$6:D$72, D41), 0), "")</f>
        <v/>
      </c>
      <c r="K41" s="34" t="str">
        <f t="shared" ref="K41:L41" si="81">IF(ISNUMBER(I41), (I41 * ((I41^2) - 1)) / 12, "")</f>
        <v/>
      </c>
      <c r="L41" s="35" t="str">
        <f t="shared" si="81"/>
        <v/>
      </c>
      <c r="M41" s="38">
        <f t="shared" si="10"/>
        <v>36.5</v>
      </c>
      <c r="N41" s="39">
        <v>34.0</v>
      </c>
      <c r="O41" s="39">
        <v>34.0</v>
      </c>
      <c r="P41" s="39">
        <v>30.0</v>
      </c>
      <c r="Q41" s="39">
        <v>27.0</v>
      </c>
      <c r="R41" s="39">
        <v>37.0</v>
      </c>
      <c r="S41" s="39">
        <v>35.0</v>
      </c>
      <c r="T41" s="39">
        <v>42.0</v>
      </c>
      <c r="U41" s="39">
        <v>42.0</v>
      </c>
      <c r="V41" s="39">
        <v>40.0</v>
      </c>
      <c r="W41" s="39">
        <v>41.0</v>
      </c>
      <c r="X41" s="39">
        <v>43.0</v>
      </c>
      <c r="Y41" s="39">
        <v>37.0</v>
      </c>
      <c r="Z41" s="39">
        <v>35.0</v>
      </c>
      <c r="AA41" s="40">
        <v>34.0</v>
      </c>
    </row>
    <row r="42">
      <c r="B42" s="41" t="s">
        <v>67</v>
      </c>
      <c r="C42" s="33">
        <v>48.5</v>
      </c>
      <c r="D42" s="42">
        <f t="shared" si="3"/>
        <v>21</v>
      </c>
      <c r="E42" s="43">
        <f t="shared" si="4"/>
        <v>27.5</v>
      </c>
      <c r="F42" s="44">
        <f t="shared" si="5"/>
        <v>756.25</v>
      </c>
      <c r="G42" s="45">
        <f t="shared" ref="G42:H42" si="82">IF(COUNTIF(C$6:C$72, C42) &gt; 1, 1, 0)</f>
        <v>1</v>
      </c>
      <c r="H42" s="45">
        <f t="shared" si="82"/>
        <v>0</v>
      </c>
      <c r="I42" s="43"/>
      <c r="J42" s="43" t="str">
        <f t="shared" si="83"/>
        <v/>
      </c>
      <c r="K42" s="42" t="str">
        <f t="shared" ref="K42:L42" si="84">IF(ISNUMBER(I42), (I42 * ((I42^2) - 1)) / 12, "")</f>
        <v/>
      </c>
      <c r="L42" s="43" t="str">
        <f t="shared" si="84"/>
        <v/>
      </c>
      <c r="M42" s="46">
        <f t="shared" si="10"/>
        <v>28.21428571</v>
      </c>
      <c r="N42" s="39">
        <v>50.0</v>
      </c>
      <c r="O42" s="39">
        <v>1.0</v>
      </c>
      <c r="P42" s="39">
        <v>4.0</v>
      </c>
      <c r="Q42" s="39">
        <v>38.0</v>
      </c>
      <c r="R42" s="39">
        <v>53.0</v>
      </c>
      <c r="S42" s="39">
        <v>42.0</v>
      </c>
      <c r="T42" s="39">
        <v>20.0</v>
      </c>
      <c r="U42" s="39">
        <v>1.0</v>
      </c>
      <c r="V42" s="39">
        <v>15.0</v>
      </c>
      <c r="W42" s="39">
        <v>23.0</v>
      </c>
      <c r="X42" s="39">
        <v>21.0</v>
      </c>
      <c r="Y42" s="39">
        <v>52.0</v>
      </c>
      <c r="Z42" s="39">
        <v>22.0</v>
      </c>
      <c r="AA42" s="40">
        <v>53.0</v>
      </c>
    </row>
    <row r="43">
      <c r="B43" s="47" t="s">
        <v>68</v>
      </c>
      <c r="C43" s="33">
        <v>7.0</v>
      </c>
      <c r="D43" s="34">
        <f t="shared" si="3"/>
        <v>55</v>
      </c>
      <c r="E43" s="35">
        <f t="shared" si="4"/>
        <v>-48</v>
      </c>
      <c r="F43" s="36">
        <f t="shared" si="5"/>
        <v>2304</v>
      </c>
      <c r="G43" s="37">
        <f t="shared" ref="G43:H43" si="85">IF(COUNTIF(C$6:C$72, C43) &gt; 1, 1, 0)</f>
        <v>0</v>
      </c>
      <c r="H43" s="37">
        <f t="shared" si="85"/>
        <v>0</v>
      </c>
      <c r="I43" s="35" t="str">
        <f t="shared" ref="I43:I44" si="88">IF(COUNTIF(C$6:C$72, C43) &gt; 1, IF(COUNTIF($I$6:I43, C43) = 0, COUNTIF(C$6:C$72, C43), 0), "")</f>
        <v/>
      </c>
      <c r="J43" s="35" t="str">
        <f t="shared" si="83"/>
        <v/>
      </c>
      <c r="K43" s="34" t="str">
        <f t="shared" ref="K43:L43" si="86">IF(ISNUMBER(I43), (I43 * ((I43^2) - 1)) / 12, "")</f>
        <v/>
      </c>
      <c r="L43" s="35" t="str">
        <f t="shared" si="86"/>
        <v/>
      </c>
      <c r="M43" s="38">
        <f t="shared" si="10"/>
        <v>38.28571429</v>
      </c>
      <c r="N43" s="39">
        <v>46.0</v>
      </c>
      <c r="O43" s="39">
        <v>58.0</v>
      </c>
      <c r="P43" s="39">
        <v>48.0</v>
      </c>
      <c r="Q43" s="39">
        <v>38.0</v>
      </c>
      <c r="R43" s="39">
        <v>19.0</v>
      </c>
      <c r="S43" s="39">
        <v>47.0</v>
      </c>
      <c r="T43" s="39">
        <v>8.0</v>
      </c>
      <c r="U43" s="39">
        <v>28.0</v>
      </c>
      <c r="V43" s="39">
        <v>54.0</v>
      </c>
      <c r="W43" s="39">
        <v>16.0</v>
      </c>
      <c r="X43" s="39">
        <v>54.0</v>
      </c>
      <c r="Y43" s="39">
        <v>18.0</v>
      </c>
      <c r="Z43" s="39">
        <v>49.0</v>
      </c>
      <c r="AA43" s="40">
        <v>53.0</v>
      </c>
    </row>
    <row r="44">
      <c r="B44" s="41" t="s">
        <v>69</v>
      </c>
      <c r="C44" s="33">
        <v>9.0</v>
      </c>
      <c r="D44" s="42">
        <f t="shared" si="3"/>
        <v>8</v>
      </c>
      <c r="E44" s="43">
        <f t="shared" si="4"/>
        <v>1</v>
      </c>
      <c r="F44" s="44">
        <f t="shared" si="5"/>
        <v>1</v>
      </c>
      <c r="G44" s="45">
        <f t="shared" ref="G44:H44" si="87">IF(COUNTIF(C$6:C$72, C44) &gt; 1, 1, 0)</f>
        <v>0</v>
      </c>
      <c r="H44" s="45">
        <f t="shared" si="87"/>
        <v>0</v>
      </c>
      <c r="I44" s="43" t="str">
        <f t="shared" si="88"/>
        <v/>
      </c>
      <c r="J44" s="43" t="str">
        <f t="shared" si="83"/>
        <v/>
      </c>
      <c r="K44" s="42" t="str">
        <f t="shared" ref="K44:L44" si="89">IF(ISNUMBER(I44), (I44 * ((I44^2) - 1)) / 12, "")</f>
        <v/>
      </c>
      <c r="L44" s="43" t="str">
        <f t="shared" si="89"/>
        <v/>
      </c>
      <c r="M44" s="46">
        <f t="shared" si="10"/>
        <v>25.5</v>
      </c>
      <c r="N44" s="39">
        <v>19.0</v>
      </c>
      <c r="O44" s="39">
        <v>26.0</v>
      </c>
      <c r="P44" s="39">
        <v>21.0</v>
      </c>
      <c r="Q44" s="39">
        <v>23.0</v>
      </c>
      <c r="R44" s="39">
        <v>21.0</v>
      </c>
      <c r="S44" s="39">
        <v>29.0</v>
      </c>
      <c r="T44" s="39">
        <v>25.0</v>
      </c>
      <c r="U44" s="39">
        <v>29.0</v>
      </c>
      <c r="V44" s="39">
        <v>25.0</v>
      </c>
      <c r="W44" s="39">
        <v>31.0</v>
      </c>
      <c r="X44" s="39">
        <v>30.0</v>
      </c>
      <c r="Y44" s="39">
        <v>29.0</v>
      </c>
      <c r="Z44" s="39">
        <v>27.0</v>
      </c>
      <c r="AA44" s="40">
        <v>22.0</v>
      </c>
    </row>
    <row r="45">
      <c r="B45" s="47" t="s">
        <v>70</v>
      </c>
      <c r="C45" s="33">
        <v>11.0</v>
      </c>
      <c r="D45" s="34">
        <f t="shared" si="3"/>
        <v>3</v>
      </c>
      <c r="E45" s="35">
        <f t="shared" si="4"/>
        <v>8</v>
      </c>
      <c r="F45" s="36">
        <f t="shared" si="5"/>
        <v>64</v>
      </c>
      <c r="G45" s="37">
        <f t="shared" ref="G45:H45" si="90">IF(COUNTIF(C$6:C$72, C45) &gt; 1, 1, 0)</f>
        <v>1</v>
      </c>
      <c r="H45" s="37">
        <f t="shared" si="90"/>
        <v>0</v>
      </c>
      <c r="I45" s="35"/>
      <c r="J45" s="35" t="str">
        <f t="shared" si="83"/>
        <v/>
      </c>
      <c r="K45" s="34" t="str">
        <f t="shared" ref="K45:L45" si="91">IF(ISNUMBER(I45), (I45 * ((I45^2) - 1)) / 12, "")</f>
        <v/>
      </c>
      <c r="L45" s="35" t="str">
        <f t="shared" si="91"/>
        <v/>
      </c>
      <c r="M45" s="38">
        <f t="shared" si="10"/>
        <v>23.71428571</v>
      </c>
      <c r="N45" s="39">
        <v>12.0</v>
      </c>
      <c r="O45" s="39">
        <v>17.0</v>
      </c>
      <c r="P45" s="39">
        <v>20.0</v>
      </c>
      <c r="Q45" s="39">
        <v>38.0</v>
      </c>
      <c r="R45" s="39">
        <v>17.0</v>
      </c>
      <c r="S45" s="39">
        <v>45.0</v>
      </c>
      <c r="T45" s="39">
        <v>22.0</v>
      </c>
      <c r="U45" s="39">
        <v>23.0</v>
      </c>
      <c r="V45" s="39">
        <v>20.0</v>
      </c>
      <c r="W45" s="39">
        <v>30.0</v>
      </c>
      <c r="X45" s="39">
        <v>20.0</v>
      </c>
      <c r="Y45" s="39">
        <v>28.0</v>
      </c>
      <c r="Z45" s="39">
        <v>24.0</v>
      </c>
      <c r="AA45" s="40">
        <v>16.0</v>
      </c>
    </row>
    <row r="46">
      <c r="B46" s="41" t="s">
        <v>71</v>
      </c>
      <c r="C46" s="33">
        <v>44.0</v>
      </c>
      <c r="D46" s="42">
        <f t="shared" si="3"/>
        <v>7</v>
      </c>
      <c r="E46" s="43">
        <f t="shared" si="4"/>
        <v>37</v>
      </c>
      <c r="F46" s="44">
        <f t="shared" si="5"/>
        <v>1369</v>
      </c>
      <c r="G46" s="45">
        <f t="shared" ref="G46:H46" si="92">IF(COUNTIF(C$6:C$72, C46) &gt; 1, 1, 0)</f>
        <v>1</v>
      </c>
      <c r="H46" s="45">
        <f t="shared" si="92"/>
        <v>0</v>
      </c>
      <c r="I46" s="43"/>
      <c r="J46" s="43" t="str">
        <f t="shared" si="83"/>
        <v/>
      </c>
      <c r="K46" s="42" t="str">
        <f t="shared" ref="K46:L46" si="93">IF(ISNUMBER(I46), (I46 * ((I46^2) - 1)) / 12, "")</f>
        <v/>
      </c>
      <c r="L46" s="43" t="str">
        <f t="shared" si="93"/>
        <v/>
      </c>
      <c r="M46" s="46">
        <f t="shared" si="10"/>
        <v>25.42857143</v>
      </c>
      <c r="N46" s="39">
        <v>50.0</v>
      </c>
      <c r="O46" s="39">
        <v>43.0</v>
      </c>
      <c r="P46" s="39">
        <v>49.0</v>
      </c>
      <c r="Q46" s="39">
        <v>8.0</v>
      </c>
      <c r="R46" s="39">
        <v>11.0</v>
      </c>
      <c r="S46" s="39">
        <v>15.0</v>
      </c>
      <c r="T46" s="39">
        <v>19.0</v>
      </c>
      <c r="U46" s="39">
        <v>27.0</v>
      </c>
      <c r="V46" s="39">
        <v>48.0</v>
      </c>
      <c r="W46" s="39">
        <v>2.0</v>
      </c>
      <c r="X46" s="39">
        <v>35.0</v>
      </c>
      <c r="Y46" s="39">
        <v>1.0</v>
      </c>
      <c r="Z46" s="39">
        <v>44.0</v>
      </c>
      <c r="AA46" s="40">
        <v>4.0</v>
      </c>
    </row>
    <row r="47">
      <c r="B47" s="47" t="s">
        <v>72</v>
      </c>
      <c r="C47" s="33">
        <v>36.0</v>
      </c>
      <c r="D47" s="34">
        <f t="shared" si="3"/>
        <v>33.5</v>
      </c>
      <c r="E47" s="35">
        <f t="shared" si="4"/>
        <v>2.5</v>
      </c>
      <c r="F47" s="36">
        <f t="shared" si="5"/>
        <v>6.25</v>
      </c>
      <c r="G47" s="37">
        <f t="shared" ref="G47:H47" si="94">IF(COUNTIF(C$6:C$72, C47) &gt; 1, 1, 0)</f>
        <v>1</v>
      </c>
      <c r="H47" s="37">
        <f t="shared" si="94"/>
        <v>1</v>
      </c>
      <c r="I47" s="35"/>
      <c r="J47" s="35"/>
      <c r="K47" s="34" t="str">
        <f t="shared" ref="K47:L47" si="95">IF(ISNUMBER(I47), (I47 * ((I47^2) - 1)) / 12, "")</f>
        <v/>
      </c>
      <c r="L47" s="35" t="str">
        <f t="shared" si="95"/>
        <v/>
      </c>
      <c r="M47" s="38">
        <f t="shared" si="10"/>
        <v>30.64285714</v>
      </c>
      <c r="N47" s="39">
        <v>7.0</v>
      </c>
      <c r="O47" s="39">
        <v>2.0</v>
      </c>
      <c r="P47" s="39">
        <v>49.0</v>
      </c>
      <c r="Q47" s="39">
        <v>21.0</v>
      </c>
      <c r="R47" s="39">
        <v>35.0</v>
      </c>
      <c r="S47" s="39">
        <v>14.0</v>
      </c>
      <c r="T47" s="39">
        <v>13.0</v>
      </c>
      <c r="U47" s="39">
        <v>50.0</v>
      </c>
      <c r="V47" s="39">
        <v>45.0</v>
      </c>
      <c r="W47" s="39">
        <v>59.0</v>
      </c>
      <c r="X47" s="39">
        <v>16.0</v>
      </c>
      <c r="Y47" s="39">
        <v>52.0</v>
      </c>
      <c r="Z47" s="39">
        <v>20.0</v>
      </c>
      <c r="AA47" s="40">
        <v>46.0</v>
      </c>
    </row>
    <row r="48">
      <c r="B48" s="41" t="s">
        <v>73</v>
      </c>
      <c r="C48" s="33">
        <v>19.0</v>
      </c>
      <c r="D48" s="42">
        <f t="shared" si="3"/>
        <v>12</v>
      </c>
      <c r="E48" s="43">
        <f t="shared" si="4"/>
        <v>7</v>
      </c>
      <c r="F48" s="44">
        <f t="shared" si="5"/>
        <v>49</v>
      </c>
      <c r="G48" s="45">
        <f t="shared" ref="G48:H48" si="96">IF(COUNTIF(C$6:C$72, C48) &gt; 1, 1, 0)</f>
        <v>1</v>
      </c>
      <c r="H48" s="45">
        <f t="shared" si="96"/>
        <v>0</v>
      </c>
      <c r="I48" s="43"/>
      <c r="J48" s="43" t="str">
        <f t="shared" ref="J48:J55" si="99">IF(COUNTIF(D$6:D$72, D48) &gt; 1, IF(COUNTIF($J$6:J48, D48) = 0, COUNTIF(D$6:D$72, D48), 0), "")</f>
        <v/>
      </c>
      <c r="K48" s="42" t="str">
        <f t="shared" ref="K48:L48" si="97">IF(ISNUMBER(I48), (I48 * ((I48^2) - 1)) / 12, "")</f>
        <v/>
      </c>
      <c r="L48" s="43" t="str">
        <f t="shared" si="97"/>
        <v/>
      </c>
      <c r="M48" s="46">
        <f t="shared" si="10"/>
        <v>26.35714286</v>
      </c>
      <c r="N48" s="39">
        <v>8.0</v>
      </c>
      <c r="O48" s="39">
        <v>50.0</v>
      </c>
      <c r="P48" s="39">
        <v>8.0</v>
      </c>
      <c r="Q48" s="39">
        <v>38.0</v>
      </c>
      <c r="R48" s="39">
        <v>18.0</v>
      </c>
      <c r="S48" s="39">
        <v>25.0</v>
      </c>
      <c r="T48" s="39">
        <v>2.0</v>
      </c>
      <c r="U48" s="39">
        <v>57.0</v>
      </c>
      <c r="V48" s="39">
        <v>11.0</v>
      </c>
      <c r="W48" s="39">
        <v>13.0</v>
      </c>
      <c r="X48" s="39">
        <v>37.0</v>
      </c>
      <c r="Y48" s="39">
        <v>8.0</v>
      </c>
      <c r="Z48" s="39">
        <v>49.0</v>
      </c>
      <c r="AA48" s="40">
        <v>45.0</v>
      </c>
    </row>
    <row r="49">
      <c r="B49" s="47" t="s">
        <v>74</v>
      </c>
      <c r="C49" s="33">
        <v>6.0</v>
      </c>
      <c r="D49" s="34">
        <f t="shared" si="3"/>
        <v>20</v>
      </c>
      <c r="E49" s="35">
        <f t="shared" si="4"/>
        <v>-14</v>
      </c>
      <c r="F49" s="36">
        <f t="shared" si="5"/>
        <v>196</v>
      </c>
      <c r="G49" s="37">
        <f t="shared" ref="G49:H49" si="98">IF(COUNTIF(C$6:C$72, C49) &gt; 1, 1, 0)</f>
        <v>0</v>
      </c>
      <c r="H49" s="37">
        <f t="shared" si="98"/>
        <v>0</v>
      </c>
      <c r="I49" s="35" t="str">
        <f>IF(COUNTIF(C$6:C$72, C49) &gt; 1, IF(COUNTIF($I$6:I49, C49) = 0, COUNTIF(C$6:C$72, C49), 0), "")</f>
        <v/>
      </c>
      <c r="J49" s="35" t="str">
        <f t="shared" si="99"/>
        <v/>
      </c>
      <c r="K49" s="34" t="str">
        <f t="shared" ref="K49:L49" si="100">IF(ISNUMBER(I49), (I49 * ((I49^2) - 1)) / 12, "")</f>
        <v/>
      </c>
      <c r="L49" s="35" t="str">
        <f t="shared" si="100"/>
        <v/>
      </c>
      <c r="M49" s="38">
        <f t="shared" si="10"/>
        <v>27.71428571</v>
      </c>
      <c r="N49" s="39">
        <v>14.0</v>
      </c>
      <c r="O49" s="39">
        <v>16.0</v>
      </c>
      <c r="P49" s="39">
        <v>9.0</v>
      </c>
      <c r="Q49" s="39">
        <v>5.0</v>
      </c>
      <c r="R49" s="39">
        <v>40.0</v>
      </c>
      <c r="S49" s="39">
        <v>21.0</v>
      </c>
      <c r="T49" s="39">
        <v>18.0</v>
      </c>
      <c r="U49" s="39">
        <v>57.0</v>
      </c>
      <c r="V49" s="39">
        <v>6.0</v>
      </c>
      <c r="W49" s="39">
        <v>38.0</v>
      </c>
      <c r="X49" s="39">
        <v>56.0</v>
      </c>
      <c r="Y49" s="39">
        <v>6.0</v>
      </c>
      <c r="Z49" s="39">
        <v>49.0</v>
      </c>
      <c r="AA49" s="40">
        <v>53.0</v>
      </c>
    </row>
    <row r="50">
      <c r="B50" s="41" t="s">
        <v>75</v>
      </c>
      <c r="C50" s="33">
        <v>24.0</v>
      </c>
      <c r="D50" s="42">
        <f t="shared" si="3"/>
        <v>6</v>
      </c>
      <c r="E50" s="43">
        <f t="shared" si="4"/>
        <v>18</v>
      </c>
      <c r="F50" s="44">
        <f t="shared" si="5"/>
        <v>324</v>
      </c>
      <c r="G50" s="45">
        <f t="shared" ref="G50:H50" si="101">IF(COUNTIF(C$6:C$72, C50) &gt; 1, 1, 0)</f>
        <v>1</v>
      </c>
      <c r="H50" s="45">
        <f t="shared" si="101"/>
        <v>0</v>
      </c>
      <c r="I50" s="43"/>
      <c r="J50" s="43" t="str">
        <f t="shared" si="99"/>
        <v/>
      </c>
      <c r="K50" s="42" t="str">
        <f t="shared" ref="K50:L50" si="102">IF(ISNUMBER(I50), (I50 * ((I50^2) - 1)) / 12, "")</f>
        <v/>
      </c>
      <c r="L50" s="43" t="str">
        <f t="shared" si="102"/>
        <v/>
      </c>
      <c r="M50" s="46">
        <f t="shared" si="10"/>
        <v>25.07142857</v>
      </c>
      <c r="N50" s="39">
        <v>3.0</v>
      </c>
      <c r="O50" s="39">
        <v>32.0</v>
      </c>
      <c r="P50" s="39">
        <v>5.0</v>
      </c>
      <c r="Q50" s="39">
        <v>38.0</v>
      </c>
      <c r="R50" s="39">
        <v>6.0</v>
      </c>
      <c r="S50" s="39">
        <v>47.0</v>
      </c>
      <c r="T50" s="39">
        <v>41.0</v>
      </c>
      <c r="U50" s="39">
        <v>51.0</v>
      </c>
      <c r="V50" s="39">
        <v>24.0</v>
      </c>
      <c r="W50" s="39">
        <v>20.0</v>
      </c>
      <c r="X50" s="39">
        <v>15.0</v>
      </c>
      <c r="Y50" s="39">
        <v>2.0</v>
      </c>
      <c r="Z50" s="39">
        <v>14.0</v>
      </c>
      <c r="AA50" s="40">
        <v>53.0</v>
      </c>
    </row>
    <row r="51">
      <c r="B51" s="47" t="s">
        <v>76</v>
      </c>
      <c r="C51" s="33">
        <v>51.5</v>
      </c>
      <c r="D51" s="34">
        <f t="shared" si="3"/>
        <v>65</v>
      </c>
      <c r="E51" s="35">
        <f t="shared" si="4"/>
        <v>-13.5</v>
      </c>
      <c r="F51" s="36">
        <f t="shared" si="5"/>
        <v>182.25</v>
      </c>
      <c r="G51" s="37">
        <f t="shared" ref="G51:H51" si="103">IF(COUNTIF(C$6:C$72, C51) &gt; 1, 1, 0)</f>
        <v>1</v>
      </c>
      <c r="H51" s="37">
        <f t="shared" si="103"/>
        <v>0</v>
      </c>
      <c r="I51" s="35"/>
      <c r="J51" s="35" t="str">
        <f t="shared" si="99"/>
        <v/>
      </c>
      <c r="K51" s="34" t="str">
        <f t="shared" ref="K51:L51" si="104">IF(ISNUMBER(I51), (I51 * ((I51^2) - 1)) / 12, "")</f>
        <v/>
      </c>
      <c r="L51" s="35" t="str">
        <f t="shared" si="104"/>
        <v/>
      </c>
      <c r="M51" s="38">
        <f t="shared" si="10"/>
        <v>42</v>
      </c>
      <c r="N51" s="39">
        <v>43.0</v>
      </c>
      <c r="O51" s="39">
        <v>47.0</v>
      </c>
      <c r="P51" s="39">
        <v>39.0</v>
      </c>
      <c r="Q51" s="39">
        <v>31.0</v>
      </c>
      <c r="R51" s="39">
        <v>41.0</v>
      </c>
      <c r="S51" s="39">
        <v>37.0</v>
      </c>
      <c r="T51" s="39">
        <v>45.0</v>
      </c>
      <c r="U51" s="39">
        <v>45.0</v>
      </c>
      <c r="V51" s="39">
        <v>44.0</v>
      </c>
      <c r="W51" s="39">
        <v>49.0</v>
      </c>
      <c r="X51" s="39">
        <v>42.0</v>
      </c>
      <c r="Y51" s="39">
        <v>44.0</v>
      </c>
      <c r="Z51" s="39">
        <v>42.0</v>
      </c>
      <c r="AA51" s="40">
        <v>39.0</v>
      </c>
    </row>
    <row r="52">
      <c r="B52" s="41" t="s">
        <v>77</v>
      </c>
      <c r="C52" s="33">
        <v>29.0</v>
      </c>
      <c r="D52" s="42">
        <f t="shared" si="3"/>
        <v>4</v>
      </c>
      <c r="E52" s="43">
        <f t="shared" si="4"/>
        <v>25</v>
      </c>
      <c r="F52" s="44">
        <f t="shared" si="5"/>
        <v>625</v>
      </c>
      <c r="G52" s="45">
        <f t="shared" ref="G52:H52" si="105">IF(COUNTIF(C$6:C$72, C52) &gt; 1, 1, 0)</f>
        <v>1</v>
      </c>
      <c r="H52" s="45">
        <f t="shared" si="105"/>
        <v>0</v>
      </c>
      <c r="I52" s="43"/>
      <c r="J52" s="43" t="str">
        <f t="shared" si="99"/>
        <v/>
      </c>
      <c r="K52" s="42" t="str">
        <f t="shared" ref="K52:L52" si="106">IF(ISNUMBER(I52), (I52 * ((I52^2) - 1)) / 12, "")</f>
        <v/>
      </c>
      <c r="L52" s="43" t="str">
        <f t="shared" si="106"/>
        <v/>
      </c>
      <c r="M52" s="46">
        <f t="shared" si="10"/>
        <v>23.92857143</v>
      </c>
      <c r="N52" s="39">
        <v>10.0</v>
      </c>
      <c r="O52" s="39">
        <v>6.0</v>
      </c>
      <c r="P52" s="39">
        <v>7.0</v>
      </c>
      <c r="Q52" s="39">
        <v>38.0</v>
      </c>
      <c r="R52" s="39">
        <v>15.0</v>
      </c>
      <c r="S52" s="39">
        <v>16.0</v>
      </c>
      <c r="T52" s="39">
        <v>3.0</v>
      </c>
      <c r="U52" s="39">
        <v>54.0</v>
      </c>
      <c r="V52" s="39">
        <v>14.0</v>
      </c>
      <c r="W52" s="39">
        <v>27.0</v>
      </c>
      <c r="X52" s="39">
        <v>56.0</v>
      </c>
      <c r="Y52" s="39">
        <v>31.0</v>
      </c>
      <c r="Z52" s="39">
        <v>18.0</v>
      </c>
      <c r="AA52" s="40">
        <v>40.0</v>
      </c>
    </row>
    <row r="53">
      <c r="B53" s="47" t="s">
        <v>78</v>
      </c>
      <c r="C53" s="33">
        <v>36.0</v>
      </c>
      <c r="D53" s="34">
        <f t="shared" si="3"/>
        <v>29</v>
      </c>
      <c r="E53" s="35">
        <f t="shared" si="4"/>
        <v>7</v>
      </c>
      <c r="F53" s="36">
        <f t="shared" si="5"/>
        <v>49</v>
      </c>
      <c r="G53" s="37">
        <f t="shared" ref="G53:H53" si="107">IF(COUNTIF(C$6:C$72, C53) &gt; 1, 1, 0)</f>
        <v>1</v>
      </c>
      <c r="H53" s="37">
        <f t="shared" si="107"/>
        <v>0</v>
      </c>
      <c r="I53" s="35"/>
      <c r="J53" s="35" t="str">
        <f t="shared" si="99"/>
        <v/>
      </c>
      <c r="K53" s="34" t="str">
        <f t="shared" ref="K53:L53" si="108">IF(ISNUMBER(I53), (I53 * ((I53^2) - 1)) / 12, "")</f>
        <v/>
      </c>
      <c r="L53" s="35" t="str">
        <f t="shared" si="108"/>
        <v/>
      </c>
      <c r="M53" s="38">
        <f t="shared" si="10"/>
        <v>29.71428571</v>
      </c>
      <c r="N53" s="39">
        <v>27.0</v>
      </c>
      <c r="O53" s="39">
        <v>36.0</v>
      </c>
      <c r="P53" s="39">
        <v>29.0</v>
      </c>
      <c r="Q53" s="39">
        <v>20.0</v>
      </c>
      <c r="R53" s="39">
        <v>32.0</v>
      </c>
      <c r="S53" s="39">
        <v>3.0</v>
      </c>
      <c r="T53" s="39">
        <v>36.0</v>
      </c>
      <c r="U53" s="39">
        <v>33.0</v>
      </c>
      <c r="V53" s="39">
        <v>33.0</v>
      </c>
      <c r="W53" s="39">
        <v>39.0</v>
      </c>
      <c r="X53" s="39">
        <v>31.0</v>
      </c>
      <c r="Y53" s="39">
        <v>35.0</v>
      </c>
      <c r="Z53" s="39">
        <v>30.0</v>
      </c>
      <c r="AA53" s="40">
        <v>32.0</v>
      </c>
    </row>
    <row r="54">
      <c r="B54" s="41" t="s">
        <v>79</v>
      </c>
      <c r="C54" s="33">
        <v>32.5</v>
      </c>
      <c r="D54" s="42">
        <f t="shared" si="3"/>
        <v>25</v>
      </c>
      <c r="E54" s="43">
        <f t="shared" si="4"/>
        <v>7.5</v>
      </c>
      <c r="F54" s="44">
        <f t="shared" si="5"/>
        <v>56.25</v>
      </c>
      <c r="G54" s="45">
        <f t="shared" ref="G54:H54" si="109">IF(COUNTIF(C$6:C$72, C54) &gt; 1, 1, 0)</f>
        <v>1</v>
      </c>
      <c r="H54" s="45">
        <f t="shared" si="109"/>
        <v>0</v>
      </c>
      <c r="I54" s="43"/>
      <c r="J54" s="43" t="str">
        <f t="shared" si="99"/>
        <v/>
      </c>
      <c r="K54" s="42" t="str">
        <f t="shared" ref="K54:L54" si="110">IF(ISNUMBER(I54), (I54 * ((I54^2) - 1)) / 12, "")</f>
        <v/>
      </c>
      <c r="L54" s="43" t="str">
        <f t="shared" si="110"/>
        <v/>
      </c>
      <c r="M54" s="46">
        <f t="shared" si="10"/>
        <v>29</v>
      </c>
      <c r="N54" s="39">
        <v>50.0</v>
      </c>
      <c r="O54" s="39">
        <v>12.0</v>
      </c>
      <c r="P54" s="39">
        <v>49.0</v>
      </c>
      <c r="Q54" s="39">
        <v>37.0</v>
      </c>
      <c r="R54" s="39">
        <v>53.0</v>
      </c>
      <c r="S54" s="39">
        <v>11.0</v>
      </c>
      <c r="T54" s="39">
        <v>5.0</v>
      </c>
      <c r="U54" s="39">
        <v>13.0</v>
      </c>
      <c r="V54" s="39">
        <v>29.0</v>
      </c>
      <c r="W54" s="39">
        <v>19.0</v>
      </c>
      <c r="X54" s="39">
        <v>56.0</v>
      </c>
      <c r="Y54" s="39">
        <v>52.0</v>
      </c>
      <c r="Z54" s="39">
        <v>11.0</v>
      </c>
      <c r="AA54" s="40">
        <v>9.0</v>
      </c>
    </row>
    <row r="55">
      <c r="B55" s="47" t="s">
        <v>80</v>
      </c>
      <c r="C55" s="33">
        <v>15.5</v>
      </c>
      <c r="D55" s="34">
        <f t="shared" si="3"/>
        <v>41</v>
      </c>
      <c r="E55" s="35">
        <f t="shared" si="4"/>
        <v>-25.5</v>
      </c>
      <c r="F55" s="36">
        <f t="shared" si="5"/>
        <v>650.25</v>
      </c>
      <c r="G55" s="37">
        <f t="shared" ref="G55:H55" si="111">IF(COUNTIF(C$6:C$72, C55) &gt; 1, 1, 0)</f>
        <v>1</v>
      </c>
      <c r="H55" s="37">
        <f t="shared" si="111"/>
        <v>0</v>
      </c>
      <c r="I55" s="35"/>
      <c r="J55" s="35" t="str">
        <f t="shared" si="99"/>
        <v/>
      </c>
      <c r="K55" s="34" t="str">
        <f t="shared" ref="K55:L55" si="112">IF(ISNUMBER(I55), (I55 * ((I55^2) - 1)) / 12, "")</f>
        <v/>
      </c>
      <c r="L55" s="35" t="str">
        <f t="shared" si="112"/>
        <v/>
      </c>
      <c r="M55" s="38">
        <f t="shared" si="10"/>
        <v>33.71428571</v>
      </c>
      <c r="N55" s="39">
        <v>48.0</v>
      </c>
      <c r="O55" s="39">
        <v>35.0</v>
      </c>
      <c r="P55" s="39">
        <v>16.0</v>
      </c>
      <c r="Q55" s="39">
        <v>38.0</v>
      </c>
      <c r="R55" s="39">
        <v>53.0</v>
      </c>
      <c r="S55" s="39">
        <v>47.0</v>
      </c>
      <c r="T55" s="39">
        <v>4.0</v>
      </c>
      <c r="U55" s="39">
        <v>52.0</v>
      </c>
      <c r="V55" s="39">
        <v>54.0</v>
      </c>
      <c r="W55" s="39">
        <v>14.0</v>
      </c>
      <c r="X55" s="39">
        <v>26.0</v>
      </c>
      <c r="Y55" s="39">
        <v>52.0</v>
      </c>
      <c r="Z55" s="39">
        <v>6.0</v>
      </c>
      <c r="AA55" s="40">
        <v>27.0</v>
      </c>
    </row>
    <row r="56">
      <c r="B56" s="41" t="s">
        <v>81</v>
      </c>
      <c r="C56" s="33">
        <v>4.0</v>
      </c>
      <c r="D56" s="42">
        <f t="shared" si="3"/>
        <v>14.5</v>
      </c>
      <c r="E56" s="43">
        <f t="shared" si="4"/>
        <v>-10.5</v>
      </c>
      <c r="F56" s="44">
        <f t="shared" si="5"/>
        <v>110.25</v>
      </c>
      <c r="G56" s="45">
        <f t="shared" ref="G56:H56" si="113">IF(COUNTIF(C$6:C$72, C56) &gt; 1, 1, 0)</f>
        <v>0</v>
      </c>
      <c r="H56" s="45">
        <f t="shared" si="113"/>
        <v>1</v>
      </c>
      <c r="I56" s="43" t="str">
        <f t="shared" ref="I56:I57" si="116">IF(COUNTIF(C$6:C$72, C56) &gt; 1, IF(COUNTIF($I$6:I56, C56) = 0, COUNTIF(C$6:C$72, C56), 0), "")</f>
        <v/>
      </c>
      <c r="J56" s="43"/>
      <c r="K56" s="42" t="str">
        <f t="shared" ref="K56:L56" si="114">IF(ISNUMBER(I56), (I56 * ((I56^2) - 1)) / 12, "")</f>
        <v/>
      </c>
      <c r="L56" s="43" t="str">
        <f t="shared" si="114"/>
        <v/>
      </c>
      <c r="M56" s="46">
        <f t="shared" si="10"/>
        <v>27</v>
      </c>
      <c r="N56" s="39">
        <v>21.0</v>
      </c>
      <c r="O56" s="39">
        <v>24.0</v>
      </c>
      <c r="P56" s="39">
        <v>24.0</v>
      </c>
      <c r="Q56" s="39">
        <v>24.0</v>
      </c>
      <c r="R56" s="39">
        <v>28.0</v>
      </c>
      <c r="S56" s="39">
        <v>28.0</v>
      </c>
      <c r="T56" s="39">
        <v>29.0</v>
      </c>
      <c r="U56" s="39">
        <v>30.0</v>
      </c>
      <c r="V56" s="39">
        <v>23.0</v>
      </c>
      <c r="W56" s="39">
        <v>34.0</v>
      </c>
      <c r="X56" s="39">
        <v>25.0</v>
      </c>
      <c r="Y56" s="39">
        <v>32.0</v>
      </c>
      <c r="Z56" s="39">
        <v>28.0</v>
      </c>
      <c r="AA56" s="40">
        <v>28.0</v>
      </c>
    </row>
    <row r="57">
      <c r="B57" s="47" t="s">
        <v>82</v>
      </c>
      <c r="C57" s="33">
        <v>60.0</v>
      </c>
      <c r="D57" s="34">
        <f t="shared" si="3"/>
        <v>5</v>
      </c>
      <c r="E57" s="35">
        <f t="shared" si="4"/>
        <v>55</v>
      </c>
      <c r="F57" s="36">
        <f t="shared" si="5"/>
        <v>3025</v>
      </c>
      <c r="G57" s="37">
        <f t="shared" ref="G57:H57" si="115">IF(COUNTIF(C$6:C$72, C57) &gt; 1, 1, 0)</f>
        <v>1</v>
      </c>
      <c r="H57" s="37">
        <f t="shared" si="115"/>
        <v>0</v>
      </c>
      <c r="I57" s="35">
        <f t="shared" si="116"/>
        <v>3</v>
      </c>
      <c r="J57" s="35" t="str">
        <f t="shared" ref="J57:J67" si="119">IF(COUNTIF(D$6:D$72, D57) &gt; 1, IF(COUNTIF($J$6:J57, D57) = 0, COUNTIF(D$6:D$72, D57), 0), "")</f>
        <v/>
      </c>
      <c r="K57" s="34">
        <f t="shared" ref="K57:L57" si="117">IF(ISNUMBER(I57), (I57 * ((I57^2) - 1)) / 12, "")</f>
        <v>2</v>
      </c>
      <c r="L57" s="35" t="str">
        <f t="shared" si="117"/>
        <v/>
      </c>
      <c r="M57" s="38">
        <f t="shared" si="10"/>
        <v>24.57142857</v>
      </c>
      <c r="N57" s="39">
        <v>50.0</v>
      </c>
      <c r="O57" s="39">
        <v>5.0</v>
      </c>
      <c r="P57" s="39">
        <v>17.0</v>
      </c>
      <c r="Q57" s="39">
        <v>10.0</v>
      </c>
      <c r="R57" s="39">
        <v>2.0</v>
      </c>
      <c r="S57" s="39">
        <v>26.0</v>
      </c>
      <c r="T57" s="39">
        <v>17.0</v>
      </c>
      <c r="U57" s="39">
        <v>21.0</v>
      </c>
      <c r="V57" s="39">
        <v>54.0</v>
      </c>
      <c r="W57" s="39">
        <v>51.0</v>
      </c>
      <c r="X57" s="39">
        <v>7.0</v>
      </c>
      <c r="Y57" s="39">
        <v>14.0</v>
      </c>
      <c r="Z57" s="39">
        <v>49.0</v>
      </c>
      <c r="AA57" s="40">
        <v>21.0</v>
      </c>
    </row>
    <row r="58">
      <c r="B58" s="41" t="s">
        <v>83</v>
      </c>
      <c r="C58" s="33">
        <v>29.0</v>
      </c>
      <c r="D58" s="42">
        <f t="shared" si="3"/>
        <v>63</v>
      </c>
      <c r="E58" s="43">
        <f t="shared" si="4"/>
        <v>-34</v>
      </c>
      <c r="F58" s="44">
        <f t="shared" si="5"/>
        <v>1156</v>
      </c>
      <c r="G58" s="45">
        <f t="shared" ref="G58:H58" si="118">IF(COUNTIF(C$6:C$72, C58) &gt; 1, 1, 0)</f>
        <v>1</v>
      </c>
      <c r="H58" s="45">
        <f t="shared" si="118"/>
        <v>0</v>
      </c>
      <c r="I58" s="43"/>
      <c r="J58" s="43" t="str">
        <f t="shared" si="119"/>
        <v/>
      </c>
      <c r="K58" s="42" t="str">
        <f t="shared" ref="K58:L58" si="120">IF(ISNUMBER(I58), (I58 * ((I58^2) - 1)) / 12, "")</f>
        <v/>
      </c>
      <c r="L58" s="43" t="str">
        <f t="shared" si="120"/>
        <v/>
      </c>
      <c r="M58" s="46">
        <f t="shared" si="10"/>
        <v>40.14285714</v>
      </c>
      <c r="N58" s="39">
        <v>17.0</v>
      </c>
      <c r="O58" s="39">
        <v>17.0</v>
      </c>
      <c r="P58" s="39">
        <v>19.0</v>
      </c>
      <c r="Q58" s="39">
        <v>38.0</v>
      </c>
      <c r="R58" s="39">
        <v>53.0</v>
      </c>
      <c r="S58" s="39">
        <v>47.0</v>
      </c>
      <c r="T58" s="39">
        <v>52.0</v>
      </c>
      <c r="U58" s="39">
        <v>57.0</v>
      </c>
      <c r="V58" s="39">
        <v>50.0</v>
      </c>
      <c r="W58" s="39">
        <v>59.0</v>
      </c>
      <c r="X58" s="39">
        <v>28.0</v>
      </c>
      <c r="Y58" s="39">
        <v>26.0</v>
      </c>
      <c r="Z58" s="39">
        <v>46.0</v>
      </c>
      <c r="AA58" s="40">
        <v>53.0</v>
      </c>
    </row>
    <row r="59">
      <c r="B59" s="47" t="s">
        <v>84</v>
      </c>
      <c r="C59" s="33">
        <v>32.5</v>
      </c>
      <c r="D59" s="34">
        <f t="shared" si="3"/>
        <v>39</v>
      </c>
      <c r="E59" s="35">
        <f t="shared" si="4"/>
        <v>-6.5</v>
      </c>
      <c r="F59" s="36">
        <f t="shared" si="5"/>
        <v>42.25</v>
      </c>
      <c r="G59" s="37">
        <f t="shared" ref="G59:H59" si="121">IF(COUNTIF(C$6:C$72, C59) &gt; 1, 1, 0)</f>
        <v>1</v>
      </c>
      <c r="H59" s="37">
        <f t="shared" si="121"/>
        <v>0</v>
      </c>
      <c r="I59" s="35"/>
      <c r="J59" s="35" t="str">
        <f t="shared" si="119"/>
        <v/>
      </c>
      <c r="K59" s="34" t="str">
        <f t="shared" ref="K59:L59" si="122">IF(ISNUMBER(I59), (I59 * ((I59^2) - 1)) / 12, "")</f>
        <v/>
      </c>
      <c r="L59" s="35" t="str">
        <f t="shared" si="122"/>
        <v/>
      </c>
      <c r="M59" s="38">
        <f t="shared" si="10"/>
        <v>32.42857143</v>
      </c>
      <c r="N59" s="39">
        <v>4.0</v>
      </c>
      <c r="O59" s="39">
        <v>13.0</v>
      </c>
      <c r="P59" s="39">
        <v>49.0</v>
      </c>
      <c r="Q59" s="39">
        <v>17.0</v>
      </c>
      <c r="R59" s="39">
        <v>50.0</v>
      </c>
      <c r="S59" s="39">
        <v>43.0</v>
      </c>
      <c r="T59" s="39">
        <v>52.0</v>
      </c>
      <c r="U59" s="39">
        <v>14.0</v>
      </c>
      <c r="V59" s="39">
        <v>54.0</v>
      </c>
      <c r="W59" s="39">
        <v>1.0</v>
      </c>
      <c r="X59" s="39">
        <v>3.0</v>
      </c>
      <c r="Y59" s="39">
        <v>52.0</v>
      </c>
      <c r="Z59" s="39">
        <v>49.0</v>
      </c>
      <c r="AA59" s="40">
        <v>53.0</v>
      </c>
    </row>
    <row r="60">
      <c r="B60" s="41" t="s">
        <v>85</v>
      </c>
      <c r="C60" s="33">
        <v>2.0</v>
      </c>
      <c r="D60" s="42">
        <f t="shared" si="3"/>
        <v>40</v>
      </c>
      <c r="E60" s="43">
        <f t="shared" si="4"/>
        <v>-38</v>
      </c>
      <c r="F60" s="44">
        <f t="shared" si="5"/>
        <v>1444</v>
      </c>
      <c r="G60" s="45">
        <f t="shared" ref="G60:H60" si="123">IF(COUNTIF(C$6:C$72, C60) &gt; 1, 1, 0)</f>
        <v>0</v>
      </c>
      <c r="H60" s="45">
        <f t="shared" si="123"/>
        <v>0</v>
      </c>
      <c r="I60" s="43" t="str">
        <f t="shared" ref="I60:I61" si="126">IF(COUNTIF(C$6:C$72, C60) &gt; 1, IF(COUNTIF($I$6:I60, C60) = 0, COUNTIF(C$6:C$72, C60), 0), "")</f>
        <v/>
      </c>
      <c r="J60" s="43" t="str">
        <f t="shared" si="119"/>
        <v/>
      </c>
      <c r="K60" s="42" t="str">
        <f t="shared" ref="K60:L60" si="124">IF(ISNUMBER(I60), (I60 * ((I60^2) - 1)) / 12, "")</f>
        <v/>
      </c>
      <c r="L60" s="43" t="str">
        <f t="shared" si="124"/>
        <v/>
      </c>
      <c r="M60" s="46">
        <f t="shared" si="10"/>
        <v>32.71428571</v>
      </c>
      <c r="N60" s="39">
        <v>32.0</v>
      </c>
      <c r="O60" s="39">
        <v>58.0</v>
      </c>
      <c r="P60" s="39">
        <v>15.0</v>
      </c>
      <c r="Q60" s="39">
        <v>38.0</v>
      </c>
      <c r="R60" s="39">
        <v>46.0</v>
      </c>
      <c r="S60" s="39">
        <v>47.0</v>
      </c>
      <c r="T60" s="39">
        <v>40.0</v>
      </c>
      <c r="U60" s="39">
        <v>10.0</v>
      </c>
      <c r="V60" s="39">
        <v>47.0</v>
      </c>
      <c r="W60" s="39">
        <v>21.0</v>
      </c>
      <c r="X60" s="39">
        <v>56.0</v>
      </c>
      <c r="Y60" s="39">
        <v>11.0</v>
      </c>
      <c r="Z60" s="39">
        <v>32.0</v>
      </c>
      <c r="AA60" s="40">
        <v>5.0</v>
      </c>
    </row>
    <row r="61">
      <c r="B61" s="47" t="s">
        <v>86</v>
      </c>
      <c r="C61" s="33">
        <v>13.0</v>
      </c>
      <c r="D61" s="34">
        <f t="shared" si="3"/>
        <v>2</v>
      </c>
      <c r="E61" s="35">
        <f t="shared" si="4"/>
        <v>11</v>
      </c>
      <c r="F61" s="36">
        <f t="shared" si="5"/>
        <v>121</v>
      </c>
      <c r="G61" s="37">
        <f t="shared" ref="G61:H61" si="125">IF(COUNTIF(C$6:C$72, C61) &gt; 1, 1, 0)</f>
        <v>0</v>
      </c>
      <c r="H61" s="37">
        <f t="shared" si="125"/>
        <v>0</v>
      </c>
      <c r="I61" s="35" t="str">
        <f t="shared" si="126"/>
        <v/>
      </c>
      <c r="J61" s="35" t="str">
        <f t="shared" si="119"/>
        <v/>
      </c>
      <c r="K61" s="34" t="str">
        <f t="shared" ref="K61:L61" si="127">IF(ISNUMBER(I61), (I61 * ((I61^2) - 1)) / 12, "")</f>
        <v/>
      </c>
      <c r="L61" s="35" t="str">
        <f t="shared" si="127"/>
        <v/>
      </c>
      <c r="M61" s="38">
        <f t="shared" si="10"/>
        <v>20.92857143</v>
      </c>
      <c r="N61" s="39">
        <v>2.0</v>
      </c>
      <c r="O61" s="39">
        <v>8.0</v>
      </c>
      <c r="P61" s="39">
        <v>49.0</v>
      </c>
      <c r="Q61" s="39">
        <v>12.0</v>
      </c>
      <c r="R61" s="39">
        <v>8.0</v>
      </c>
      <c r="S61" s="39">
        <v>22.0</v>
      </c>
      <c r="T61" s="39">
        <v>26.0</v>
      </c>
      <c r="U61" s="39">
        <v>3.0</v>
      </c>
      <c r="V61" s="39">
        <v>2.0</v>
      </c>
      <c r="W61" s="39">
        <v>8.0</v>
      </c>
      <c r="X61" s="39">
        <v>45.0</v>
      </c>
      <c r="Y61" s="39">
        <v>49.0</v>
      </c>
      <c r="Z61" s="39">
        <v>49.0</v>
      </c>
      <c r="AA61" s="40">
        <v>10.0</v>
      </c>
    </row>
    <row r="62">
      <c r="B62" s="41" t="s">
        <v>87</v>
      </c>
      <c r="C62" s="33">
        <v>66.5</v>
      </c>
      <c r="D62" s="42">
        <f t="shared" si="3"/>
        <v>38</v>
      </c>
      <c r="E62" s="43">
        <f t="shared" si="4"/>
        <v>28.5</v>
      </c>
      <c r="F62" s="44">
        <f t="shared" si="5"/>
        <v>812.25</v>
      </c>
      <c r="G62" s="45">
        <f t="shared" ref="G62:H62" si="128">IF(COUNTIF(C$6:C$72, C62) &gt; 1, 1, 0)</f>
        <v>1</v>
      </c>
      <c r="H62" s="45">
        <f t="shared" si="128"/>
        <v>0</v>
      </c>
      <c r="I62" s="43"/>
      <c r="J62" s="43" t="str">
        <f t="shared" si="119"/>
        <v/>
      </c>
      <c r="K62" s="42" t="str">
        <f t="shared" ref="K62:L62" si="129">IF(ISNUMBER(I62), (I62 * ((I62^2) - 1)) / 12, "")</f>
        <v/>
      </c>
      <c r="L62" s="43" t="str">
        <f t="shared" si="129"/>
        <v/>
      </c>
      <c r="M62" s="46">
        <f t="shared" si="10"/>
        <v>31.78571429</v>
      </c>
      <c r="N62" s="39">
        <v>50.0</v>
      </c>
      <c r="O62" s="39">
        <v>57.0</v>
      </c>
      <c r="P62" s="39">
        <v>23.0</v>
      </c>
      <c r="Q62" s="39">
        <v>38.0</v>
      </c>
      <c r="R62" s="39">
        <v>12.0</v>
      </c>
      <c r="S62" s="39">
        <v>47.0</v>
      </c>
      <c r="T62" s="39">
        <v>21.0</v>
      </c>
      <c r="U62" s="39">
        <v>12.0</v>
      </c>
      <c r="V62" s="39">
        <v>54.0</v>
      </c>
      <c r="W62" s="39">
        <v>24.0</v>
      </c>
      <c r="X62" s="39">
        <v>9.0</v>
      </c>
      <c r="Y62" s="39">
        <v>34.0</v>
      </c>
      <c r="Z62" s="39">
        <v>16.0</v>
      </c>
      <c r="AA62" s="40">
        <v>48.0</v>
      </c>
    </row>
    <row r="63">
      <c r="B63" s="47" t="s">
        <v>88</v>
      </c>
      <c r="C63" s="33">
        <v>60.0</v>
      </c>
      <c r="D63" s="34">
        <f t="shared" si="3"/>
        <v>13</v>
      </c>
      <c r="E63" s="35">
        <f t="shared" si="4"/>
        <v>47</v>
      </c>
      <c r="F63" s="36">
        <f t="shared" si="5"/>
        <v>2209</v>
      </c>
      <c r="G63" s="37">
        <f t="shared" ref="G63:H63" si="130">IF(COUNTIF(C$6:C$72, C63) &gt; 1, 1, 0)</f>
        <v>1</v>
      </c>
      <c r="H63" s="37">
        <f t="shared" si="130"/>
        <v>0</v>
      </c>
      <c r="I63" s="35"/>
      <c r="J63" s="35" t="str">
        <f t="shared" si="119"/>
        <v/>
      </c>
      <c r="K63" s="34" t="str">
        <f t="shared" ref="K63:L63" si="131">IF(ISNUMBER(I63), (I63 * ((I63^2) - 1)) / 12, "")</f>
        <v/>
      </c>
      <c r="L63" s="35" t="str">
        <f t="shared" si="131"/>
        <v/>
      </c>
      <c r="M63" s="38">
        <f t="shared" si="10"/>
        <v>26.5</v>
      </c>
      <c r="N63" s="39">
        <v>50.0</v>
      </c>
      <c r="O63" s="39">
        <v>22.0</v>
      </c>
      <c r="P63" s="39">
        <v>22.0</v>
      </c>
      <c r="Q63" s="39">
        <v>34.0</v>
      </c>
      <c r="R63" s="39">
        <v>9.0</v>
      </c>
      <c r="S63" s="39">
        <v>41.0</v>
      </c>
      <c r="T63" s="39">
        <v>52.0</v>
      </c>
      <c r="U63" s="39">
        <v>8.0</v>
      </c>
      <c r="V63" s="39">
        <v>13.0</v>
      </c>
      <c r="W63" s="39">
        <v>3.0</v>
      </c>
      <c r="X63" s="39">
        <v>56.0</v>
      </c>
      <c r="Y63" s="39">
        <v>4.0</v>
      </c>
      <c r="Z63" s="39">
        <v>4.0</v>
      </c>
      <c r="AA63" s="40">
        <v>53.0</v>
      </c>
    </row>
    <row r="64">
      <c r="B64" s="41" t="s">
        <v>89</v>
      </c>
      <c r="C64" s="33">
        <v>55.5</v>
      </c>
      <c r="D64" s="42">
        <f t="shared" si="3"/>
        <v>45</v>
      </c>
      <c r="E64" s="43">
        <f t="shared" si="4"/>
        <v>10.5</v>
      </c>
      <c r="F64" s="44">
        <f t="shared" si="5"/>
        <v>110.25</v>
      </c>
      <c r="G64" s="45">
        <f t="shared" ref="G64:H64" si="132">IF(COUNTIF(C$6:C$72, C64) &gt; 1, 1, 0)</f>
        <v>1</v>
      </c>
      <c r="H64" s="45">
        <f t="shared" si="132"/>
        <v>0</v>
      </c>
      <c r="I64" s="43"/>
      <c r="J64" s="43" t="str">
        <f t="shared" si="119"/>
        <v/>
      </c>
      <c r="K64" s="42" t="str">
        <f t="shared" ref="K64:L64" si="133">IF(ISNUMBER(I64), (I64 * ((I64^2) - 1)) / 12, "")</f>
        <v/>
      </c>
      <c r="L64" s="43" t="str">
        <f t="shared" si="133"/>
        <v/>
      </c>
      <c r="M64" s="46">
        <f t="shared" si="10"/>
        <v>35.42857143</v>
      </c>
      <c r="N64" s="39">
        <v>11.0</v>
      </c>
      <c r="O64" s="39">
        <v>58.0</v>
      </c>
      <c r="P64" s="39">
        <v>6.0</v>
      </c>
      <c r="Q64" s="39">
        <v>38.0</v>
      </c>
      <c r="R64" s="39">
        <v>53.0</v>
      </c>
      <c r="S64" s="39">
        <v>47.0</v>
      </c>
      <c r="T64" s="39">
        <v>39.0</v>
      </c>
      <c r="U64" s="39">
        <v>7.0</v>
      </c>
      <c r="V64" s="39">
        <v>53.0</v>
      </c>
      <c r="W64" s="39">
        <v>25.0</v>
      </c>
      <c r="X64" s="39">
        <v>5.0</v>
      </c>
      <c r="Y64" s="39">
        <v>52.0</v>
      </c>
      <c r="Z64" s="39">
        <v>49.0</v>
      </c>
      <c r="AA64" s="40">
        <v>53.0</v>
      </c>
    </row>
    <row r="65">
      <c r="B65" s="47" t="s">
        <v>90</v>
      </c>
      <c r="C65" s="33">
        <v>8.0</v>
      </c>
      <c r="D65" s="34">
        <f t="shared" si="3"/>
        <v>60</v>
      </c>
      <c r="E65" s="35">
        <f t="shared" si="4"/>
        <v>-52</v>
      </c>
      <c r="F65" s="36">
        <f t="shared" si="5"/>
        <v>2704</v>
      </c>
      <c r="G65" s="37">
        <f t="shared" ref="G65:H65" si="134">IF(COUNTIF(C$6:C$72, C65) &gt; 1, 1, 0)</f>
        <v>0</v>
      </c>
      <c r="H65" s="37">
        <f t="shared" si="134"/>
        <v>0</v>
      </c>
      <c r="I65" s="35" t="str">
        <f t="shared" ref="I65:I66" si="137">IF(COUNTIF(C$6:C$72, C65) &gt; 1, IF(COUNTIF($I$6:I65, C65) = 0, COUNTIF(C$6:C$72, C65), 0), "")</f>
        <v/>
      </c>
      <c r="J65" s="35" t="str">
        <f t="shared" si="119"/>
        <v/>
      </c>
      <c r="K65" s="34" t="str">
        <f t="shared" ref="K65:L65" si="135">IF(ISNUMBER(I65), (I65 * ((I65^2) - 1)) / 12, "")</f>
        <v/>
      </c>
      <c r="L65" s="35" t="str">
        <f t="shared" si="135"/>
        <v/>
      </c>
      <c r="M65" s="38">
        <f t="shared" si="10"/>
        <v>39.42857143</v>
      </c>
      <c r="N65" s="39">
        <v>22.0</v>
      </c>
      <c r="O65" s="39">
        <v>58.0</v>
      </c>
      <c r="P65" s="39">
        <v>31.0</v>
      </c>
      <c r="Q65" s="39">
        <v>38.0</v>
      </c>
      <c r="R65" s="39">
        <v>53.0</v>
      </c>
      <c r="S65" s="39">
        <v>47.0</v>
      </c>
      <c r="T65" s="39">
        <v>49.0</v>
      </c>
      <c r="U65" s="39">
        <v>24.0</v>
      </c>
      <c r="V65" s="39">
        <v>41.0</v>
      </c>
      <c r="W65" s="39">
        <v>58.0</v>
      </c>
      <c r="X65" s="39">
        <v>13.0</v>
      </c>
      <c r="Y65" s="39">
        <v>52.0</v>
      </c>
      <c r="Z65" s="39">
        <v>49.0</v>
      </c>
      <c r="AA65" s="40">
        <v>17.0</v>
      </c>
    </row>
    <row r="66">
      <c r="B66" s="41" t="s">
        <v>91</v>
      </c>
      <c r="C66" s="33">
        <v>26.0</v>
      </c>
      <c r="D66" s="42">
        <f t="shared" si="3"/>
        <v>27</v>
      </c>
      <c r="E66" s="43">
        <f t="shared" si="4"/>
        <v>-1</v>
      </c>
      <c r="F66" s="44">
        <f t="shared" si="5"/>
        <v>1</v>
      </c>
      <c r="G66" s="45">
        <f t="shared" ref="G66:H66" si="136">IF(COUNTIF(C$6:C$72, C66) &gt; 1, 1, 0)</f>
        <v>0</v>
      </c>
      <c r="H66" s="45">
        <f t="shared" si="136"/>
        <v>0</v>
      </c>
      <c r="I66" s="43" t="str">
        <f t="shared" si="137"/>
        <v/>
      </c>
      <c r="J66" s="43" t="str">
        <f t="shared" si="119"/>
        <v/>
      </c>
      <c r="K66" s="42" t="str">
        <f t="shared" ref="K66:L66" si="138">IF(ISNUMBER(I66), (I66 * ((I66^2) - 1)) / 12, "")</f>
        <v/>
      </c>
      <c r="L66" s="43" t="str">
        <f t="shared" si="138"/>
        <v/>
      </c>
      <c r="M66" s="46">
        <f t="shared" si="10"/>
        <v>29.28571429</v>
      </c>
      <c r="N66" s="39">
        <v>50.0</v>
      </c>
      <c r="O66" s="39">
        <v>11.0</v>
      </c>
      <c r="P66" s="39">
        <v>10.0</v>
      </c>
      <c r="Q66" s="39">
        <v>19.0</v>
      </c>
      <c r="R66" s="39">
        <v>31.0</v>
      </c>
      <c r="S66" s="39">
        <v>47.0</v>
      </c>
      <c r="T66" s="39">
        <v>9.0</v>
      </c>
      <c r="U66" s="39">
        <v>5.0</v>
      </c>
      <c r="V66" s="39">
        <v>54.0</v>
      </c>
      <c r="W66" s="39">
        <v>56.0</v>
      </c>
      <c r="X66" s="39">
        <v>23.0</v>
      </c>
      <c r="Y66" s="39">
        <v>17.0</v>
      </c>
      <c r="Z66" s="39">
        <v>25.0</v>
      </c>
      <c r="AA66" s="40">
        <v>53.0</v>
      </c>
    </row>
    <row r="67">
      <c r="B67" s="47" t="s">
        <v>92</v>
      </c>
      <c r="C67" s="33">
        <v>55.5</v>
      </c>
      <c r="D67" s="34">
        <f t="shared" si="3"/>
        <v>28</v>
      </c>
      <c r="E67" s="35">
        <f t="shared" si="4"/>
        <v>27.5</v>
      </c>
      <c r="F67" s="36">
        <f t="shared" si="5"/>
        <v>756.25</v>
      </c>
      <c r="G67" s="37">
        <f t="shared" ref="G67:H67" si="139">IF(COUNTIF(C$6:C$72, C67) &gt; 1, 1, 0)</f>
        <v>1</v>
      </c>
      <c r="H67" s="37">
        <f t="shared" si="139"/>
        <v>0</v>
      </c>
      <c r="I67" s="35"/>
      <c r="J67" s="35" t="str">
        <f t="shared" si="119"/>
        <v/>
      </c>
      <c r="K67" s="34" t="str">
        <f t="shared" ref="K67:L67" si="140">IF(ISNUMBER(I67), (I67 * ((I67^2) - 1)) / 12, "")</f>
        <v/>
      </c>
      <c r="L67" s="35" t="str">
        <f t="shared" si="140"/>
        <v/>
      </c>
      <c r="M67" s="38">
        <f t="shared" si="10"/>
        <v>29.64285714</v>
      </c>
      <c r="N67" s="39">
        <v>30.0</v>
      </c>
      <c r="O67" s="39">
        <v>3.0</v>
      </c>
      <c r="P67" s="39">
        <v>32.0</v>
      </c>
      <c r="Q67" s="39">
        <v>38.0</v>
      </c>
      <c r="R67" s="39">
        <v>52.0</v>
      </c>
      <c r="S67" s="39">
        <v>1.0</v>
      </c>
      <c r="T67" s="39">
        <v>28.0</v>
      </c>
      <c r="U67" s="39">
        <v>57.0</v>
      </c>
      <c r="V67" s="39">
        <v>54.0</v>
      </c>
      <c r="W67" s="39">
        <v>26.0</v>
      </c>
      <c r="X67" s="39">
        <v>29.0</v>
      </c>
      <c r="Y67" s="39">
        <v>52.0</v>
      </c>
      <c r="Z67" s="39">
        <v>7.0</v>
      </c>
      <c r="AA67" s="40">
        <v>6.0</v>
      </c>
    </row>
    <row r="68">
      <c r="B68" s="41" t="s">
        <v>93</v>
      </c>
      <c r="C68" s="33">
        <v>55.5</v>
      </c>
      <c r="D68" s="42">
        <f t="shared" si="3"/>
        <v>36.5</v>
      </c>
      <c r="E68" s="43">
        <f t="shared" si="4"/>
        <v>19</v>
      </c>
      <c r="F68" s="44">
        <f t="shared" si="5"/>
        <v>361</v>
      </c>
      <c r="G68" s="45">
        <f t="shared" ref="G68:H68" si="141">IF(COUNTIF(C$6:C$72, C68) &gt; 1, 1, 0)</f>
        <v>1</v>
      </c>
      <c r="H68" s="45">
        <f t="shared" si="141"/>
        <v>1</v>
      </c>
      <c r="I68" s="43"/>
      <c r="J68" s="43"/>
      <c r="K68" s="42" t="str">
        <f t="shared" ref="K68:L68" si="142">IF(ISNUMBER(I68), (I68 * ((I68^2) - 1)) / 12, "")</f>
        <v/>
      </c>
      <c r="L68" s="43" t="str">
        <f t="shared" si="142"/>
        <v/>
      </c>
      <c r="M68" s="46">
        <f t="shared" si="10"/>
        <v>31.21428571</v>
      </c>
      <c r="N68" s="39">
        <v>50.0</v>
      </c>
      <c r="O68" s="39">
        <v>40.0</v>
      </c>
      <c r="P68" s="39">
        <v>47.0</v>
      </c>
      <c r="Q68" s="39">
        <v>15.0</v>
      </c>
      <c r="R68" s="39">
        <v>33.0</v>
      </c>
      <c r="S68" s="39">
        <v>23.0</v>
      </c>
      <c r="T68" s="39">
        <v>6.0</v>
      </c>
      <c r="U68" s="39">
        <v>57.0</v>
      </c>
      <c r="V68" s="39">
        <v>7.0</v>
      </c>
      <c r="W68" s="39">
        <v>35.0</v>
      </c>
      <c r="X68" s="39">
        <v>34.0</v>
      </c>
      <c r="Y68" s="39">
        <v>52.0</v>
      </c>
      <c r="Z68" s="39">
        <v>5.0</v>
      </c>
      <c r="AA68" s="40">
        <v>33.0</v>
      </c>
    </row>
    <row r="69">
      <c r="B69" s="47" t="s">
        <v>94</v>
      </c>
      <c r="C69" s="33">
        <v>55.5</v>
      </c>
      <c r="D69" s="34">
        <f t="shared" si="3"/>
        <v>59</v>
      </c>
      <c r="E69" s="35">
        <f t="shared" si="4"/>
        <v>-3.5</v>
      </c>
      <c r="F69" s="36">
        <f t="shared" si="5"/>
        <v>12.25</v>
      </c>
      <c r="G69" s="37">
        <f t="shared" ref="G69:H69" si="143">IF(COUNTIF(C$6:C$72, C69) &gt; 1, 1, 0)</f>
        <v>1</v>
      </c>
      <c r="H69" s="37">
        <f t="shared" si="143"/>
        <v>0</v>
      </c>
      <c r="I69" s="35"/>
      <c r="J69" s="35" t="str">
        <f t="shared" ref="J69:J72" si="146">IF(COUNTIF(D$6:D$72, D69) &gt; 1, IF(COUNTIF($J$6:J69, D69) = 0, COUNTIF(D$6:D$72, D69), 0), "")</f>
        <v/>
      </c>
      <c r="K69" s="34" t="str">
        <f t="shared" ref="K69:L69" si="144">IF(ISNUMBER(I69), (I69 * ((I69^2) - 1)) / 12, "")</f>
        <v/>
      </c>
      <c r="L69" s="35" t="str">
        <f t="shared" si="144"/>
        <v/>
      </c>
      <c r="M69" s="38">
        <f t="shared" si="10"/>
        <v>39.14285714</v>
      </c>
      <c r="N69" s="39">
        <v>50.0</v>
      </c>
      <c r="O69" s="39">
        <v>58.0</v>
      </c>
      <c r="P69" s="39">
        <v>43.0</v>
      </c>
      <c r="Q69" s="39">
        <v>38.0</v>
      </c>
      <c r="R69" s="39">
        <v>53.0</v>
      </c>
      <c r="S69" s="39">
        <v>18.0</v>
      </c>
      <c r="T69" s="39">
        <v>16.0</v>
      </c>
      <c r="U69" s="39">
        <v>22.0</v>
      </c>
      <c r="V69" s="39">
        <v>16.0</v>
      </c>
      <c r="W69" s="39">
        <v>28.0</v>
      </c>
      <c r="X69" s="39">
        <v>56.0</v>
      </c>
      <c r="Y69" s="39">
        <v>52.0</v>
      </c>
      <c r="Z69" s="39">
        <v>47.0</v>
      </c>
      <c r="AA69" s="40">
        <v>51.0</v>
      </c>
    </row>
    <row r="70">
      <c r="B70" s="41" t="s">
        <v>95</v>
      </c>
      <c r="C70" s="33">
        <v>64.5</v>
      </c>
      <c r="D70" s="42">
        <f t="shared" si="3"/>
        <v>49</v>
      </c>
      <c r="E70" s="43">
        <f t="shared" si="4"/>
        <v>15.5</v>
      </c>
      <c r="F70" s="44">
        <f t="shared" si="5"/>
        <v>240.25</v>
      </c>
      <c r="G70" s="45">
        <f t="shared" ref="G70:H70" si="145">IF(COUNTIF(C$6:C$72, C70) &gt; 1, 1, 0)</f>
        <v>1</v>
      </c>
      <c r="H70" s="45">
        <f t="shared" si="145"/>
        <v>0</v>
      </c>
      <c r="I70" s="43">
        <f>IF(COUNTIF(C$6:C$72, C70) &gt; 1, IF(COUNTIF($I$6:I70, C70) = 0, COUNTIF(C$6:C$72, C70), 0), "")</f>
        <v>2</v>
      </c>
      <c r="J70" s="43" t="str">
        <f t="shared" si="146"/>
        <v/>
      </c>
      <c r="K70" s="42">
        <f t="shared" ref="K70:L70" si="147">IF(ISNUMBER(I70), (I70 * ((I70^2) - 1)) / 12, "")</f>
        <v>0.5</v>
      </c>
      <c r="L70" s="43" t="str">
        <f t="shared" si="147"/>
        <v/>
      </c>
      <c r="M70" s="46">
        <f t="shared" si="10"/>
        <v>36.57142857</v>
      </c>
      <c r="N70" s="39">
        <v>33.0</v>
      </c>
      <c r="O70" s="39">
        <v>39.0</v>
      </c>
      <c r="P70" s="39">
        <v>34.0</v>
      </c>
      <c r="Q70" s="39">
        <v>30.0</v>
      </c>
      <c r="R70" s="39">
        <v>36.0</v>
      </c>
      <c r="S70" s="39">
        <v>36.0</v>
      </c>
      <c r="T70" s="39">
        <v>38.0</v>
      </c>
      <c r="U70" s="39">
        <v>36.0</v>
      </c>
      <c r="V70" s="39">
        <v>42.0</v>
      </c>
      <c r="W70" s="39">
        <v>44.0</v>
      </c>
      <c r="X70" s="39">
        <v>39.0</v>
      </c>
      <c r="Y70" s="39">
        <v>39.0</v>
      </c>
      <c r="Z70" s="39">
        <v>37.0</v>
      </c>
      <c r="AA70" s="40">
        <v>29.0</v>
      </c>
    </row>
    <row r="71">
      <c r="B71" s="47" t="s">
        <v>96</v>
      </c>
      <c r="C71" s="33">
        <v>64.5</v>
      </c>
      <c r="D71" s="34">
        <f t="shared" si="3"/>
        <v>35</v>
      </c>
      <c r="E71" s="35">
        <f t="shared" si="4"/>
        <v>29.5</v>
      </c>
      <c r="F71" s="36">
        <f t="shared" si="5"/>
        <v>870.25</v>
      </c>
      <c r="G71" s="37">
        <f t="shared" ref="G71:H71" si="148">IF(COUNTIF(C$6:C$72, C71) &gt; 1, 1, 0)</f>
        <v>1</v>
      </c>
      <c r="H71" s="37">
        <f t="shared" si="148"/>
        <v>0</v>
      </c>
      <c r="I71" s="35"/>
      <c r="J71" s="35" t="str">
        <f t="shared" si="146"/>
        <v/>
      </c>
      <c r="K71" s="34" t="str">
        <f t="shared" ref="K71:L71" si="149">IF(ISNUMBER(I71), (I71 * ((I71^2) - 1)) / 12, "")</f>
        <v/>
      </c>
      <c r="L71" s="35" t="str">
        <f t="shared" si="149"/>
        <v/>
      </c>
      <c r="M71" s="38">
        <f t="shared" si="10"/>
        <v>30.78571429</v>
      </c>
      <c r="N71" s="39">
        <v>37.0</v>
      </c>
      <c r="O71" s="39">
        <v>9.0</v>
      </c>
      <c r="P71" s="39">
        <v>44.0</v>
      </c>
      <c r="Q71" s="39">
        <v>38.0</v>
      </c>
      <c r="R71" s="39">
        <v>53.0</v>
      </c>
      <c r="S71" s="39">
        <v>24.0</v>
      </c>
      <c r="T71" s="39">
        <v>24.0</v>
      </c>
      <c r="U71" s="39">
        <v>2.0</v>
      </c>
      <c r="V71" s="39">
        <v>52.0</v>
      </c>
      <c r="W71" s="39">
        <v>59.0</v>
      </c>
      <c r="X71" s="39">
        <v>56.0</v>
      </c>
      <c r="Y71" s="39">
        <v>24.0</v>
      </c>
      <c r="Z71" s="39">
        <v>8.0</v>
      </c>
      <c r="AA71" s="40">
        <v>1.0</v>
      </c>
    </row>
    <row r="72">
      <c r="B72" s="48" t="s">
        <v>97</v>
      </c>
      <c r="C72" s="49">
        <v>36.0</v>
      </c>
      <c r="D72" s="42">
        <f t="shared" si="3"/>
        <v>19</v>
      </c>
      <c r="E72" s="50">
        <f t="shared" si="4"/>
        <v>17</v>
      </c>
      <c r="F72" s="51">
        <f t="shared" si="5"/>
        <v>289</v>
      </c>
      <c r="G72" s="52">
        <f t="shared" ref="G72:H72" si="150">IF(COUNTIF(C$6:C$72, C72) &gt; 1, 1, 0)</f>
        <v>1</v>
      </c>
      <c r="H72" s="52">
        <f t="shared" si="150"/>
        <v>0</v>
      </c>
      <c r="I72" s="50"/>
      <c r="J72" s="50" t="str">
        <f t="shared" si="146"/>
        <v/>
      </c>
      <c r="K72" s="53" t="str">
        <f t="shared" ref="K72:L72" si="151">IF(ISNUMBER(I72), (I72 * ((I72^2) - 1)) / 12, "")</f>
        <v/>
      </c>
      <c r="L72" s="50" t="str">
        <f t="shared" si="151"/>
        <v/>
      </c>
      <c r="M72" s="54">
        <f t="shared" si="10"/>
        <v>27.5</v>
      </c>
      <c r="N72" s="55">
        <v>23.0</v>
      </c>
      <c r="O72" s="55">
        <v>28.0</v>
      </c>
      <c r="P72" s="55">
        <v>25.0</v>
      </c>
      <c r="Q72" s="55">
        <v>25.0</v>
      </c>
      <c r="R72" s="55">
        <v>21.0</v>
      </c>
      <c r="S72" s="55">
        <v>31.0</v>
      </c>
      <c r="T72" s="55">
        <v>33.0</v>
      </c>
      <c r="U72" s="55">
        <v>31.0</v>
      </c>
      <c r="V72" s="55">
        <v>27.0</v>
      </c>
      <c r="W72" s="55">
        <v>29.0</v>
      </c>
      <c r="X72" s="55">
        <v>24.0</v>
      </c>
      <c r="Y72" s="55">
        <v>33.0</v>
      </c>
      <c r="Z72" s="55">
        <v>29.0</v>
      </c>
      <c r="AA72" s="56">
        <v>26.0</v>
      </c>
    </row>
    <row r="74">
      <c r="I74" s="57" t="s">
        <v>151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41621</v>
      </c>
      <c r="I76" s="61"/>
      <c r="J76" s="62"/>
      <c r="K76" s="59"/>
      <c r="L76" s="59"/>
    </row>
    <row r="77">
      <c r="C77" s="65" t="s">
        <v>101</v>
      </c>
      <c r="D77" s="66">
        <f>SUM(D76+D79)</f>
        <v>41680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59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0.1685175087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152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20</v>
      </c>
      <c r="E6" s="25">
        <f t="shared" ref="E6:E72" si="4">C6-D6</f>
        <v>-4.5</v>
      </c>
      <c r="F6" s="26">
        <f t="shared" ref="F6:F72" si="5">E6^2</f>
        <v>20.25</v>
      </c>
      <c r="G6" s="27">
        <f t="shared" ref="G6:H6" si="1">IF(COUNTIF(C$6:C$72, C6) &gt; 1, 1, 0)</f>
        <v>1</v>
      </c>
      <c r="H6" s="27">
        <f t="shared" si="1"/>
        <v>0</v>
      </c>
      <c r="I6" s="27">
        <v>4.0</v>
      </c>
      <c r="J6" s="25"/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8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62.0</v>
      </c>
      <c r="D7" s="34">
        <f t="shared" si="3"/>
        <v>60</v>
      </c>
      <c r="E7" s="35">
        <f t="shared" si="4"/>
        <v>2</v>
      </c>
      <c r="F7" s="36">
        <f t="shared" si="5"/>
        <v>4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5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46.5</v>
      </c>
      <c r="D8" s="42">
        <f t="shared" si="3"/>
        <v>61</v>
      </c>
      <c r="E8" s="43">
        <f t="shared" si="4"/>
        <v>-14.5</v>
      </c>
      <c r="F8" s="44">
        <f t="shared" si="5"/>
        <v>210.25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3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63.0</v>
      </c>
      <c r="D9" s="34">
        <f t="shared" si="3"/>
        <v>26</v>
      </c>
      <c r="E9" s="35">
        <f t="shared" si="4"/>
        <v>37</v>
      </c>
      <c r="F9" s="36">
        <f t="shared" si="5"/>
        <v>1369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5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29.0</v>
      </c>
      <c r="D10" s="42">
        <f t="shared" si="3"/>
        <v>48</v>
      </c>
      <c r="E10" s="43">
        <f t="shared" si="4"/>
        <v>-19</v>
      </c>
      <c r="F10" s="44">
        <f t="shared" si="5"/>
        <v>361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3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5.0</v>
      </c>
      <c r="D11" s="34">
        <f t="shared" si="3"/>
        <v>38</v>
      </c>
      <c r="E11" s="35">
        <f t="shared" si="4"/>
        <v>-33</v>
      </c>
      <c r="F11" s="36">
        <f t="shared" si="5"/>
        <v>1089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51.5</v>
      </c>
      <c r="D12" s="42">
        <f t="shared" si="3"/>
        <v>16</v>
      </c>
      <c r="E12" s="43">
        <f t="shared" si="4"/>
        <v>35.5</v>
      </c>
      <c r="F12" s="44">
        <f t="shared" si="5"/>
        <v>1260.25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39.5</v>
      </c>
      <c r="D13" s="34">
        <f t="shared" si="3"/>
        <v>17</v>
      </c>
      <c r="E13" s="35">
        <f t="shared" si="4"/>
        <v>22.5</v>
      </c>
      <c r="F13" s="36">
        <f t="shared" si="5"/>
        <v>506.25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5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55.5</v>
      </c>
      <c r="D14" s="42">
        <f t="shared" si="3"/>
        <v>36</v>
      </c>
      <c r="E14" s="43">
        <f t="shared" si="4"/>
        <v>19.5</v>
      </c>
      <c r="F14" s="44">
        <f t="shared" si="5"/>
        <v>380.25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3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66.5</v>
      </c>
      <c r="D15" s="34">
        <f t="shared" si="3"/>
        <v>55.5</v>
      </c>
      <c r="E15" s="35">
        <f t="shared" si="4"/>
        <v>11</v>
      </c>
      <c r="F15" s="36">
        <f t="shared" si="5"/>
        <v>121</v>
      </c>
      <c r="G15" s="37">
        <f t="shared" ref="G15:H15" si="23">IF(COUNTIF(C$6:C$72, C15) &gt; 1, 1, 0)</f>
        <v>1</v>
      </c>
      <c r="H15" s="37">
        <f t="shared" si="23"/>
        <v>1</v>
      </c>
      <c r="I15" s="37">
        <v>2.0</v>
      </c>
      <c r="J15" s="37">
        <v>2.0</v>
      </c>
      <c r="K15" s="34">
        <f t="shared" ref="K15:L15" si="24">IF(ISNUMBER(I15), (I15 * ((I15^2) - 1)) / 12, "")</f>
        <v>0.5</v>
      </c>
      <c r="L15" s="35">
        <f t="shared" si="24"/>
        <v>0.5</v>
      </c>
      <c r="M15" s="38">
        <f t="shared" si="8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50.0</v>
      </c>
      <c r="D16" s="42">
        <f t="shared" si="3"/>
        <v>46</v>
      </c>
      <c r="E16" s="43">
        <f t="shared" si="4"/>
        <v>4</v>
      </c>
      <c r="F16" s="44">
        <f t="shared" si="5"/>
        <v>16</v>
      </c>
      <c r="G16" s="45">
        <f t="shared" ref="G16:H16" si="25">IF(COUNTIF(C$6:C$72, C16) &gt; 1, 1, 0)</f>
        <v>0</v>
      </c>
      <c r="H16" s="45">
        <f t="shared" si="25"/>
        <v>0</v>
      </c>
      <c r="I16" s="43"/>
      <c r="J16" s="43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60.0</v>
      </c>
      <c r="D17" s="34">
        <f t="shared" si="3"/>
        <v>58</v>
      </c>
      <c r="E17" s="35">
        <f t="shared" si="4"/>
        <v>2</v>
      </c>
      <c r="F17" s="36">
        <f t="shared" si="5"/>
        <v>4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5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21.5</v>
      </c>
      <c r="D18" s="42">
        <f t="shared" si="3"/>
        <v>4</v>
      </c>
      <c r="E18" s="43">
        <f t="shared" si="4"/>
        <v>17.5</v>
      </c>
      <c r="F18" s="44">
        <f t="shared" si="5"/>
        <v>306.25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48.5</v>
      </c>
      <c r="D19" s="34">
        <f t="shared" si="3"/>
        <v>5</v>
      </c>
      <c r="E19" s="35">
        <f t="shared" si="4"/>
        <v>43.5</v>
      </c>
      <c r="F19" s="36">
        <f t="shared" si="5"/>
        <v>1892.25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5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39.5</v>
      </c>
      <c r="D20" s="42">
        <f t="shared" si="3"/>
        <v>51</v>
      </c>
      <c r="E20" s="43">
        <f t="shared" si="4"/>
        <v>-11.5</v>
      </c>
      <c r="F20" s="44">
        <f t="shared" si="5"/>
        <v>132.25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3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24.0</v>
      </c>
      <c r="D21" s="34">
        <f t="shared" si="3"/>
        <v>33.5</v>
      </c>
      <c r="E21" s="35">
        <f t="shared" si="4"/>
        <v>-9.5</v>
      </c>
      <c r="F21" s="36">
        <f t="shared" si="5"/>
        <v>90.25</v>
      </c>
      <c r="G21" s="37">
        <f t="shared" ref="G21:H21" si="35">IF(COUNTIF(C$6:C$72, C21) &gt; 1, 1, 0)</f>
        <v>1</v>
      </c>
      <c r="H21" s="37">
        <f t="shared" si="35"/>
        <v>1</v>
      </c>
      <c r="I21" s="35"/>
      <c r="J21" s="37">
        <v>2.0</v>
      </c>
      <c r="K21" s="34" t="str">
        <f t="shared" ref="K21:L21" si="36">IF(ISNUMBER(I21), (I21 * ((I21^2) - 1)) / 12, "")</f>
        <v/>
      </c>
      <c r="L21" s="35">
        <f t="shared" si="36"/>
        <v>0.5</v>
      </c>
      <c r="M21" s="38">
        <f t="shared" si="8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19.0</v>
      </c>
      <c r="D22" s="42">
        <f t="shared" si="3"/>
        <v>39</v>
      </c>
      <c r="E22" s="43">
        <f t="shared" si="4"/>
        <v>-20</v>
      </c>
      <c r="F22" s="44">
        <f t="shared" si="5"/>
        <v>400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19.0</v>
      </c>
      <c r="D23" s="34">
        <f t="shared" si="3"/>
        <v>28</v>
      </c>
      <c r="E23" s="35">
        <f t="shared" si="4"/>
        <v>-9</v>
      </c>
      <c r="F23" s="36">
        <f t="shared" si="5"/>
        <v>81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44.0</v>
      </c>
      <c r="D24" s="42">
        <f t="shared" si="3"/>
        <v>14</v>
      </c>
      <c r="E24" s="43">
        <f t="shared" si="4"/>
        <v>30</v>
      </c>
      <c r="F24" s="44">
        <f t="shared" si="5"/>
        <v>900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11.0</v>
      </c>
      <c r="D25" s="34">
        <f t="shared" si="3"/>
        <v>52</v>
      </c>
      <c r="E25" s="35">
        <f t="shared" si="4"/>
        <v>-41</v>
      </c>
      <c r="F25" s="36">
        <f t="shared" si="5"/>
        <v>1681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5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41.5</v>
      </c>
      <c r="D26" s="42">
        <f t="shared" si="3"/>
        <v>22</v>
      </c>
      <c r="E26" s="43">
        <f t="shared" si="4"/>
        <v>19.5</v>
      </c>
      <c r="F26" s="44">
        <f t="shared" si="5"/>
        <v>380.25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15.5</v>
      </c>
      <c r="D27" s="34">
        <f t="shared" si="3"/>
        <v>41</v>
      </c>
      <c r="E27" s="35">
        <f t="shared" si="4"/>
        <v>-25.5</v>
      </c>
      <c r="F27" s="36">
        <f t="shared" si="5"/>
        <v>650.25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46.5</v>
      </c>
      <c r="D28" s="42">
        <f t="shared" si="3"/>
        <v>40</v>
      </c>
      <c r="E28" s="43">
        <f t="shared" si="4"/>
        <v>6.5</v>
      </c>
      <c r="F28" s="44">
        <f t="shared" si="5"/>
        <v>42.25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3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55.5</v>
      </c>
      <c r="D29" s="34">
        <f t="shared" si="3"/>
        <v>62.5</v>
      </c>
      <c r="E29" s="35">
        <f t="shared" si="4"/>
        <v>-7</v>
      </c>
      <c r="F29" s="36">
        <f t="shared" si="5"/>
        <v>49</v>
      </c>
      <c r="G29" s="37">
        <f t="shared" ref="G29:H29" si="51">IF(COUNTIF(C$6:C$72, C29) &gt; 1, 1, 0)</f>
        <v>1</v>
      </c>
      <c r="H29" s="37">
        <f t="shared" si="51"/>
        <v>1</v>
      </c>
      <c r="I29" s="35"/>
      <c r="J29" s="37">
        <v>2.0</v>
      </c>
      <c r="K29" s="34" t="str">
        <f t="shared" ref="K29:L29" si="52">IF(ISNUMBER(I29), (I29 * ((I29^2) - 1)) / 12, "")</f>
        <v/>
      </c>
      <c r="L29" s="35">
        <f t="shared" si="52"/>
        <v>0.5</v>
      </c>
      <c r="M29" s="38">
        <f t="shared" si="8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44.0</v>
      </c>
      <c r="D30" s="42">
        <f t="shared" si="3"/>
        <v>29</v>
      </c>
      <c r="E30" s="43">
        <f t="shared" si="4"/>
        <v>15</v>
      </c>
      <c r="F30" s="44">
        <f t="shared" si="5"/>
        <v>225</v>
      </c>
      <c r="G30" s="45">
        <f t="shared" ref="G30:H30" si="53">IF(COUNTIF(C$6:C$72, C30) &gt; 1, 1, 0)</f>
        <v>1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41.5</v>
      </c>
      <c r="D31" s="34">
        <f t="shared" si="3"/>
        <v>37</v>
      </c>
      <c r="E31" s="35">
        <f t="shared" si="4"/>
        <v>4.5</v>
      </c>
      <c r="F31" s="36">
        <f t="shared" si="5"/>
        <v>20.25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5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11.0</v>
      </c>
      <c r="D32" s="42">
        <f t="shared" si="3"/>
        <v>65</v>
      </c>
      <c r="E32" s="43">
        <f t="shared" si="4"/>
        <v>-54</v>
      </c>
      <c r="F32" s="44">
        <f t="shared" si="5"/>
        <v>2916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29.0</v>
      </c>
      <c r="D33" s="34">
        <f t="shared" si="3"/>
        <v>32</v>
      </c>
      <c r="E33" s="35">
        <f t="shared" si="4"/>
        <v>-3</v>
      </c>
      <c r="F33" s="36">
        <f t="shared" si="5"/>
        <v>9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15.5</v>
      </c>
      <c r="D34" s="42">
        <f t="shared" si="3"/>
        <v>2</v>
      </c>
      <c r="E34" s="43">
        <f t="shared" si="4"/>
        <v>13.5</v>
      </c>
      <c r="F34" s="44">
        <f t="shared" si="5"/>
        <v>182.25</v>
      </c>
      <c r="G34" s="45">
        <f t="shared" ref="G34:H34" si="61">IF(COUNTIF(C$6:C$72, C34) &gt; 1, 1, 0)</f>
        <v>1</v>
      </c>
      <c r="H34" s="45">
        <f t="shared" si="61"/>
        <v>0</v>
      </c>
      <c r="I34" s="43"/>
      <c r="J34" s="43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36.0</v>
      </c>
      <c r="D35" s="34">
        <f t="shared" si="3"/>
        <v>31</v>
      </c>
      <c r="E35" s="35">
        <f t="shared" si="4"/>
        <v>5</v>
      </c>
      <c r="F35" s="36">
        <f t="shared" si="5"/>
        <v>25</v>
      </c>
      <c r="G35" s="37">
        <f t="shared" ref="G35:H35" si="63">IF(COUNTIF(C$6:C$72, C35) &gt; 1, 1, 0)</f>
        <v>1</v>
      </c>
      <c r="H35" s="37">
        <f t="shared" si="63"/>
        <v>0</v>
      </c>
      <c r="I35" s="37">
        <v>5.0</v>
      </c>
      <c r="J35" s="35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24.0</v>
      </c>
      <c r="D36" s="42">
        <f t="shared" si="3"/>
        <v>47</v>
      </c>
      <c r="E36" s="43">
        <f t="shared" si="4"/>
        <v>-23</v>
      </c>
      <c r="F36" s="44">
        <f t="shared" si="5"/>
        <v>529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29.0</v>
      </c>
      <c r="D37" s="34">
        <f t="shared" si="3"/>
        <v>64</v>
      </c>
      <c r="E37" s="35">
        <f t="shared" si="4"/>
        <v>-35</v>
      </c>
      <c r="F37" s="36">
        <f t="shared" si="5"/>
        <v>1225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5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21.5</v>
      </c>
      <c r="D38" s="42">
        <f t="shared" si="3"/>
        <v>42</v>
      </c>
      <c r="E38" s="43">
        <f t="shared" si="4"/>
        <v>-20.5</v>
      </c>
      <c r="F38" s="44">
        <f t="shared" si="5"/>
        <v>420.25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3.0</v>
      </c>
      <c r="D39" s="34">
        <f t="shared" si="3"/>
        <v>66</v>
      </c>
      <c r="E39" s="35">
        <f t="shared" si="4"/>
        <v>-63</v>
      </c>
      <c r="F39" s="36">
        <f t="shared" si="5"/>
        <v>3969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36.0</v>
      </c>
      <c r="D40" s="42">
        <f t="shared" si="3"/>
        <v>33.5</v>
      </c>
      <c r="E40" s="43">
        <f t="shared" si="4"/>
        <v>2.5</v>
      </c>
      <c r="F40" s="44">
        <f t="shared" si="5"/>
        <v>6.25</v>
      </c>
      <c r="G40" s="45">
        <f t="shared" ref="G40:H40" si="73">IF(COUNTIF(C$6:C$72, C40) &gt; 1, 1, 0)</f>
        <v>1</v>
      </c>
      <c r="H40" s="45">
        <f t="shared" si="73"/>
        <v>1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1.0</v>
      </c>
      <c r="D41" s="34">
        <f t="shared" si="3"/>
        <v>53</v>
      </c>
      <c r="E41" s="35">
        <f t="shared" si="4"/>
        <v>-52</v>
      </c>
      <c r="F41" s="36">
        <f t="shared" si="5"/>
        <v>2704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48.5</v>
      </c>
      <c r="D42" s="42">
        <f t="shared" si="3"/>
        <v>43</v>
      </c>
      <c r="E42" s="43">
        <f t="shared" si="4"/>
        <v>5.5</v>
      </c>
      <c r="F42" s="44">
        <f t="shared" si="5"/>
        <v>30.25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3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7.0</v>
      </c>
      <c r="D43" s="34">
        <f t="shared" si="3"/>
        <v>50</v>
      </c>
      <c r="E43" s="35">
        <f t="shared" si="4"/>
        <v>-43</v>
      </c>
      <c r="F43" s="36">
        <f t="shared" si="5"/>
        <v>1849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9.0</v>
      </c>
      <c r="D44" s="42">
        <f t="shared" si="3"/>
        <v>19</v>
      </c>
      <c r="E44" s="43">
        <f t="shared" si="4"/>
        <v>-10</v>
      </c>
      <c r="F44" s="44">
        <f t="shared" si="5"/>
        <v>100</v>
      </c>
      <c r="G44" s="45">
        <f t="shared" ref="G44:H44" si="81">IF(COUNTIF(C$6:C$72, C44) &gt; 1, 1, 0)</f>
        <v>0</v>
      </c>
      <c r="H44" s="45">
        <f t="shared" si="81"/>
        <v>0</v>
      </c>
      <c r="I44" s="43"/>
      <c r="J44" s="43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11.0</v>
      </c>
      <c r="D45" s="34">
        <f t="shared" si="3"/>
        <v>45</v>
      </c>
      <c r="E45" s="35">
        <f t="shared" si="4"/>
        <v>-34</v>
      </c>
      <c r="F45" s="36">
        <f t="shared" si="5"/>
        <v>1156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44.0</v>
      </c>
      <c r="D46" s="42">
        <f t="shared" si="3"/>
        <v>3</v>
      </c>
      <c r="E46" s="43">
        <f t="shared" si="4"/>
        <v>41</v>
      </c>
      <c r="F46" s="44">
        <f t="shared" si="5"/>
        <v>1681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3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36.0</v>
      </c>
      <c r="D47" s="34">
        <f t="shared" si="3"/>
        <v>11</v>
      </c>
      <c r="E47" s="35">
        <f t="shared" si="4"/>
        <v>25</v>
      </c>
      <c r="F47" s="36">
        <f t="shared" si="5"/>
        <v>625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19.0</v>
      </c>
      <c r="D48" s="42">
        <f t="shared" si="3"/>
        <v>67</v>
      </c>
      <c r="E48" s="43">
        <f t="shared" si="4"/>
        <v>-48</v>
      </c>
      <c r="F48" s="44">
        <f t="shared" si="5"/>
        <v>2304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6.0</v>
      </c>
      <c r="D49" s="34">
        <f t="shared" si="3"/>
        <v>24</v>
      </c>
      <c r="E49" s="35">
        <f t="shared" si="4"/>
        <v>-18</v>
      </c>
      <c r="F49" s="36">
        <f t="shared" si="5"/>
        <v>324</v>
      </c>
      <c r="G49" s="37">
        <f t="shared" ref="G49:H49" si="91">IF(COUNTIF(C$6:C$72, C49) &gt; 1, 1, 0)</f>
        <v>0</v>
      </c>
      <c r="H49" s="37">
        <f t="shared" si="91"/>
        <v>1</v>
      </c>
      <c r="I49" s="35"/>
      <c r="J49" s="37">
        <v>3.0</v>
      </c>
      <c r="K49" s="34" t="str">
        <f t="shared" ref="K49:L49" si="92">IF(ISNUMBER(I49), (I49 * ((I49^2) - 1)) / 12, "")</f>
        <v/>
      </c>
      <c r="L49" s="35">
        <f t="shared" si="92"/>
        <v>2</v>
      </c>
      <c r="M49" s="38">
        <f t="shared" si="8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24.0</v>
      </c>
      <c r="D50" s="42">
        <f t="shared" si="3"/>
        <v>7</v>
      </c>
      <c r="E50" s="43">
        <f t="shared" si="4"/>
        <v>17</v>
      </c>
      <c r="F50" s="44">
        <f t="shared" si="5"/>
        <v>289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51.5</v>
      </c>
      <c r="D51" s="34">
        <f t="shared" si="3"/>
        <v>59</v>
      </c>
      <c r="E51" s="35">
        <f t="shared" si="4"/>
        <v>-7.5</v>
      </c>
      <c r="F51" s="36">
        <f t="shared" si="5"/>
        <v>56.25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29.0</v>
      </c>
      <c r="D52" s="42">
        <f t="shared" si="3"/>
        <v>21</v>
      </c>
      <c r="E52" s="43">
        <f t="shared" si="4"/>
        <v>8</v>
      </c>
      <c r="F52" s="44">
        <f t="shared" si="5"/>
        <v>64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36.0</v>
      </c>
      <c r="D53" s="34">
        <f t="shared" si="3"/>
        <v>10</v>
      </c>
      <c r="E53" s="35">
        <f t="shared" si="4"/>
        <v>26</v>
      </c>
      <c r="F53" s="36">
        <f t="shared" si="5"/>
        <v>676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32.5</v>
      </c>
      <c r="D54" s="42">
        <f t="shared" si="3"/>
        <v>12</v>
      </c>
      <c r="E54" s="43">
        <f t="shared" si="4"/>
        <v>20.5</v>
      </c>
      <c r="F54" s="44">
        <f t="shared" si="5"/>
        <v>420.25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15.5</v>
      </c>
      <c r="D55" s="34">
        <f t="shared" si="3"/>
        <v>35</v>
      </c>
      <c r="E55" s="35">
        <f t="shared" si="4"/>
        <v>-19.5</v>
      </c>
      <c r="F55" s="36">
        <f t="shared" si="5"/>
        <v>380.25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4.0</v>
      </c>
      <c r="D56" s="42">
        <f t="shared" si="3"/>
        <v>15</v>
      </c>
      <c r="E56" s="43">
        <f t="shared" si="4"/>
        <v>-11</v>
      </c>
      <c r="F56" s="44">
        <f t="shared" si="5"/>
        <v>121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3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60.0</v>
      </c>
      <c r="D57" s="34">
        <f t="shared" si="3"/>
        <v>6</v>
      </c>
      <c r="E57" s="35">
        <f t="shared" si="4"/>
        <v>54</v>
      </c>
      <c r="F57" s="36">
        <f t="shared" si="5"/>
        <v>2916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29.0</v>
      </c>
      <c r="D58" s="42">
        <f t="shared" si="3"/>
        <v>24</v>
      </c>
      <c r="E58" s="43">
        <f t="shared" si="4"/>
        <v>5</v>
      </c>
      <c r="F58" s="44">
        <f t="shared" si="5"/>
        <v>25</v>
      </c>
      <c r="G58" s="45">
        <f t="shared" ref="G58:H58" si="109">IF(COUNTIF(C$6:C$72, C58) &gt; 1, 1, 0)</f>
        <v>1</v>
      </c>
      <c r="H58" s="45">
        <f t="shared" si="109"/>
        <v>1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32.5</v>
      </c>
      <c r="D59" s="34">
        <f t="shared" si="3"/>
        <v>44</v>
      </c>
      <c r="E59" s="35">
        <f t="shared" si="4"/>
        <v>-11.5</v>
      </c>
      <c r="F59" s="36">
        <f t="shared" si="5"/>
        <v>132.25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2.0</v>
      </c>
      <c r="D60" s="42">
        <f t="shared" si="3"/>
        <v>1</v>
      </c>
      <c r="E60" s="43">
        <f t="shared" si="4"/>
        <v>1</v>
      </c>
      <c r="F60" s="44">
        <f t="shared" si="5"/>
        <v>1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3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13.0</v>
      </c>
      <c r="D61" s="34">
        <f t="shared" si="3"/>
        <v>8</v>
      </c>
      <c r="E61" s="35">
        <f t="shared" si="4"/>
        <v>5</v>
      </c>
      <c r="F61" s="36">
        <f t="shared" si="5"/>
        <v>25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66.5</v>
      </c>
      <c r="D62" s="42">
        <f t="shared" si="3"/>
        <v>62.5</v>
      </c>
      <c r="E62" s="43">
        <f t="shared" si="4"/>
        <v>4</v>
      </c>
      <c r="F62" s="44">
        <f t="shared" si="5"/>
        <v>16</v>
      </c>
      <c r="G62" s="45">
        <f t="shared" ref="G62:H62" si="117">IF(COUNTIF(C$6:C$72, C62) &gt; 1, 1, 0)</f>
        <v>1</v>
      </c>
      <c r="H62" s="45">
        <f t="shared" si="117"/>
        <v>1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60.0</v>
      </c>
      <c r="D63" s="34">
        <f t="shared" si="3"/>
        <v>24</v>
      </c>
      <c r="E63" s="35">
        <f t="shared" si="4"/>
        <v>36</v>
      </c>
      <c r="F63" s="36">
        <f t="shared" si="5"/>
        <v>1296</v>
      </c>
      <c r="G63" s="37">
        <f t="shared" ref="G63:H63" si="119">IF(COUNTIF(C$6:C$72, C63) &gt; 1, 1, 0)</f>
        <v>1</v>
      </c>
      <c r="H63" s="37">
        <f t="shared" si="119"/>
        <v>1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55.5</v>
      </c>
      <c r="D64" s="42">
        <f t="shared" si="3"/>
        <v>9</v>
      </c>
      <c r="E64" s="43">
        <f t="shared" si="4"/>
        <v>46.5</v>
      </c>
      <c r="F64" s="44">
        <f t="shared" si="5"/>
        <v>2162.25</v>
      </c>
      <c r="G64" s="45">
        <f t="shared" ref="G64:H64" si="121">IF(COUNTIF(C$6:C$72, C64) &gt; 1, 1, 0)</f>
        <v>1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8.0</v>
      </c>
      <c r="D65" s="34">
        <f t="shared" si="3"/>
        <v>55.5</v>
      </c>
      <c r="E65" s="35">
        <f t="shared" si="4"/>
        <v>-47.5</v>
      </c>
      <c r="F65" s="36">
        <f t="shared" si="5"/>
        <v>2256.25</v>
      </c>
      <c r="G65" s="37">
        <f t="shared" ref="G65:H65" si="123">IF(COUNTIF(C$6:C$72, C65) &gt; 1, 1, 0)</f>
        <v>0</v>
      </c>
      <c r="H65" s="37">
        <f t="shared" si="123"/>
        <v>1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26.0</v>
      </c>
      <c r="D66" s="42">
        <f t="shared" si="3"/>
        <v>30</v>
      </c>
      <c r="E66" s="43">
        <f t="shared" si="4"/>
        <v>-4</v>
      </c>
      <c r="F66" s="44">
        <f t="shared" si="5"/>
        <v>16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55.5</v>
      </c>
      <c r="D67" s="34">
        <f t="shared" si="3"/>
        <v>13</v>
      </c>
      <c r="E67" s="35">
        <f t="shared" si="4"/>
        <v>42.5</v>
      </c>
      <c r="F67" s="36">
        <f t="shared" si="5"/>
        <v>1806.25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55.5</v>
      </c>
      <c r="D68" s="42">
        <f t="shared" si="3"/>
        <v>54</v>
      </c>
      <c r="E68" s="43">
        <f t="shared" si="4"/>
        <v>1.5</v>
      </c>
      <c r="F68" s="44">
        <f t="shared" si="5"/>
        <v>2.25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55.5</v>
      </c>
      <c r="D69" s="34">
        <f t="shared" si="3"/>
        <v>27</v>
      </c>
      <c r="E69" s="35">
        <f t="shared" si="4"/>
        <v>28.5</v>
      </c>
      <c r="F69" s="36">
        <f t="shared" si="5"/>
        <v>812.25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64.5</v>
      </c>
      <c r="D70" s="42">
        <f t="shared" si="3"/>
        <v>49</v>
      </c>
      <c r="E70" s="43">
        <f t="shared" si="4"/>
        <v>15.5</v>
      </c>
      <c r="F70" s="44">
        <f t="shared" si="5"/>
        <v>240.25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64.5</v>
      </c>
      <c r="D71" s="34">
        <f t="shared" si="3"/>
        <v>57</v>
      </c>
      <c r="E71" s="35">
        <f t="shared" si="4"/>
        <v>7.5</v>
      </c>
      <c r="F71" s="36">
        <f t="shared" si="5"/>
        <v>56.25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36.0</v>
      </c>
      <c r="D72" s="42">
        <f t="shared" si="3"/>
        <v>18</v>
      </c>
      <c r="E72" s="50">
        <f t="shared" si="4"/>
        <v>18</v>
      </c>
      <c r="F72" s="51">
        <f t="shared" si="5"/>
        <v>324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153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46340</v>
      </c>
      <c r="I76" s="61"/>
      <c r="J76" s="62"/>
      <c r="K76" s="59"/>
      <c r="L76" s="59"/>
    </row>
    <row r="77">
      <c r="C77" s="65" t="s">
        <v>101</v>
      </c>
      <c r="D77" s="66">
        <f>SUM(D76+D79)</f>
        <v>46400.5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0.0743473288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154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53.5</v>
      </c>
      <c r="E6" s="25">
        <f t="shared" ref="E6:E72" si="4">C6-D6</f>
        <v>-38</v>
      </c>
      <c r="F6" s="26">
        <f t="shared" ref="F6:F72" si="5">E6^2</f>
        <v>1444</v>
      </c>
      <c r="G6" s="27">
        <f t="shared" ref="G6:H6" si="1">IF(COUNTIF(C$6:C$72, C6) &gt; 1, 1, 0)</f>
        <v>1</v>
      </c>
      <c r="H6" s="27">
        <f t="shared" si="1"/>
        <v>1</v>
      </c>
      <c r="I6" s="27">
        <v>4.0</v>
      </c>
      <c r="J6" s="27">
        <v>2.0</v>
      </c>
      <c r="K6" s="28">
        <f t="shared" ref="K6:L6" si="2">IF(ISNUMBER(I6), (I6 * ((I6^2) - 1)) / 12, "")</f>
        <v>5</v>
      </c>
      <c r="L6" s="25">
        <f t="shared" si="2"/>
        <v>0.5</v>
      </c>
      <c r="M6" s="29">
        <f t="shared" ref="M6:M72" si="8">AVERAGE(N6:AA6)</f>
        <v>36.85714286</v>
      </c>
      <c r="N6" s="30">
        <v>43.0</v>
      </c>
      <c r="O6" s="30">
        <v>48.0</v>
      </c>
      <c r="P6" s="30">
        <v>54.0</v>
      </c>
      <c r="Q6" s="30">
        <v>62.0</v>
      </c>
      <c r="R6" s="30">
        <v>30.0</v>
      </c>
      <c r="S6" s="30">
        <v>25.0</v>
      </c>
      <c r="T6" s="30">
        <v>18.0</v>
      </c>
      <c r="U6" s="30">
        <v>7.0</v>
      </c>
      <c r="V6" s="30">
        <v>29.0</v>
      </c>
      <c r="W6" s="30">
        <v>56.0</v>
      </c>
      <c r="X6" s="30">
        <v>60.0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62.0</v>
      </c>
      <c r="D7" s="34">
        <f t="shared" si="3"/>
        <v>12</v>
      </c>
      <c r="E7" s="35">
        <f t="shared" si="4"/>
        <v>50</v>
      </c>
      <c r="F7" s="36">
        <f t="shared" si="5"/>
        <v>2500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5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26.35714286</v>
      </c>
      <c r="N7" s="39">
        <v>18.0</v>
      </c>
      <c r="O7" s="39">
        <v>24.0</v>
      </c>
      <c r="P7" s="39">
        <v>23.0</v>
      </c>
      <c r="Q7" s="39">
        <v>27.0</v>
      </c>
      <c r="R7" s="39">
        <v>35.0</v>
      </c>
      <c r="S7" s="39">
        <v>26.0</v>
      </c>
      <c r="T7" s="39">
        <v>38.0</v>
      </c>
      <c r="U7" s="39">
        <v>22.0</v>
      </c>
      <c r="V7" s="39">
        <v>15.0</v>
      </c>
      <c r="W7" s="39">
        <v>27.0</v>
      </c>
      <c r="X7" s="39">
        <v>19.0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46.5</v>
      </c>
      <c r="D8" s="42">
        <f t="shared" si="3"/>
        <v>62</v>
      </c>
      <c r="E8" s="43">
        <f t="shared" si="4"/>
        <v>-15.5</v>
      </c>
      <c r="F8" s="44">
        <f t="shared" si="5"/>
        <v>240.25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3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39.85714286</v>
      </c>
      <c r="N8" s="39">
        <v>47.0</v>
      </c>
      <c r="O8" s="39">
        <v>48.0</v>
      </c>
      <c r="P8" s="39">
        <v>7.0</v>
      </c>
      <c r="Q8" s="39">
        <v>47.0</v>
      </c>
      <c r="R8" s="39">
        <v>57.0</v>
      </c>
      <c r="S8" s="39">
        <v>54.0</v>
      </c>
      <c r="T8" s="39">
        <v>34.0</v>
      </c>
      <c r="U8" s="39">
        <v>50.0</v>
      </c>
      <c r="V8" s="39">
        <v>50.0</v>
      </c>
      <c r="W8" s="39">
        <v>19.0</v>
      </c>
      <c r="X8" s="39">
        <v>59.0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63.0</v>
      </c>
      <c r="D9" s="34">
        <f t="shared" si="3"/>
        <v>17</v>
      </c>
      <c r="E9" s="35">
        <f t="shared" si="4"/>
        <v>46</v>
      </c>
      <c r="F9" s="36">
        <f t="shared" si="5"/>
        <v>2116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5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27.71428571</v>
      </c>
      <c r="N9" s="39">
        <v>22.0</v>
      </c>
      <c r="O9" s="39">
        <v>48.0</v>
      </c>
      <c r="P9" s="39">
        <v>1.0</v>
      </c>
      <c r="Q9" s="39">
        <v>13.0</v>
      </c>
      <c r="R9" s="39">
        <v>22.0</v>
      </c>
      <c r="S9" s="39">
        <v>2.0</v>
      </c>
      <c r="T9" s="39">
        <v>21.0</v>
      </c>
      <c r="U9" s="39">
        <v>49.0</v>
      </c>
      <c r="V9" s="39">
        <v>50.0</v>
      </c>
      <c r="W9" s="39">
        <v>56.0</v>
      </c>
      <c r="X9" s="39">
        <v>39.0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29.0</v>
      </c>
      <c r="D10" s="42">
        <f t="shared" si="3"/>
        <v>57</v>
      </c>
      <c r="E10" s="43">
        <f t="shared" si="4"/>
        <v>-28</v>
      </c>
      <c r="F10" s="44">
        <f t="shared" si="5"/>
        <v>784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3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38.14285714</v>
      </c>
      <c r="N10" s="39">
        <v>40.0</v>
      </c>
      <c r="O10" s="39">
        <v>48.0</v>
      </c>
      <c r="P10" s="39">
        <v>10.0</v>
      </c>
      <c r="Q10" s="39">
        <v>62.0</v>
      </c>
      <c r="R10" s="39">
        <v>28.0</v>
      </c>
      <c r="S10" s="39">
        <v>54.0</v>
      </c>
      <c r="T10" s="39">
        <v>55.0</v>
      </c>
      <c r="U10" s="39">
        <v>46.0</v>
      </c>
      <c r="V10" s="39">
        <v>35.0</v>
      </c>
      <c r="W10" s="39">
        <v>22.0</v>
      </c>
      <c r="X10" s="39">
        <v>52.0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5.0</v>
      </c>
      <c r="D11" s="34">
        <f t="shared" si="3"/>
        <v>43</v>
      </c>
      <c r="E11" s="35">
        <f t="shared" si="4"/>
        <v>-38</v>
      </c>
      <c r="F11" s="36">
        <f t="shared" si="5"/>
        <v>1444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34.5</v>
      </c>
      <c r="N11" s="39">
        <v>35.0</v>
      </c>
      <c r="O11" s="39">
        <v>33.0</v>
      </c>
      <c r="P11" s="39">
        <v>36.0</v>
      </c>
      <c r="Q11" s="39">
        <v>26.0</v>
      </c>
      <c r="R11" s="39">
        <v>49.0</v>
      </c>
      <c r="S11" s="39">
        <v>36.0</v>
      </c>
      <c r="T11" s="39">
        <v>45.0</v>
      </c>
      <c r="U11" s="39">
        <v>39.0</v>
      </c>
      <c r="V11" s="39">
        <v>16.0</v>
      </c>
      <c r="W11" s="39">
        <v>34.0</v>
      </c>
      <c r="X11" s="39">
        <v>32.0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51.5</v>
      </c>
      <c r="D12" s="42">
        <f t="shared" si="3"/>
        <v>44</v>
      </c>
      <c r="E12" s="43">
        <f t="shared" si="4"/>
        <v>7.5</v>
      </c>
      <c r="F12" s="44">
        <f t="shared" si="5"/>
        <v>56.25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34.57142857</v>
      </c>
      <c r="N12" s="39">
        <v>42.0</v>
      </c>
      <c r="O12" s="39">
        <v>12.0</v>
      </c>
      <c r="P12" s="39">
        <v>16.0</v>
      </c>
      <c r="Q12" s="39">
        <v>41.0</v>
      </c>
      <c r="R12" s="39">
        <v>19.0</v>
      </c>
      <c r="S12" s="39">
        <v>5.0</v>
      </c>
      <c r="T12" s="39">
        <v>13.0</v>
      </c>
      <c r="U12" s="39">
        <v>50.0</v>
      </c>
      <c r="V12" s="39">
        <v>47.0</v>
      </c>
      <c r="W12" s="39">
        <v>47.0</v>
      </c>
      <c r="X12" s="39">
        <v>60.0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39.5</v>
      </c>
      <c r="D13" s="34">
        <f t="shared" si="3"/>
        <v>5</v>
      </c>
      <c r="E13" s="35">
        <f t="shared" si="4"/>
        <v>34.5</v>
      </c>
      <c r="F13" s="36">
        <f t="shared" si="5"/>
        <v>1190.25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5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22.21428571</v>
      </c>
      <c r="N13" s="39">
        <v>47.0</v>
      </c>
      <c r="O13" s="39">
        <v>48.0</v>
      </c>
      <c r="P13" s="39">
        <v>8.0</v>
      </c>
      <c r="Q13" s="39">
        <v>17.0</v>
      </c>
      <c r="R13" s="39">
        <v>56.0</v>
      </c>
      <c r="S13" s="39">
        <v>1.0</v>
      </c>
      <c r="T13" s="39">
        <v>19.0</v>
      </c>
      <c r="U13" s="39">
        <v>4.0</v>
      </c>
      <c r="V13" s="39">
        <v>3.0</v>
      </c>
      <c r="W13" s="39">
        <v>10.0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55.5</v>
      </c>
      <c r="D14" s="42">
        <f t="shared" si="3"/>
        <v>20</v>
      </c>
      <c r="E14" s="43">
        <f t="shared" si="4"/>
        <v>35.5</v>
      </c>
      <c r="F14" s="44">
        <f t="shared" si="5"/>
        <v>1260.25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3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28.92857143</v>
      </c>
      <c r="N14" s="39">
        <v>20.0</v>
      </c>
      <c r="O14" s="39">
        <v>21.0</v>
      </c>
      <c r="P14" s="39">
        <v>31.0</v>
      </c>
      <c r="Q14" s="39">
        <v>34.0</v>
      </c>
      <c r="R14" s="39">
        <v>36.0</v>
      </c>
      <c r="S14" s="39">
        <v>29.0</v>
      </c>
      <c r="T14" s="39">
        <v>35.0</v>
      </c>
      <c r="U14" s="39">
        <v>27.0</v>
      </c>
      <c r="V14" s="39">
        <v>20.0</v>
      </c>
      <c r="W14" s="39">
        <v>35.0</v>
      </c>
      <c r="X14" s="39">
        <v>20.0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66.5</v>
      </c>
      <c r="D15" s="34">
        <f t="shared" si="3"/>
        <v>14</v>
      </c>
      <c r="E15" s="35">
        <f t="shared" si="4"/>
        <v>52.5</v>
      </c>
      <c r="F15" s="36">
        <f t="shared" si="5"/>
        <v>2756.25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27.35714286</v>
      </c>
      <c r="N15" s="39">
        <v>47.0</v>
      </c>
      <c r="O15" s="39">
        <v>48.0</v>
      </c>
      <c r="P15" s="39">
        <v>54.0</v>
      </c>
      <c r="Q15" s="39">
        <v>18.0</v>
      </c>
      <c r="R15" s="39">
        <v>42.0</v>
      </c>
      <c r="S15" s="39">
        <v>16.0</v>
      </c>
      <c r="T15" s="39">
        <v>8.0</v>
      </c>
      <c r="U15" s="39">
        <v>2.0</v>
      </c>
      <c r="V15" s="39">
        <v>31.0</v>
      </c>
      <c r="W15" s="39">
        <v>6.0</v>
      </c>
      <c r="X15" s="39">
        <v>29.0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50.0</v>
      </c>
      <c r="D16" s="42">
        <f t="shared" si="3"/>
        <v>26.5</v>
      </c>
      <c r="E16" s="43">
        <f t="shared" si="4"/>
        <v>23.5</v>
      </c>
      <c r="F16" s="44">
        <f t="shared" si="5"/>
        <v>552.25</v>
      </c>
      <c r="G16" s="45">
        <f t="shared" ref="G16:H16" si="25">IF(COUNTIF(C$6:C$72, C16) &gt; 1, 1, 0)</f>
        <v>0</v>
      </c>
      <c r="H16" s="45">
        <f t="shared" si="25"/>
        <v>1</v>
      </c>
      <c r="I16" s="43"/>
      <c r="J16" s="45">
        <v>2.0</v>
      </c>
      <c r="K16" s="42" t="str">
        <f t="shared" ref="K16:L16" si="26">IF(ISNUMBER(I16), (I16 * ((I16^2) - 1)) / 12, "")</f>
        <v/>
      </c>
      <c r="L16" s="43">
        <f t="shared" si="26"/>
        <v>0.5</v>
      </c>
      <c r="M16" s="46">
        <f t="shared" si="8"/>
        <v>30.57142857</v>
      </c>
      <c r="N16" s="39">
        <v>12.0</v>
      </c>
      <c r="O16" s="39">
        <v>4.0</v>
      </c>
      <c r="P16" s="39">
        <v>49.0</v>
      </c>
      <c r="Q16" s="39">
        <v>46.0</v>
      </c>
      <c r="R16" s="39">
        <v>7.0</v>
      </c>
      <c r="S16" s="39">
        <v>48.0</v>
      </c>
      <c r="T16" s="39">
        <v>15.0</v>
      </c>
      <c r="U16" s="39">
        <v>50.0</v>
      </c>
      <c r="V16" s="39">
        <v>11.0</v>
      </c>
      <c r="W16" s="39">
        <v>11.0</v>
      </c>
      <c r="X16" s="39">
        <v>54.0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60.0</v>
      </c>
      <c r="D17" s="34">
        <f t="shared" si="3"/>
        <v>66</v>
      </c>
      <c r="E17" s="35">
        <f t="shared" si="4"/>
        <v>-6</v>
      </c>
      <c r="F17" s="36">
        <f t="shared" si="5"/>
        <v>36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5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48.28571429</v>
      </c>
      <c r="N17" s="39">
        <v>47.0</v>
      </c>
      <c r="O17" s="39">
        <v>48.0</v>
      </c>
      <c r="P17" s="39">
        <v>35.0</v>
      </c>
      <c r="Q17" s="39">
        <v>62.0</v>
      </c>
      <c r="R17" s="39">
        <v>59.0</v>
      </c>
      <c r="S17" s="39">
        <v>54.0</v>
      </c>
      <c r="T17" s="39">
        <v>55.0</v>
      </c>
      <c r="U17" s="39">
        <v>5.0</v>
      </c>
      <c r="V17" s="39">
        <v>50.0</v>
      </c>
      <c r="W17" s="39">
        <v>56.0</v>
      </c>
      <c r="X17" s="39">
        <v>60.0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21.5</v>
      </c>
      <c r="D18" s="42">
        <f t="shared" si="3"/>
        <v>50</v>
      </c>
      <c r="E18" s="43">
        <f t="shared" si="4"/>
        <v>-28.5</v>
      </c>
      <c r="F18" s="44">
        <f t="shared" si="5"/>
        <v>812.25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36.07142857</v>
      </c>
      <c r="N18" s="39">
        <v>46.0</v>
      </c>
      <c r="O18" s="39">
        <v>42.0</v>
      </c>
      <c r="P18" s="39">
        <v>2.0</v>
      </c>
      <c r="Q18" s="39">
        <v>36.0</v>
      </c>
      <c r="R18" s="39">
        <v>50.0</v>
      </c>
      <c r="S18" s="39">
        <v>20.0</v>
      </c>
      <c r="T18" s="39">
        <v>55.0</v>
      </c>
      <c r="U18" s="39">
        <v>45.0</v>
      </c>
      <c r="V18" s="39">
        <v>36.0</v>
      </c>
      <c r="W18" s="39">
        <v>54.0</v>
      </c>
      <c r="X18" s="39">
        <v>31.0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48.5</v>
      </c>
      <c r="D19" s="34">
        <f t="shared" si="3"/>
        <v>1</v>
      </c>
      <c r="E19" s="35">
        <f t="shared" si="4"/>
        <v>47.5</v>
      </c>
      <c r="F19" s="36">
        <f t="shared" si="5"/>
        <v>2256.25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5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15.14285714</v>
      </c>
      <c r="N19" s="39">
        <v>7.0</v>
      </c>
      <c r="O19" s="39">
        <v>14.0</v>
      </c>
      <c r="P19" s="39">
        <v>18.0</v>
      </c>
      <c r="Q19" s="39">
        <v>12.0</v>
      </c>
      <c r="R19" s="39">
        <v>25.0</v>
      </c>
      <c r="S19" s="39">
        <v>19.0</v>
      </c>
      <c r="T19" s="39">
        <v>20.0</v>
      </c>
      <c r="U19" s="39">
        <v>10.0</v>
      </c>
      <c r="V19" s="39">
        <v>9.0</v>
      </c>
      <c r="W19" s="39">
        <v>18.0</v>
      </c>
      <c r="X19" s="39">
        <v>8.0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39.5</v>
      </c>
      <c r="D20" s="42">
        <f t="shared" si="3"/>
        <v>3.5</v>
      </c>
      <c r="E20" s="43">
        <f t="shared" si="4"/>
        <v>36</v>
      </c>
      <c r="F20" s="44">
        <f t="shared" si="5"/>
        <v>1296</v>
      </c>
      <c r="G20" s="45">
        <f t="shared" ref="G20:H20" si="33">IF(COUNTIF(C$6:C$72, C20) &gt; 1, 1, 0)</f>
        <v>1</v>
      </c>
      <c r="H20" s="45">
        <f t="shared" si="33"/>
        <v>1</v>
      </c>
      <c r="I20" s="43"/>
      <c r="J20" s="45">
        <v>2.0</v>
      </c>
      <c r="K20" s="42" t="str">
        <f t="shared" ref="K20:L20" si="34">IF(ISNUMBER(I20), (I20 * ((I20^2) - 1)) / 12, "")</f>
        <v/>
      </c>
      <c r="L20" s="43">
        <f t="shared" si="34"/>
        <v>0.5</v>
      </c>
      <c r="M20" s="46">
        <f t="shared" si="8"/>
        <v>22.14285714</v>
      </c>
      <c r="N20" s="39">
        <v>17.0</v>
      </c>
      <c r="O20" s="39">
        <v>23.0</v>
      </c>
      <c r="P20" s="39">
        <v>22.0</v>
      </c>
      <c r="Q20" s="39">
        <v>20.0</v>
      </c>
      <c r="R20" s="39">
        <v>32.0</v>
      </c>
      <c r="S20" s="39">
        <v>24.0</v>
      </c>
      <c r="T20" s="39">
        <v>29.0</v>
      </c>
      <c r="U20" s="39">
        <v>18.0</v>
      </c>
      <c r="V20" s="39">
        <v>12.0</v>
      </c>
      <c r="W20" s="39">
        <v>24.0</v>
      </c>
      <c r="X20" s="39">
        <v>14.0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24.0</v>
      </c>
      <c r="D21" s="34">
        <f t="shared" si="3"/>
        <v>51.5</v>
      </c>
      <c r="E21" s="35">
        <f t="shared" si="4"/>
        <v>-27.5</v>
      </c>
      <c r="F21" s="36">
        <f t="shared" si="5"/>
        <v>756.25</v>
      </c>
      <c r="G21" s="37">
        <f t="shared" ref="G21:H21" si="35">IF(COUNTIF(C$6:C$72, C21) &gt; 1, 1, 0)</f>
        <v>1</v>
      </c>
      <c r="H21" s="37">
        <f t="shared" si="35"/>
        <v>1</v>
      </c>
      <c r="I21" s="35"/>
      <c r="J21" s="37">
        <v>2.0</v>
      </c>
      <c r="K21" s="34" t="str">
        <f t="shared" ref="K21:L21" si="36">IF(ISNUMBER(I21), (I21 * ((I21^2) - 1)) / 12, "")</f>
        <v/>
      </c>
      <c r="L21" s="35">
        <f t="shared" si="36"/>
        <v>0.5</v>
      </c>
      <c r="M21" s="38">
        <f t="shared" si="8"/>
        <v>36.5</v>
      </c>
      <c r="N21" s="39">
        <v>47.0</v>
      </c>
      <c r="O21" s="39">
        <v>10.0</v>
      </c>
      <c r="P21" s="39">
        <v>45.0</v>
      </c>
      <c r="Q21" s="39">
        <v>49.0</v>
      </c>
      <c r="R21" s="39">
        <v>6.0</v>
      </c>
      <c r="S21" s="39">
        <v>8.0</v>
      </c>
      <c r="T21" s="39">
        <v>55.0</v>
      </c>
      <c r="U21" s="39">
        <v>50.0</v>
      </c>
      <c r="V21" s="39">
        <v>38.0</v>
      </c>
      <c r="W21" s="39">
        <v>46.0</v>
      </c>
      <c r="X21" s="39">
        <v>57.0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19.0</v>
      </c>
      <c r="D22" s="42">
        <f t="shared" si="3"/>
        <v>42</v>
      </c>
      <c r="E22" s="43">
        <f t="shared" si="4"/>
        <v>-23</v>
      </c>
      <c r="F22" s="44">
        <f t="shared" si="5"/>
        <v>529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34.35714286</v>
      </c>
      <c r="N22" s="39">
        <v>27.0</v>
      </c>
      <c r="O22" s="39">
        <v>7.0</v>
      </c>
      <c r="P22" s="39">
        <v>50.0</v>
      </c>
      <c r="Q22" s="39">
        <v>56.0</v>
      </c>
      <c r="R22" s="39">
        <v>54.0</v>
      </c>
      <c r="S22" s="39">
        <v>14.0</v>
      </c>
      <c r="T22" s="39">
        <v>51.0</v>
      </c>
      <c r="U22" s="39">
        <v>31.0</v>
      </c>
      <c r="V22" s="39">
        <v>50.0</v>
      </c>
      <c r="W22" s="39">
        <v>51.0</v>
      </c>
      <c r="X22" s="39">
        <v>13.0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19.0</v>
      </c>
      <c r="D23" s="34">
        <f t="shared" si="3"/>
        <v>58</v>
      </c>
      <c r="E23" s="35">
        <f t="shared" si="4"/>
        <v>-39</v>
      </c>
      <c r="F23" s="36">
        <f t="shared" si="5"/>
        <v>1521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38.57142857</v>
      </c>
      <c r="N23" s="39">
        <v>33.0</v>
      </c>
      <c r="O23" s="39">
        <v>1.0</v>
      </c>
      <c r="P23" s="39">
        <v>54.0</v>
      </c>
      <c r="Q23" s="39">
        <v>4.0</v>
      </c>
      <c r="R23" s="39">
        <v>5.0</v>
      </c>
      <c r="S23" s="39">
        <v>54.0</v>
      </c>
      <c r="T23" s="39">
        <v>55.0</v>
      </c>
      <c r="U23" s="39">
        <v>50.0</v>
      </c>
      <c r="V23" s="39">
        <v>50.0</v>
      </c>
      <c r="W23" s="39">
        <v>56.0</v>
      </c>
      <c r="X23" s="39">
        <v>33.0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44.0</v>
      </c>
      <c r="D24" s="42">
        <f t="shared" si="3"/>
        <v>28</v>
      </c>
      <c r="E24" s="43">
        <f t="shared" si="4"/>
        <v>16</v>
      </c>
      <c r="F24" s="44">
        <f t="shared" si="5"/>
        <v>256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30.64285714</v>
      </c>
      <c r="N24" s="39">
        <v>4.0</v>
      </c>
      <c r="O24" s="39">
        <v>5.0</v>
      </c>
      <c r="P24" s="39">
        <v>54.0</v>
      </c>
      <c r="Q24" s="39">
        <v>57.0</v>
      </c>
      <c r="R24" s="39">
        <v>10.0</v>
      </c>
      <c r="S24" s="39">
        <v>50.0</v>
      </c>
      <c r="T24" s="39">
        <v>49.0</v>
      </c>
      <c r="U24" s="39">
        <v>24.0</v>
      </c>
      <c r="V24" s="39">
        <v>44.0</v>
      </c>
      <c r="W24" s="39">
        <v>56.0</v>
      </c>
      <c r="X24" s="39">
        <v>9.0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11.0</v>
      </c>
      <c r="D25" s="34">
        <f t="shared" si="3"/>
        <v>36.5</v>
      </c>
      <c r="E25" s="35">
        <f t="shared" si="4"/>
        <v>-25.5</v>
      </c>
      <c r="F25" s="36">
        <f t="shared" si="5"/>
        <v>650.25</v>
      </c>
      <c r="G25" s="37">
        <f t="shared" ref="G25:H25" si="43">IF(COUNTIF(C$6:C$72, C25) &gt; 1, 1, 0)</f>
        <v>1</v>
      </c>
      <c r="H25" s="37">
        <f t="shared" si="43"/>
        <v>1</v>
      </c>
      <c r="I25" s="37">
        <v>3.0</v>
      </c>
      <c r="J25" s="37">
        <v>2.0</v>
      </c>
      <c r="K25" s="34">
        <f t="shared" ref="K25:L25" si="44">IF(ISNUMBER(I25), (I25 * ((I25^2) - 1)) / 12, "")</f>
        <v>2</v>
      </c>
      <c r="L25" s="35">
        <f t="shared" si="44"/>
        <v>0.5</v>
      </c>
      <c r="M25" s="38">
        <f t="shared" si="8"/>
        <v>33.35714286</v>
      </c>
      <c r="N25" s="39">
        <v>38.0</v>
      </c>
      <c r="O25" s="39">
        <v>16.0</v>
      </c>
      <c r="P25" s="39">
        <v>12.0</v>
      </c>
      <c r="Q25" s="39">
        <v>6.0</v>
      </c>
      <c r="R25" s="39">
        <v>53.0</v>
      </c>
      <c r="S25" s="39">
        <v>34.0</v>
      </c>
      <c r="T25" s="39">
        <v>3.0</v>
      </c>
      <c r="U25" s="39">
        <v>50.0</v>
      </c>
      <c r="V25" s="39">
        <v>50.0</v>
      </c>
      <c r="W25" s="39">
        <v>13.0</v>
      </c>
      <c r="X25" s="39">
        <v>47.0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41.5</v>
      </c>
      <c r="D26" s="42">
        <f t="shared" si="3"/>
        <v>24</v>
      </c>
      <c r="E26" s="43">
        <f t="shared" si="4"/>
        <v>17.5</v>
      </c>
      <c r="F26" s="44">
        <f t="shared" si="5"/>
        <v>306.25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29.35714286</v>
      </c>
      <c r="N26" s="39">
        <v>21.0</v>
      </c>
      <c r="O26" s="39">
        <v>28.0</v>
      </c>
      <c r="P26" s="39">
        <v>27.0</v>
      </c>
      <c r="Q26" s="39">
        <v>28.0</v>
      </c>
      <c r="R26" s="39">
        <v>45.0</v>
      </c>
      <c r="S26" s="39">
        <v>28.0</v>
      </c>
      <c r="T26" s="39">
        <v>40.0</v>
      </c>
      <c r="U26" s="39">
        <v>23.0</v>
      </c>
      <c r="V26" s="39">
        <v>21.0</v>
      </c>
      <c r="W26" s="39">
        <v>33.0</v>
      </c>
      <c r="X26" s="39">
        <v>26.0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15.5</v>
      </c>
      <c r="D27" s="34">
        <f t="shared" si="3"/>
        <v>51.5</v>
      </c>
      <c r="E27" s="35">
        <f t="shared" si="4"/>
        <v>-36</v>
      </c>
      <c r="F27" s="36">
        <f t="shared" si="5"/>
        <v>1296</v>
      </c>
      <c r="G27" s="37">
        <f t="shared" ref="G27:H27" si="47">IF(COUNTIF(C$6:C$72, C27) &gt; 1, 1, 0)</f>
        <v>1</v>
      </c>
      <c r="H27" s="37">
        <f t="shared" si="47"/>
        <v>1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36.5</v>
      </c>
      <c r="N27" s="39">
        <v>34.0</v>
      </c>
      <c r="O27" s="39">
        <v>38.0</v>
      </c>
      <c r="P27" s="39">
        <v>38.0</v>
      </c>
      <c r="Q27" s="39">
        <v>44.0</v>
      </c>
      <c r="R27" s="39">
        <v>51.0</v>
      </c>
      <c r="S27" s="39">
        <v>39.0</v>
      </c>
      <c r="T27" s="39">
        <v>47.0</v>
      </c>
      <c r="U27" s="39">
        <v>34.0</v>
      </c>
      <c r="V27" s="39">
        <v>33.0</v>
      </c>
      <c r="W27" s="39">
        <v>29.0</v>
      </c>
      <c r="X27" s="39">
        <v>24.0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46.5</v>
      </c>
      <c r="D28" s="42">
        <f t="shared" si="3"/>
        <v>21</v>
      </c>
      <c r="E28" s="43">
        <f t="shared" si="4"/>
        <v>25.5</v>
      </c>
      <c r="F28" s="44">
        <f t="shared" si="5"/>
        <v>650.25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3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29</v>
      </c>
      <c r="N28" s="39">
        <v>19.0</v>
      </c>
      <c r="O28" s="39">
        <v>30.0</v>
      </c>
      <c r="P28" s="39">
        <v>30.0</v>
      </c>
      <c r="Q28" s="39">
        <v>33.0</v>
      </c>
      <c r="R28" s="39">
        <v>33.0</v>
      </c>
      <c r="S28" s="39">
        <v>30.0</v>
      </c>
      <c r="T28" s="39">
        <v>36.0</v>
      </c>
      <c r="U28" s="39">
        <v>30.0</v>
      </c>
      <c r="V28" s="39">
        <v>19.0</v>
      </c>
      <c r="W28" s="39">
        <v>42.0</v>
      </c>
      <c r="X28" s="39">
        <v>23.0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55.5</v>
      </c>
      <c r="D29" s="34">
        <f t="shared" si="3"/>
        <v>49</v>
      </c>
      <c r="E29" s="35">
        <f t="shared" si="4"/>
        <v>6.5</v>
      </c>
      <c r="F29" s="36">
        <f t="shared" si="5"/>
        <v>42.25</v>
      </c>
      <c r="G29" s="37">
        <f t="shared" ref="G29:H29" si="51">IF(COUNTIF(C$6:C$72, C29) &gt; 1, 1, 0)</f>
        <v>1</v>
      </c>
      <c r="H29" s="37">
        <f t="shared" si="51"/>
        <v>0</v>
      </c>
      <c r="I29" s="35"/>
      <c r="J29" s="35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35.78571429</v>
      </c>
      <c r="N29" s="39">
        <v>6.0</v>
      </c>
      <c r="O29" s="39">
        <v>48.0</v>
      </c>
      <c r="P29" s="39">
        <v>54.0</v>
      </c>
      <c r="Q29" s="39">
        <v>35.0</v>
      </c>
      <c r="R29" s="39">
        <v>2.0</v>
      </c>
      <c r="S29" s="39">
        <v>54.0</v>
      </c>
      <c r="T29" s="39">
        <v>27.0</v>
      </c>
      <c r="U29" s="39">
        <v>28.0</v>
      </c>
      <c r="V29" s="39">
        <v>50.0</v>
      </c>
      <c r="W29" s="39">
        <v>50.0</v>
      </c>
      <c r="X29" s="39">
        <v>44.0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44.0</v>
      </c>
      <c r="D30" s="42">
        <f t="shared" si="3"/>
        <v>26.5</v>
      </c>
      <c r="E30" s="43">
        <f t="shared" si="4"/>
        <v>17.5</v>
      </c>
      <c r="F30" s="44">
        <f t="shared" si="5"/>
        <v>306.25</v>
      </c>
      <c r="G30" s="45">
        <f t="shared" ref="G30:H30" si="53">IF(COUNTIF(C$6:C$72, C30) &gt; 1, 1, 0)</f>
        <v>1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30.57142857</v>
      </c>
      <c r="N30" s="39">
        <v>32.0</v>
      </c>
      <c r="O30" s="39">
        <v>36.0</v>
      </c>
      <c r="P30" s="39">
        <v>24.0</v>
      </c>
      <c r="Q30" s="39">
        <v>29.0</v>
      </c>
      <c r="R30" s="39">
        <v>41.0</v>
      </c>
      <c r="S30" s="39">
        <v>36.0</v>
      </c>
      <c r="T30" s="39">
        <v>32.0</v>
      </c>
      <c r="U30" s="39">
        <v>33.0</v>
      </c>
      <c r="V30" s="39">
        <v>14.0</v>
      </c>
      <c r="W30" s="39">
        <v>41.0</v>
      </c>
      <c r="X30" s="39">
        <v>10.0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41.5</v>
      </c>
      <c r="D31" s="34">
        <f t="shared" si="3"/>
        <v>32.5</v>
      </c>
      <c r="E31" s="35">
        <f t="shared" si="4"/>
        <v>9</v>
      </c>
      <c r="F31" s="36">
        <f t="shared" si="5"/>
        <v>81</v>
      </c>
      <c r="G31" s="37">
        <f t="shared" ref="G31:H31" si="55">IF(COUNTIF(C$6:C$72, C31) &gt; 1, 1, 0)</f>
        <v>1</v>
      </c>
      <c r="H31" s="37">
        <f t="shared" si="55"/>
        <v>1</v>
      </c>
      <c r="I31" s="35"/>
      <c r="J31" s="37">
        <v>2.0</v>
      </c>
      <c r="K31" s="34" t="str">
        <f t="shared" ref="K31:L31" si="56">IF(ISNUMBER(I31), (I31 * ((I31^2) - 1)) / 12, "")</f>
        <v/>
      </c>
      <c r="L31" s="35">
        <f t="shared" si="56"/>
        <v>0.5</v>
      </c>
      <c r="M31" s="38">
        <f t="shared" si="8"/>
        <v>32.28571429</v>
      </c>
      <c r="N31" s="39">
        <v>47.0</v>
      </c>
      <c r="O31" s="39">
        <v>2.0</v>
      </c>
      <c r="P31" s="39">
        <v>44.0</v>
      </c>
      <c r="Q31" s="39">
        <v>50.0</v>
      </c>
      <c r="R31" s="39">
        <v>58.0</v>
      </c>
      <c r="S31" s="39">
        <v>54.0</v>
      </c>
      <c r="T31" s="39">
        <v>55.0</v>
      </c>
      <c r="U31" s="39">
        <v>48.0</v>
      </c>
      <c r="V31" s="39">
        <v>5.0</v>
      </c>
      <c r="W31" s="39">
        <v>7.0</v>
      </c>
      <c r="X31" s="39">
        <v>12.0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11.0</v>
      </c>
      <c r="D32" s="42">
        <f t="shared" si="3"/>
        <v>65</v>
      </c>
      <c r="E32" s="43">
        <f t="shared" si="4"/>
        <v>-54</v>
      </c>
      <c r="F32" s="44">
        <f t="shared" si="5"/>
        <v>2916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43.42857143</v>
      </c>
      <c r="N32" s="39">
        <v>47.0</v>
      </c>
      <c r="O32" s="39">
        <v>48.0</v>
      </c>
      <c r="P32" s="39">
        <v>54.0</v>
      </c>
      <c r="Q32" s="39">
        <v>62.0</v>
      </c>
      <c r="R32" s="39">
        <v>13.0</v>
      </c>
      <c r="S32" s="39">
        <v>54.0</v>
      </c>
      <c r="T32" s="39">
        <v>14.0</v>
      </c>
      <c r="U32" s="39">
        <v>50.0</v>
      </c>
      <c r="V32" s="39">
        <v>50.0</v>
      </c>
      <c r="W32" s="39">
        <v>56.0</v>
      </c>
      <c r="X32" s="39">
        <v>60.0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29.0</v>
      </c>
      <c r="D33" s="34">
        <f t="shared" si="3"/>
        <v>8</v>
      </c>
      <c r="E33" s="35">
        <f t="shared" si="4"/>
        <v>21</v>
      </c>
      <c r="F33" s="36">
        <f t="shared" si="5"/>
        <v>441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25.35714286</v>
      </c>
      <c r="N33" s="39">
        <v>15.0</v>
      </c>
      <c r="O33" s="39">
        <v>9.0</v>
      </c>
      <c r="P33" s="39">
        <v>4.0</v>
      </c>
      <c r="Q33" s="39">
        <v>60.0</v>
      </c>
      <c r="R33" s="39">
        <v>29.0</v>
      </c>
      <c r="S33" s="39">
        <v>6.0</v>
      </c>
      <c r="T33" s="39">
        <v>30.0</v>
      </c>
      <c r="U33" s="39">
        <v>6.0</v>
      </c>
      <c r="V33" s="39">
        <v>10.0</v>
      </c>
      <c r="W33" s="39">
        <v>5.0</v>
      </c>
      <c r="X33" s="39">
        <v>37.0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15.5</v>
      </c>
      <c r="D34" s="42">
        <f t="shared" si="3"/>
        <v>30.5</v>
      </c>
      <c r="E34" s="43">
        <f t="shared" si="4"/>
        <v>-15</v>
      </c>
      <c r="F34" s="44">
        <f t="shared" si="5"/>
        <v>225</v>
      </c>
      <c r="G34" s="45">
        <f t="shared" ref="G34:H34" si="61">IF(COUNTIF(C$6:C$72, C34) &gt; 1, 1, 0)</f>
        <v>1</v>
      </c>
      <c r="H34" s="45">
        <f t="shared" si="61"/>
        <v>1</v>
      </c>
      <c r="I34" s="43"/>
      <c r="J34" s="45">
        <v>2.0</v>
      </c>
      <c r="K34" s="42" t="str">
        <f t="shared" ref="K34:L34" si="62">IF(ISNUMBER(I34), (I34 * ((I34^2) - 1)) / 12, "")</f>
        <v/>
      </c>
      <c r="L34" s="43">
        <f t="shared" si="62"/>
        <v>0.5</v>
      </c>
      <c r="M34" s="46">
        <f t="shared" si="8"/>
        <v>31</v>
      </c>
      <c r="N34" s="39">
        <v>47.0</v>
      </c>
      <c r="O34" s="39">
        <v>48.0</v>
      </c>
      <c r="P34" s="39">
        <v>9.0</v>
      </c>
      <c r="Q34" s="39">
        <v>10.0</v>
      </c>
      <c r="R34" s="39">
        <v>23.0</v>
      </c>
      <c r="S34" s="39">
        <v>4.0</v>
      </c>
      <c r="T34" s="39">
        <v>55.0</v>
      </c>
      <c r="U34" s="39">
        <v>29.0</v>
      </c>
      <c r="V34" s="39">
        <v>43.0</v>
      </c>
      <c r="W34" s="39">
        <v>48.0</v>
      </c>
      <c r="X34" s="39">
        <v>15.0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36.0</v>
      </c>
      <c r="D35" s="34">
        <f t="shared" si="3"/>
        <v>46</v>
      </c>
      <c r="E35" s="35">
        <f t="shared" si="4"/>
        <v>-10</v>
      </c>
      <c r="F35" s="36">
        <f t="shared" si="5"/>
        <v>100</v>
      </c>
      <c r="G35" s="37">
        <f t="shared" ref="G35:H35" si="63">IF(COUNTIF(C$6:C$72, C35) &gt; 1, 1, 0)</f>
        <v>1</v>
      </c>
      <c r="H35" s="37">
        <f t="shared" si="63"/>
        <v>0</v>
      </c>
      <c r="I35" s="37">
        <v>5.0</v>
      </c>
      <c r="J35" s="35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34.78571429</v>
      </c>
      <c r="N35" s="39">
        <v>47.0</v>
      </c>
      <c r="O35" s="39">
        <v>48.0</v>
      </c>
      <c r="P35" s="39">
        <v>53.0</v>
      </c>
      <c r="Q35" s="39">
        <v>24.0</v>
      </c>
      <c r="R35" s="39">
        <v>59.0</v>
      </c>
      <c r="S35" s="39">
        <v>12.0</v>
      </c>
      <c r="T35" s="39">
        <v>55.0</v>
      </c>
      <c r="U35" s="39">
        <v>21.0</v>
      </c>
      <c r="V35" s="39">
        <v>50.0</v>
      </c>
      <c r="W35" s="39">
        <v>56.0</v>
      </c>
      <c r="X35" s="39">
        <v>2.0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24.0</v>
      </c>
      <c r="D36" s="42">
        <f t="shared" si="3"/>
        <v>38</v>
      </c>
      <c r="E36" s="43">
        <f t="shared" si="4"/>
        <v>-14</v>
      </c>
      <c r="F36" s="44">
        <f t="shared" si="5"/>
        <v>196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33.5</v>
      </c>
      <c r="N36" s="39">
        <v>47.0</v>
      </c>
      <c r="O36" s="39">
        <v>15.0</v>
      </c>
      <c r="P36" s="39">
        <v>54.0</v>
      </c>
      <c r="Q36" s="39">
        <v>23.0</v>
      </c>
      <c r="R36" s="39">
        <v>59.0</v>
      </c>
      <c r="S36" s="39">
        <v>7.0</v>
      </c>
      <c r="T36" s="39">
        <v>5.0</v>
      </c>
      <c r="U36" s="39">
        <v>13.0</v>
      </c>
      <c r="V36" s="39">
        <v>45.0</v>
      </c>
      <c r="W36" s="39">
        <v>25.0</v>
      </c>
      <c r="X36" s="39">
        <v>60.0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29.0</v>
      </c>
      <c r="D37" s="34">
        <f t="shared" si="3"/>
        <v>30.5</v>
      </c>
      <c r="E37" s="35">
        <f t="shared" si="4"/>
        <v>-1.5</v>
      </c>
      <c r="F37" s="36">
        <f t="shared" si="5"/>
        <v>2.25</v>
      </c>
      <c r="G37" s="37">
        <f t="shared" ref="G37:H37" si="67">IF(COUNTIF(C$6:C$72, C37) &gt; 1, 1, 0)</f>
        <v>1</v>
      </c>
      <c r="H37" s="37">
        <f t="shared" si="67"/>
        <v>1</v>
      </c>
      <c r="I37" s="35"/>
      <c r="J37" s="35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31</v>
      </c>
      <c r="N37" s="39">
        <v>44.0</v>
      </c>
      <c r="O37" s="39">
        <v>48.0</v>
      </c>
      <c r="P37" s="39">
        <v>15.0</v>
      </c>
      <c r="Q37" s="39">
        <v>22.0</v>
      </c>
      <c r="R37" s="39">
        <v>4.0</v>
      </c>
      <c r="S37" s="39">
        <v>44.0</v>
      </c>
      <c r="T37" s="39">
        <v>7.0</v>
      </c>
      <c r="U37" s="39">
        <v>1.0</v>
      </c>
      <c r="V37" s="39">
        <v>48.0</v>
      </c>
      <c r="W37" s="39">
        <v>4.0</v>
      </c>
      <c r="X37" s="39">
        <v>60.0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21.5</v>
      </c>
      <c r="D38" s="42">
        <f t="shared" si="3"/>
        <v>45</v>
      </c>
      <c r="E38" s="43">
        <f t="shared" si="4"/>
        <v>-23.5</v>
      </c>
      <c r="F38" s="44">
        <f t="shared" si="5"/>
        <v>552.25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34.71428571</v>
      </c>
      <c r="N38" s="39">
        <v>2.0</v>
      </c>
      <c r="O38" s="39">
        <v>3.0</v>
      </c>
      <c r="P38" s="39">
        <v>54.0</v>
      </c>
      <c r="Q38" s="39">
        <v>11.0</v>
      </c>
      <c r="R38" s="39">
        <v>27.0</v>
      </c>
      <c r="S38" s="39">
        <v>52.0</v>
      </c>
      <c r="T38" s="39">
        <v>50.0</v>
      </c>
      <c r="U38" s="39">
        <v>47.0</v>
      </c>
      <c r="V38" s="39">
        <v>46.0</v>
      </c>
      <c r="W38" s="39">
        <v>54.0</v>
      </c>
      <c r="X38" s="39">
        <v>27.0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3.0</v>
      </c>
      <c r="D39" s="34">
        <f t="shared" si="3"/>
        <v>67</v>
      </c>
      <c r="E39" s="35">
        <f t="shared" si="4"/>
        <v>-64</v>
      </c>
      <c r="F39" s="36">
        <f t="shared" si="5"/>
        <v>4096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49.28571429</v>
      </c>
      <c r="N39" s="39">
        <v>47.0</v>
      </c>
      <c r="O39" s="39">
        <v>48.0</v>
      </c>
      <c r="P39" s="39">
        <v>54.0</v>
      </c>
      <c r="Q39" s="39">
        <v>52.0</v>
      </c>
      <c r="R39" s="39">
        <v>59.0</v>
      </c>
      <c r="S39" s="39">
        <v>54.0</v>
      </c>
      <c r="T39" s="39">
        <v>17.0</v>
      </c>
      <c r="U39" s="39">
        <v>50.0</v>
      </c>
      <c r="V39" s="39">
        <v>50.0</v>
      </c>
      <c r="W39" s="39">
        <v>56.0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36.0</v>
      </c>
      <c r="D40" s="42">
        <f t="shared" si="3"/>
        <v>63</v>
      </c>
      <c r="E40" s="43">
        <f t="shared" si="4"/>
        <v>-27</v>
      </c>
      <c r="F40" s="44">
        <f t="shared" si="5"/>
        <v>729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41.28571429</v>
      </c>
      <c r="N40" s="39">
        <v>39.0</v>
      </c>
      <c r="O40" s="39">
        <v>45.0</v>
      </c>
      <c r="P40" s="39">
        <v>54.0</v>
      </c>
      <c r="Q40" s="39">
        <v>42.0</v>
      </c>
      <c r="R40" s="39">
        <v>44.0</v>
      </c>
      <c r="S40" s="39">
        <v>54.0</v>
      </c>
      <c r="T40" s="39">
        <v>33.0</v>
      </c>
      <c r="U40" s="39">
        <v>43.0</v>
      </c>
      <c r="V40" s="39">
        <v>24.0</v>
      </c>
      <c r="W40" s="39">
        <v>56.0</v>
      </c>
      <c r="X40" s="39">
        <v>48.0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1.0</v>
      </c>
      <c r="D41" s="34">
        <f t="shared" si="3"/>
        <v>47</v>
      </c>
      <c r="E41" s="35">
        <f t="shared" si="4"/>
        <v>-46</v>
      </c>
      <c r="F41" s="36">
        <f t="shared" si="5"/>
        <v>2116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35.28571429</v>
      </c>
      <c r="N41" s="39">
        <v>29.0</v>
      </c>
      <c r="O41" s="39">
        <v>34.0</v>
      </c>
      <c r="P41" s="39">
        <v>29.0</v>
      </c>
      <c r="Q41" s="39">
        <v>39.0</v>
      </c>
      <c r="R41" s="39">
        <v>39.0</v>
      </c>
      <c r="S41" s="39">
        <v>42.0</v>
      </c>
      <c r="T41" s="39">
        <v>46.0</v>
      </c>
      <c r="U41" s="39">
        <v>38.0</v>
      </c>
      <c r="V41" s="39">
        <v>27.0</v>
      </c>
      <c r="W41" s="39">
        <v>43.0</v>
      </c>
      <c r="X41" s="39">
        <v>41.0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48.5</v>
      </c>
      <c r="D42" s="42">
        <f t="shared" si="3"/>
        <v>39</v>
      </c>
      <c r="E42" s="43">
        <f t="shared" si="4"/>
        <v>9.5</v>
      </c>
      <c r="F42" s="44">
        <f t="shared" si="5"/>
        <v>90.25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3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33.57142857</v>
      </c>
      <c r="N42" s="39">
        <v>47.0</v>
      </c>
      <c r="O42" s="39">
        <v>11.0</v>
      </c>
      <c r="P42" s="39">
        <v>14.0</v>
      </c>
      <c r="Q42" s="39">
        <v>62.0</v>
      </c>
      <c r="R42" s="39">
        <v>59.0</v>
      </c>
      <c r="S42" s="39">
        <v>11.0</v>
      </c>
      <c r="T42" s="39">
        <v>25.0</v>
      </c>
      <c r="U42" s="39">
        <v>50.0</v>
      </c>
      <c r="V42" s="39">
        <v>49.0</v>
      </c>
      <c r="W42" s="39">
        <v>36.0</v>
      </c>
      <c r="X42" s="39">
        <v>25.0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7.0</v>
      </c>
      <c r="D43" s="34">
        <f t="shared" si="3"/>
        <v>55</v>
      </c>
      <c r="E43" s="35">
        <f t="shared" si="4"/>
        <v>-48</v>
      </c>
      <c r="F43" s="36">
        <f t="shared" si="5"/>
        <v>2304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36.92857143</v>
      </c>
      <c r="N43" s="39">
        <v>41.0</v>
      </c>
      <c r="O43" s="39">
        <v>48.0</v>
      </c>
      <c r="P43" s="39">
        <v>13.0</v>
      </c>
      <c r="Q43" s="39">
        <v>61.0</v>
      </c>
      <c r="R43" s="39">
        <v>14.0</v>
      </c>
      <c r="S43" s="39">
        <v>54.0</v>
      </c>
      <c r="T43" s="39">
        <v>16.0</v>
      </c>
      <c r="U43" s="39">
        <v>14.0</v>
      </c>
      <c r="V43" s="39">
        <v>40.0</v>
      </c>
      <c r="W43" s="39">
        <v>15.0</v>
      </c>
      <c r="X43" s="39">
        <v>56.0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9.0</v>
      </c>
      <c r="D44" s="42">
        <f t="shared" si="3"/>
        <v>36.5</v>
      </c>
      <c r="E44" s="43">
        <f t="shared" si="4"/>
        <v>-27.5</v>
      </c>
      <c r="F44" s="44">
        <f t="shared" si="5"/>
        <v>756.25</v>
      </c>
      <c r="G44" s="45">
        <f t="shared" ref="G44:H44" si="81">IF(COUNTIF(C$6:C$72, C44) &gt; 1, 1, 0)</f>
        <v>0</v>
      </c>
      <c r="H44" s="45">
        <f t="shared" si="81"/>
        <v>1</v>
      </c>
      <c r="I44" s="43"/>
      <c r="J44" s="43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33.35714286</v>
      </c>
      <c r="N44" s="39">
        <v>25.0</v>
      </c>
      <c r="O44" s="39">
        <v>31.0</v>
      </c>
      <c r="P44" s="39">
        <v>37.0</v>
      </c>
      <c r="Q44" s="39">
        <v>43.0</v>
      </c>
      <c r="R44" s="39">
        <v>40.0</v>
      </c>
      <c r="S44" s="39">
        <v>40.0</v>
      </c>
      <c r="T44" s="39">
        <v>37.0</v>
      </c>
      <c r="U44" s="39">
        <v>37.0</v>
      </c>
      <c r="V44" s="39">
        <v>22.0</v>
      </c>
      <c r="W44" s="39">
        <v>39.0</v>
      </c>
      <c r="X44" s="39">
        <v>35.0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11.0</v>
      </c>
      <c r="D45" s="34">
        <f t="shared" si="3"/>
        <v>56</v>
      </c>
      <c r="E45" s="35">
        <f t="shared" si="4"/>
        <v>-45</v>
      </c>
      <c r="F45" s="36">
        <f t="shared" si="5"/>
        <v>2025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37.21428571</v>
      </c>
      <c r="N45" s="39">
        <v>16.0</v>
      </c>
      <c r="O45" s="39">
        <v>35.0</v>
      </c>
      <c r="P45" s="39">
        <v>41.0</v>
      </c>
      <c r="Q45" s="39">
        <v>37.0</v>
      </c>
      <c r="R45" s="39">
        <v>47.0</v>
      </c>
      <c r="S45" s="39">
        <v>35.0</v>
      </c>
      <c r="T45" s="39">
        <v>48.0</v>
      </c>
      <c r="U45" s="39">
        <v>44.0</v>
      </c>
      <c r="V45" s="39">
        <v>34.0</v>
      </c>
      <c r="W45" s="39">
        <v>45.0</v>
      </c>
      <c r="X45" s="39">
        <v>45.0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44.0</v>
      </c>
      <c r="D46" s="42">
        <f t="shared" si="3"/>
        <v>9</v>
      </c>
      <c r="E46" s="43">
        <f t="shared" si="4"/>
        <v>35</v>
      </c>
      <c r="F46" s="44">
        <f t="shared" si="5"/>
        <v>1225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3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25.64285714</v>
      </c>
      <c r="N46" s="39">
        <v>47.0</v>
      </c>
      <c r="O46" s="39">
        <v>20.0</v>
      </c>
      <c r="P46" s="39">
        <v>51.0</v>
      </c>
      <c r="Q46" s="39">
        <v>15.0</v>
      </c>
      <c r="R46" s="39">
        <v>38.0</v>
      </c>
      <c r="S46" s="39">
        <v>54.0</v>
      </c>
      <c r="T46" s="39">
        <v>9.0</v>
      </c>
      <c r="U46" s="39">
        <v>20.0</v>
      </c>
      <c r="V46" s="39">
        <v>42.0</v>
      </c>
      <c r="W46" s="39">
        <v>2.0</v>
      </c>
      <c r="X46" s="39">
        <v>7.0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36.0</v>
      </c>
      <c r="D47" s="34">
        <f t="shared" si="3"/>
        <v>25</v>
      </c>
      <c r="E47" s="35">
        <f t="shared" si="4"/>
        <v>11</v>
      </c>
      <c r="F47" s="36">
        <f t="shared" si="5"/>
        <v>121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30.28571429</v>
      </c>
      <c r="N47" s="39">
        <v>10.0</v>
      </c>
      <c r="O47" s="39">
        <v>8.0</v>
      </c>
      <c r="P47" s="39">
        <v>46.0</v>
      </c>
      <c r="Q47" s="39">
        <v>8.0</v>
      </c>
      <c r="R47" s="39">
        <v>15.0</v>
      </c>
      <c r="S47" s="39">
        <v>47.0</v>
      </c>
      <c r="T47" s="39">
        <v>53.0</v>
      </c>
      <c r="U47" s="39">
        <v>50.0</v>
      </c>
      <c r="V47" s="39">
        <v>39.0</v>
      </c>
      <c r="W47" s="39">
        <v>56.0</v>
      </c>
      <c r="X47" s="39">
        <v>34.0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19.0</v>
      </c>
      <c r="D48" s="42">
        <f t="shared" si="3"/>
        <v>15</v>
      </c>
      <c r="E48" s="43">
        <f t="shared" si="4"/>
        <v>4</v>
      </c>
      <c r="F48" s="44">
        <f t="shared" si="5"/>
        <v>16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27.5</v>
      </c>
      <c r="N48" s="39">
        <v>5.0</v>
      </c>
      <c r="O48" s="39">
        <v>43.0</v>
      </c>
      <c r="P48" s="39">
        <v>34.0</v>
      </c>
      <c r="Q48" s="39">
        <v>54.0</v>
      </c>
      <c r="R48" s="39">
        <v>1.0</v>
      </c>
      <c r="S48" s="39">
        <v>22.0</v>
      </c>
      <c r="T48" s="39">
        <v>28.0</v>
      </c>
      <c r="U48" s="39">
        <v>3.0</v>
      </c>
      <c r="V48" s="39">
        <v>30.0</v>
      </c>
      <c r="W48" s="39">
        <v>20.0</v>
      </c>
      <c r="X48" s="39">
        <v>46.0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6.0</v>
      </c>
      <c r="D49" s="34">
        <f t="shared" si="3"/>
        <v>53.5</v>
      </c>
      <c r="E49" s="35">
        <f t="shared" si="4"/>
        <v>-47.5</v>
      </c>
      <c r="F49" s="36">
        <f t="shared" si="5"/>
        <v>2256.25</v>
      </c>
      <c r="G49" s="37">
        <f t="shared" ref="G49:H49" si="91">IF(COUNTIF(C$6:C$72, C49) &gt; 1, 1, 0)</f>
        <v>0</v>
      </c>
      <c r="H49" s="37">
        <f t="shared" si="91"/>
        <v>1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36.85714286</v>
      </c>
      <c r="N49" s="39">
        <v>36.0</v>
      </c>
      <c r="O49" s="39">
        <v>19.0</v>
      </c>
      <c r="P49" s="39">
        <v>48.0</v>
      </c>
      <c r="Q49" s="39">
        <v>62.0</v>
      </c>
      <c r="R49" s="39">
        <v>20.0</v>
      </c>
      <c r="S49" s="39">
        <v>10.0</v>
      </c>
      <c r="T49" s="39">
        <v>1.0</v>
      </c>
      <c r="U49" s="39">
        <v>50.0</v>
      </c>
      <c r="V49" s="39">
        <v>37.0</v>
      </c>
      <c r="W49" s="39">
        <v>38.0</v>
      </c>
      <c r="X49" s="39">
        <v>50.0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24.0</v>
      </c>
      <c r="D50" s="42">
        <f t="shared" si="3"/>
        <v>34</v>
      </c>
      <c r="E50" s="43">
        <f t="shared" si="4"/>
        <v>-10</v>
      </c>
      <c r="F50" s="44">
        <f t="shared" si="5"/>
        <v>100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32.5</v>
      </c>
      <c r="N50" s="39">
        <v>1.0</v>
      </c>
      <c r="O50" s="39">
        <v>18.0</v>
      </c>
      <c r="P50" s="39">
        <v>54.0</v>
      </c>
      <c r="Q50" s="39">
        <v>45.0</v>
      </c>
      <c r="R50" s="39">
        <v>18.0</v>
      </c>
      <c r="S50" s="39">
        <v>9.0</v>
      </c>
      <c r="T50" s="39">
        <v>55.0</v>
      </c>
      <c r="U50" s="39">
        <v>50.0</v>
      </c>
      <c r="V50" s="39">
        <v>50.0</v>
      </c>
      <c r="W50" s="39">
        <v>28.0</v>
      </c>
      <c r="X50" s="39">
        <v>42.0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51.5</v>
      </c>
      <c r="D51" s="34">
        <f t="shared" si="3"/>
        <v>18</v>
      </c>
      <c r="E51" s="35">
        <f t="shared" si="4"/>
        <v>33.5</v>
      </c>
      <c r="F51" s="36">
        <f t="shared" si="5"/>
        <v>1122.25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28.28571429</v>
      </c>
      <c r="N51" s="39">
        <v>14.0</v>
      </c>
      <c r="O51" s="39">
        <v>22.0</v>
      </c>
      <c r="P51" s="39">
        <v>28.0</v>
      </c>
      <c r="Q51" s="39">
        <v>21.0</v>
      </c>
      <c r="R51" s="39">
        <v>37.0</v>
      </c>
      <c r="S51" s="39">
        <v>31.0</v>
      </c>
      <c r="T51" s="39">
        <v>39.0</v>
      </c>
      <c r="U51" s="39">
        <v>26.0</v>
      </c>
      <c r="V51" s="39">
        <v>18.0</v>
      </c>
      <c r="W51" s="39">
        <v>32.0</v>
      </c>
      <c r="X51" s="39">
        <v>30.0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29.0</v>
      </c>
      <c r="D52" s="42">
        <f t="shared" si="3"/>
        <v>29</v>
      </c>
      <c r="E52" s="43">
        <f t="shared" si="4"/>
        <v>0</v>
      </c>
      <c r="F52" s="44">
        <f t="shared" si="5"/>
        <v>0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30.85714286</v>
      </c>
      <c r="N52" s="39">
        <v>9.0</v>
      </c>
      <c r="O52" s="39">
        <v>48.0</v>
      </c>
      <c r="P52" s="39">
        <v>47.0</v>
      </c>
      <c r="Q52" s="39">
        <v>59.0</v>
      </c>
      <c r="R52" s="39">
        <v>59.0</v>
      </c>
      <c r="S52" s="39">
        <v>21.0</v>
      </c>
      <c r="T52" s="39">
        <v>42.0</v>
      </c>
      <c r="U52" s="39">
        <v>19.0</v>
      </c>
      <c r="V52" s="39">
        <v>7.0</v>
      </c>
      <c r="W52" s="39">
        <v>21.0</v>
      </c>
      <c r="X52" s="39">
        <v>16.0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36.0</v>
      </c>
      <c r="D53" s="34">
        <f t="shared" si="3"/>
        <v>10</v>
      </c>
      <c r="E53" s="35">
        <f t="shared" si="4"/>
        <v>26</v>
      </c>
      <c r="F53" s="36">
        <f t="shared" si="5"/>
        <v>676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26</v>
      </c>
      <c r="N53" s="39">
        <v>26.0</v>
      </c>
      <c r="O53" s="39">
        <v>25.0</v>
      </c>
      <c r="P53" s="39">
        <v>25.0</v>
      </c>
      <c r="Q53" s="39">
        <v>19.0</v>
      </c>
      <c r="R53" s="39">
        <v>43.0</v>
      </c>
      <c r="S53" s="39">
        <v>32.0</v>
      </c>
      <c r="T53" s="39">
        <v>31.0</v>
      </c>
      <c r="U53" s="39">
        <v>25.0</v>
      </c>
      <c r="V53" s="39">
        <v>26.0</v>
      </c>
      <c r="W53" s="39">
        <v>26.0</v>
      </c>
      <c r="X53" s="39">
        <v>21.0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32.5</v>
      </c>
      <c r="D54" s="42">
        <f t="shared" si="3"/>
        <v>35</v>
      </c>
      <c r="E54" s="43">
        <f t="shared" si="4"/>
        <v>-2.5</v>
      </c>
      <c r="F54" s="44">
        <f t="shared" si="5"/>
        <v>6.25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33.28571429</v>
      </c>
      <c r="N54" s="39">
        <v>47.0</v>
      </c>
      <c r="O54" s="39">
        <v>26.0</v>
      </c>
      <c r="P54" s="39">
        <v>52.0</v>
      </c>
      <c r="Q54" s="39">
        <v>48.0</v>
      </c>
      <c r="R54" s="39">
        <v>24.0</v>
      </c>
      <c r="S54" s="39">
        <v>46.0</v>
      </c>
      <c r="T54" s="39">
        <v>55.0</v>
      </c>
      <c r="U54" s="39">
        <v>11.0</v>
      </c>
      <c r="V54" s="39">
        <v>41.0</v>
      </c>
      <c r="W54" s="39">
        <v>31.0</v>
      </c>
      <c r="X54" s="39">
        <v>51.0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15.5</v>
      </c>
      <c r="D55" s="34">
        <f t="shared" si="3"/>
        <v>7</v>
      </c>
      <c r="E55" s="35">
        <f t="shared" si="4"/>
        <v>8.5</v>
      </c>
      <c r="F55" s="36">
        <f t="shared" si="5"/>
        <v>72.25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25.28571429</v>
      </c>
      <c r="N55" s="39">
        <v>45.0</v>
      </c>
      <c r="O55" s="39">
        <v>13.0</v>
      </c>
      <c r="P55" s="39">
        <v>21.0</v>
      </c>
      <c r="Q55" s="39">
        <v>30.0</v>
      </c>
      <c r="R55" s="39">
        <v>16.0</v>
      </c>
      <c r="S55" s="39">
        <v>54.0</v>
      </c>
      <c r="T55" s="39">
        <v>4.0</v>
      </c>
      <c r="U55" s="39">
        <v>50.0</v>
      </c>
      <c r="V55" s="39">
        <v>17.0</v>
      </c>
      <c r="W55" s="39">
        <v>14.0</v>
      </c>
      <c r="X55" s="39">
        <v>11.0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4.0</v>
      </c>
      <c r="D56" s="42">
        <f t="shared" si="3"/>
        <v>40.5</v>
      </c>
      <c r="E56" s="43">
        <f t="shared" si="4"/>
        <v>-36.5</v>
      </c>
      <c r="F56" s="44">
        <f t="shared" si="5"/>
        <v>1332.25</v>
      </c>
      <c r="G56" s="45">
        <f t="shared" ref="G56:H56" si="105">IF(COUNTIF(C$6:C$72, C56) &gt; 1, 1, 0)</f>
        <v>0</v>
      </c>
      <c r="H56" s="45">
        <f t="shared" si="105"/>
        <v>1</v>
      </c>
      <c r="I56" s="43"/>
      <c r="J56" s="45">
        <v>2.0</v>
      </c>
      <c r="K56" s="42" t="str">
        <f t="shared" ref="K56:L56" si="106">IF(ISNUMBER(I56), (I56 * ((I56^2) - 1)) / 12, "")</f>
        <v/>
      </c>
      <c r="L56" s="43">
        <f t="shared" si="106"/>
        <v>0.5</v>
      </c>
      <c r="M56" s="46">
        <f t="shared" si="8"/>
        <v>33.71428571</v>
      </c>
      <c r="N56" s="39">
        <v>28.0</v>
      </c>
      <c r="O56" s="39">
        <v>37.0</v>
      </c>
      <c r="P56" s="39">
        <v>42.0</v>
      </c>
      <c r="Q56" s="39">
        <v>40.0</v>
      </c>
      <c r="R56" s="39">
        <v>46.0</v>
      </c>
      <c r="S56" s="39">
        <v>33.0</v>
      </c>
      <c r="T56" s="39">
        <v>41.0</v>
      </c>
      <c r="U56" s="39">
        <v>32.0</v>
      </c>
      <c r="V56" s="39">
        <v>25.0</v>
      </c>
      <c r="W56" s="39">
        <v>37.0</v>
      </c>
      <c r="X56" s="39">
        <v>36.0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60.0</v>
      </c>
      <c r="D57" s="34">
        <f t="shared" si="3"/>
        <v>60</v>
      </c>
      <c r="E57" s="35">
        <f t="shared" si="4"/>
        <v>0</v>
      </c>
      <c r="F57" s="36">
        <f t="shared" si="5"/>
        <v>0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39.42857143</v>
      </c>
      <c r="N57" s="39">
        <v>47.0</v>
      </c>
      <c r="O57" s="39">
        <v>39.0</v>
      </c>
      <c r="P57" s="39">
        <v>54.0</v>
      </c>
      <c r="Q57" s="39">
        <v>58.0</v>
      </c>
      <c r="R57" s="39">
        <v>59.0</v>
      </c>
      <c r="S57" s="39">
        <v>53.0</v>
      </c>
      <c r="T57" s="39">
        <v>23.0</v>
      </c>
      <c r="U57" s="39">
        <v>17.0</v>
      </c>
      <c r="V57" s="39">
        <v>6.0</v>
      </c>
      <c r="W57" s="39">
        <v>49.0</v>
      </c>
      <c r="X57" s="39">
        <v>43.0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29.0</v>
      </c>
      <c r="D58" s="42">
        <f t="shared" si="3"/>
        <v>64</v>
      </c>
      <c r="E58" s="43">
        <f t="shared" si="4"/>
        <v>-35</v>
      </c>
      <c r="F58" s="44">
        <f t="shared" si="5"/>
        <v>1225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41.57142857</v>
      </c>
      <c r="N58" s="39">
        <v>47.0</v>
      </c>
      <c r="O58" s="39">
        <v>48.0</v>
      </c>
      <c r="P58" s="39">
        <v>43.0</v>
      </c>
      <c r="Q58" s="39">
        <v>14.0</v>
      </c>
      <c r="R58" s="39">
        <v>12.0</v>
      </c>
      <c r="S58" s="39">
        <v>13.0</v>
      </c>
      <c r="T58" s="39">
        <v>55.0</v>
      </c>
      <c r="U58" s="39">
        <v>50.0</v>
      </c>
      <c r="V58" s="39">
        <v>50.0</v>
      </c>
      <c r="W58" s="39">
        <v>56.0</v>
      </c>
      <c r="X58" s="39">
        <v>60.0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32.5</v>
      </c>
      <c r="D59" s="34">
        <f t="shared" si="3"/>
        <v>22</v>
      </c>
      <c r="E59" s="35">
        <f t="shared" si="4"/>
        <v>10.5</v>
      </c>
      <c r="F59" s="36">
        <f t="shared" si="5"/>
        <v>110.25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29.07142857</v>
      </c>
      <c r="N59" s="39">
        <v>8.0</v>
      </c>
      <c r="O59" s="39">
        <v>17.0</v>
      </c>
      <c r="P59" s="39">
        <v>6.0</v>
      </c>
      <c r="Q59" s="39">
        <v>55.0</v>
      </c>
      <c r="R59" s="39">
        <v>34.0</v>
      </c>
      <c r="S59" s="39">
        <v>15.0</v>
      </c>
      <c r="T59" s="39">
        <v>54.0</v>
      </c>
      <c r="U59" s="39">
        <v>35.0</v>
      </c>
      <c r="V59" s="39">
        <v>13.0</v>
      </c>
      <c r="W59" s="39">
        <v>3.0</v>
      </c>
      <c r="X59" s="39">
        <v>22.0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2.0</v>
      </c>
      <c r="D60" s="42">
        <f t="shared" si="3"/>
        <v>6</v>
      </c>
      <c r="E60" s="43">
        <f t="shared" si="4"/>
        <v>-4</v>
      </c>
      <c r="F60" s="44">
        <f t="shared" si="5"/>
        <v>16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3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24.71428571</v>
      </c>
      <c r="N60" s="39">
        <v>23.0</v>
      </c>
      <c r="O60" s="39">
        <v>41.0</v>
      </c>
      <c r="P60" s="39">
        <v>54.0</v>
      </c>
      <c r="Q60" s="39">
        <v>51.0</v>
      </c>
      <c r="R60" s="39">
        <v>11.0</v>
      </c>
      <c r="S60" s="39">
        <v>49.0</v>
      </c>
      <c r="T60" s="39">
        <v>2.0</v>
      </c>
      <c r="U60" s="39">
        <v>15.0</v>
      </c>
      <c r="V60" s="39">
        <v>50.0</v>
      </c>
      <c r="W60" s="39">
        <v>12.0</v>
      </c>
      <c r="X60" s="39">
        <v>18.0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13.0</v>
      </c>
      <c r="D61" s="34">
        <f t="shared" si="3"/>
        <v>11</v>
      </c>
      <c r="E61" s="35">
        <f t="shared" si="4"/>
        <v>2</v>
      </c>
      <c r="F61" s="36">
        <f t="shared" si="5"/>
        <v>4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26.28571429</v>
      </c>
      <c r="N61" s="39">
        <v>3.0</v>
      </c>
      <c r="O61" s="39">
        <v>47.0</v>
      </c>
      <c r="P61" s="39">
        <v>19.0</v>
      </c>
      <c r="Q61" s="39">
        <v>7.0</v>
      </c>
      <c r="R61" s="39">
        <v>31.0</v>
      </c>
      <c r="S61" s="39">
        <v>18.0</v>
      </c>
      <c r="T61" s="39">
        <v>22.0</v>
      </c>
      <c r="U61" s="39">
        <v>50.0</v>
      </c>
      <c r="V61" s="39">
        <v>50.0</v>
      </c>
      <c r="W61" s="39">
        <v>9.0</v>
      </c>
      <c r="X61" s="39">
        <v>55.0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66.5</v>
      </c>
      <c r="D62" s="42">
        <f t="shared" si="3"/>
        <v>32.5</v>
      </c>
      <c r="E62" s="43">
        <f t="shared" si="4"/>
        <v>34</v>
      </c>
      <c r="F62" s="44">
        <f t="shared" si="5"/>
        <v>1156</v>
      </c>
      <c r="G62" s="45">
        <f t="shared" ref="G62:H62" si="117">IF(COUNTIF(C$6:C$72, C62) &gt; 1, 1, 0)</f>
        <v>1</v>
      </c>
      <c r="H62" s="45">
        <f t="shared" si="117"/>
        <v>1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32.28571429</v>
      </c>
      <c r="N62" s="39">
        <v>47.0</v>
      </c>
      <c r="O62" s="39">
        <v>48.0</v>
      </c>
      <c r="P62" s="39">
        <v>5.0</v>
      </c>
      <c r="Q62" s="39">
        <v>3.0</v>
      </c>
      <c r="R62" s="39">
        <v>59.0</v>
      </c>
      <c r="S62" s="39">
        <v>23.0</v>
      </c>
      <c r="T62" s="39">
        <v>55.0</v>
      </c>
      <c r="U62" s="39">
        <v>50.0</v>
      </c>
      <c r="V62" s="39">
        <v>50.0</v>
      </c>
      <c r="W62" s="39">
        <v>1.0</v>
      </c>
      <c r="X62" s="39">
        <v>60.0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60.0</v>
      </c>
      <c r="D63" s="34">
        <f t="shared" si="3"/>
        <v>13</v>
      </c>
      <c r="E63" s="35">
        <f t="shared" si="4"/>
        <v>47</v>
      </c>
      <c r="F63" s="36">
        <f t="shared" si="5"/>
        <v>2209</v>
      </c>
      <c r="G63" s="37">
        <f t="shared" ref="G63:H63" si="119">IF(COUNTIF(C$6:C$72, C63) &gt; 1, 1, 0)</f>
        <v>1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26.64285714</v>
      </c>
      <c r="N63" s="39">
        <v>47.0</v>
      </c>
      <c r="O63" s="39">
        <v>40.0</v>
      </c>
      <c r="P63" s="39">
        <v>32.0</v>
      </c>
      <c r="Q63" s="39">
        <v>16.0</v>
      </c>
      <c r="R63" s="39">
        <v>9.0</v>
      </c>
      <c r="S63" s="39">
        <v>51.0</v>
      </c>
      <c r="T63" s="39">
        <v>6.0</v>
      </c>
      <c r="U63" s="39">
        <v>16.0</v>
      </c>
      <c r="V63" s="39">
        <v>50.0</v>
      </c>
      <c r="W63" s="39">
        <v>8.0</v>
      </c>
      <c r="X63" s="39">
        <v>5.0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55.5</v>
      </c>
      <c r="D64" s="42">
        <f t="shared" si="3"/>
        <v>23</v>
      </c>
      <c r="E64" s="43">
        <f t="shared" si="4"/>
        <v>32.5</v>
      </c>
      <c r="F64" s="44">
        <f t="shared" si="5"/>
        <v>1056.25</v>
      </c>
      <c r="G64" s="45">
        <f t="shared" ref="G64:H64" si="121">IF(COUNTIF(C$6:C$72, C64) &gt; 1, 1, 0)</f>
        <v>1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29.21428571</v>
      </c>
      <c r="N64" s="39">
        <v>31.0</v>
      </c>
      <c r="O64" s="39">
        <v>48.0</v>
      </c>
      <c r="P64" s="39">
        <v>17.0</v>
      </c>
      <c r="Q64" s="39">
        <v>2.0</v>
      </c>
      <c r="R64" s="39">
        <v>55.0</v>
      </c>
      <c r="S64" s="39">
        <v>45.0</v>
      </c>
      <c r="T64" s="39">
        <v>10.0</v>
      </c>
      <c r="U64" s="39">
        <v>50.0</v>
      </c>
      <c r="V64" s="39">
        <v>1.0</v>
      </c>
      <c r="W64" s="39">
        <v>23.0</v>
      </c>
      <c r="X64" s="39">
        <v>4.0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8.0</v>
      </c>
      <c r="D65" s="34">
        <f t="shared" si="3"/>
        <v>16</v>
      </c>
      <c r="E65" s="35">
        <f t="shared" si="4"/>
        <v>-8</v>
      </c>
      <c r="F65" s="36">
        <f t="shared" si="5"/>
        <v>64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27.57142857</v>
      </c>
      <c r="N65" s="39">
        <v>24.0</v>
      </c>
      <c r="O65" s="39">
        <v>46.0</v>
      </c>
      <c r="P65" s="39">
        <v>11.0</v>
      </c>
      <c r="Q65" s="39">
        <v>1.0</v>
      </c>
      <c r="R65" s="39">
        <v>8.0</v>
      </c>
      <c r="S65" s="39">
        <v>54.0</v>
      </c>
      <c r="T65" s="39">
        <v>55.0</v>
      </c>
      <c r="U65" s="39">
        <v>9.0</v>
      </c>
      <c r="V65" s="39">
        <v>4.0</v>
      </c>
      <c r="W65" s="39">
        <v>53.0</v>
      </c>
      <c r="X65" s="39">
        <v>1.0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26.0</v>
      </c>
      <c r="D66" s="42">
        <f t="shared" si="3"/>
        <v>61</v>
      </c>
      <c r="E66" s="43">
        <f t="shared" si="4"/>
        <v>-35</v>
      </c>
      <c r="F66" s="44">
        <f t="shared" si="5"/>
        <v>1225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39.71428571</v>
      </c>
      <c r="N66" s="39">
        <v>47.0</v>
      </c>
      <c r="O66" s="39">
        <v>48.0</v>
      </c>
      <c r="P66" s="39">
        <v>40.0</v>
      </c>
      <c r="Q66" s="39">
        <v>53.0</v>
      </c>
      <c r="R66" s="39">
        <v>59.0</v>
      </c>
      <c r="S66" s="39">
        <v>41.0</v>
      </c>
      <c r="T66" s="39">
        <v>26.0</v>
      </c>
      <c r="U66" s="39">
        <v>41.0</v>
      </c>
      <c r="V66" s="39">
        <v>28.0</v>
      </c>
      <c r="W66" s="39">
        <v>52.0</v>
      </c>
      <c r="X66" s="39">
        <v>17.0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55.5</v>
      </c>
      <c r="D67" s="34">
        <f t="shared" si="3"/>
        <v>2</v>
      </c>
      <c r="E67" s="35">
        <f t="shared" si="4"/>
        <v>53.5</v>
      </c>
      <c r="F67" s="36">
        <f t="shared" si="5"/>
        <v>2862.25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16.14285714</v>
      </c>
      <c r="N67" s="39">
        <v>13.0</v>
      </c>
      <c r="O67" s="39">
        <v>6.0</v>
      </c>
      <c r="P67" s="39">
        <v>3.0</v>
      </c>
      <c r="Q67" s="39">
        <v>9.0</v>
      </c>
      <c r="R67" s="39">
        <v>26.0</v>
      </c>
      <c r="S67" s="39">
        <v>17.0</v>
      </c>
      <c r="T67" s="39">
        <v>24.0</v>
      </c>
      <c r="U67" s="39">
        <v>40.0</v>
      </c>
      <c r="V67" s="39">
        <v>2.0</v>
      </c>
      <c r="W67" s="39">
        <v>16.0</v>
      </c>
      <c r="X67" s="39">
        <v>49.0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55.5</v>
      </c>
      <c r="D68" s="42">
        <f t="shared" si="3"/>
        <v>19</v>
      </c>
      <c r="E68" s="43">
        <f t="shared" si="4"/>
        <v>36.5</v>
      </c>
      <c r="F68" s="44">
        <f t="shared" si="5"/>
        <v>1332.25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28.85714286</v>
      </c>
      <c r="N68" s="39">
        <v>47.0</v>
      </c>
      <c r="O68" s="39">
        <v>27.0</v>
      </c>
      <c r="P68" s="39">
        <v>54.0</v>
      </c>
      <c r="Q68" s="39">
        <v>31.0</v>
      </c>
      <c r="R68" s="39">
        <v>21.0</v>
      </c>
      <c r="S68" s="39">
        <v>27.0</v>
      </c>
      <c r="T68" s="39">
        <v>11.0</v>
      </c>
      <c r="U68" s="39">
        <v>8.0</v>
      </c>
      <c r="V68" s="39">
        <v>50.0</v>
      </c>
      <c r="W68" s="39">
        <v>30.0</v>
      </c>
      <c r="X68" s="39">
        <v>28.0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55.5</v>
      </c>
      <c r="D69" s="34">
        <f t="shared" si="3"/>
        <v>40.5</v>
      </c>
      <c r="E69" s="35">
        <f t="shared" si="4"/>
        <v>15</v>
      </c>
      <c r="F69" s="36">
        <f t="shared" si="5"/>
        <v>225</v>
      </c>
      <c r="G69" s="37">
        <f t="shared" ref="G69:H69" si="131">IF(COUNTIF(C$6:C$72, C69) &gt; 1, 1, 0)</f>
        <v>1</v>
      </c>
      <c r="H69" s="37">
        <f t="shared" si="131"/>
        <v>1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33.71428571</v>
      </c>
      <c r="N69" s="39">
        <v>47.0</v>
      </c>
      <c r="O69" s="39">
        <v>44.0</v>
      </c>
      <c r="P69" s="39">
        <v>26.0</v>
      </c>
      <c r="Q69" s="39">
        <v>25.0</v>
      </c>
      <c r="R69" s="39">
        <v>3.0</v>
      </c>
      <c r="S69" s="39">
        <v>54.0</v>
      </c>
      <c r="T69" s="39">
        <v>52.0</v>
      </c>
      <c r="U69" s="39">
        <v>50.0</v>
      </c>
      <c r="V69" s="39">
        <v>8.0</v>
      </c>
      <c r="W69" s="39">
        <v>17.0</v>
      </c>
      <c r="X69" s="39">
        <v>53.0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64.5</v>
      </c>
      <c r="D70" s="42">
        <f t="shared" si="3"/>
        <v>48</v>
      </c>
      <c r="E70" s="43">
        <f t="shared" si="4"/>
        <v>16.5</v>
      </c>
      <c r="F70" s="44">
        <f t="shared" si="5"/>
        <v>272.25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35.64285714</v>
      </c>
      <c r="N70" s="39">
        <v>30.0</v>
      </c>
      <c r="O70" s="39">
        <v>29.0</v>
      </c>
      <c r="P70" s="39">
        <v>33.0</v>
      </c>
      <c r="Q70" s="39">
        <v>32.0</v>
      </c>
      <c r="R70" s="39">
        <v>48.0</v>
      </c>
      <c r="S70" s="39">
        <v>38.0</v>
      </c>
      <c r="T70" s="39">
        <v>43.0</v>
      </c>
      <c r="U70" s="39">
        <v>36.0</v>
      </c>
      <c r="V70" s="39">
        <v>23.0</v>
      </c>
      <c r="W70" s="39">
        <v>44.0</v>
      </c>
      <c r="X70" s="39">
        <v>40.0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64.5</v>
      </c>
      <c r="D71" s="34">
        <f t="shared" si="3"/>
        <v>3.5</v>
      </c>
      <c r="E71" s="35">
        <f t="shared" si="4"/>
        <v>61</v>
      </c>
      <c r="F71" s="36">
        <f t="shared" si="5"/>
        <v>3721</v>
      </c>
      <c r="G71" s="37">
        <f t="shared" ref="G71:H71" si="135">IF(COUNTIF(C$6:C$72, C71) &gt; 1, 1, 0)</f>
        <v>1</v>
      </c>
      <c r="H71" s="37">
        <f t="shared" si="135"/>
        <v>1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22.14285714</v>
      </c>
      <c r="N71" s="39">
        <v>11.0</v>
      </c>
      <c r="O71" s="39">
        <v>48.0</v>
      </c>
      <c r="P71" s="39">
        <v>20.0</v>
      </c>
      <c r="Q71" s="39">
        <v>5.0</v>
      </c>
      <c r="R71" s="39">
        <v>17.0</v>
      </c>
      <c r="S71" s="39">
        <v>3.0</v>
      </c>
      <c r="T71" s="39">
        <v>12.0</v>
      </c>
      <c r="U71" s="39">
        <v>12.0</v>
      </c>
      <c r="V71" s="39">
        <v>50.0</v>
      </c>
      <c r="W71" s="39">
        <v>56.0</v>
      </c>
      <c r="X71" s="39">
        <v>3.0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36.0</v>
      </c>
      <c r="D72" s="42">
        <f t="shared" si="3"/>
        <v>59</v>
      </c>
      <c r="E72" s="50">
        <f t="shared" si="4"/>
        <v>-23</v>
      </c>
      <c r="F72" s="51">
        <f t="shared" si="5"/>
        <v>529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39.35714286</v>
      </c>
      <c r="N72" s="55">
        <v>37.0</v>
      </c>
      <c r="O72" s="55">
        <v>32.0</v>
      </c>
      <c r="P72" s="55">
        <v>39.0</v>
      </c>
      <c r="Q72" s="55">
        <v>38.0</v>
      </c>
      <c r="R72" s="55">
        <v>52.0</v>
      </c>
      <c r="S72" s="55">
        <v>43.0</v>
      </c>
      <c r="T72" s="55">
        <v>44.0</v>
      </c>
      <c r="U72" s="55">
        <v>42.0</v>
      </c>
      <c r="V72" s="55">
        <v>32.0</v>
      </c>
      <c r="W72" s="55">
        <v>40.0</v>
      </c>
      <c r="X72" s="55">
        <v>38.0</v>
      </c>
      <c r="Y72" s="55">
        <v>42.0</v>
      </c>
      <c r="Z72" s="55">
        <v>32.0</v>
      </c>
      <c r="AA72" s="56">
        <v>40.0</v>
      </c>
    </row>
    <row r="74">
      <c r="I74" s="57" t="s">
        <v>155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64622</v>
      </c>
      <c r="I76" s="61"/>
      <c r="J76" s="62"/>
      <c r="K76" s="59"/>
      <c r="L76" s="59"/>
    </row>
    <row r="77">
      <c r="C77" s="65" t="s">
        <v>101</v>
      </c>
      <c r="D77" s="66">
        <f>SUM(D76+D79)</f>
        <v>64683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61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-0.2903738479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156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15</v>
      </c>
      <c r="E6" s="25">
        <f t="shared" ref="E6:E72" si="4">C6-D6</f>
        <v>0.5</v>
      </c>
      <c r="F6" s="26">
        <f t="shared" ref="F6:F72" si="5">E6^2</f>
        <v>0.25</v>
      </c>
      <c r="G6" s="27">
        <f t="shared" ref="G6:H6" si="1">IF(COUNTIF(C$6:C$72, C6) &gt; 1, 1, 0)</f>
        <v>1</v>
      </c>
      <c r="H6" s="27">
        <f t="shared" si="1"/>
        <v>0</v>
      </c>
      <c r="I6" s="27">
        <v>4.0</v>
      </c>
      <c r="J6" s="27"/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8">AVERAGE(N6:AA6)</f>
        <v>28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62.0</v>
      </c>
      <c r="D7" s="34">
        <f t="shared" si="3"/>
        <v>18</v>
      </c>
      <c r="E7" s="35">
        <f t="shared" si="4"/>
        <v>44</v>
      </c>
      <c r="F7" s="36">
        <f t="shared" si="5"/>
        <v>1936</v>
      </c>
      <c r="G7" s="37">
        <f t="shared" ref="G7:H7" si="6">IF(COUNTIF(C$6:C$72, C7) &gt; 1, 1, 0)</f>
        <v>0</v>
      </c>
      <c r="H7" s="37">
        <f t="shared" si="6"/>
        <v>1</v>
      </c>
      <c r="I7" s="35"/>
      <c r="J7" s="37">
        <v>3.0</v>
      </c>
      <c r="K7" s="34" t="str">
        <f t="shared" ref="K7:L7" si="7">IF(ISNUMBER(I7), (I7 * ((I7^2) - 1)) / 12, "")</f>
        <v/>
      </c>
      <c r="L7" s="35">
        <f t="shared" si="7"/>
        <v>2</v>
      </c>
      <c r="M7" s="38">
        <f t="shared" si="8"/>
        <v>28.21428571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46.5</v>
      </c>
      <c r="D8" s="42">
        <f t="shared" si="3"/>
        <v>12</v>
      </c>
      <c r="E8" s="43">
        <f t="shared" si="4"/>
        <v>34.5</v>
      </c>
      <c r="F8" s="44">
        <f t="shared" si="5"/>
        <v>1190.25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3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26.78571429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63.0</v>
      </c>
      <c r="D9" s="34">
        <f t="shared" si="3"/>
        <v>36</v>
      </c>
      <c r="E9" s="35">
        <f t="shared" si="4"/>
        <v>27</v>
      </c>
      <c r="F9" s="36">
        <f t="shared" si="5"/>
        <v>729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5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32.5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29.0</v>
      </c>
      <c r="D10" s="42">
        <f t="shared" si="3"/>
        <v>37</v>
      </c>
      <c r="E10" s="43">
        <f t="shared" si="4"/>
        <v>-8</v>
      </c>
      <c r="F10" s="44">
        <f t="shared" si="5"/>
        <v>64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3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32.64285714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5.0</v>
      </c>
      <c r="D11" s="34">
        <f t="shared" si="3"/>
        <v>30</v>
      </c>
      <c r="E11" s="35">
        <f t="shared" si="4"/>
        <v>-25</v>
      </c>
      <c r="F11" s="36">
        <f t="shared" si="5"/>
        <v>625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30.71428571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51.5</v>
      </c>
      <c r="D12" s="42">
        <f t="shared" si="3"/>
        <v>31</v>
      </c>
      <c r="E12" s="43">
        <f t="shared" si="4"/>
        <v>20.5</v>
      </c>
      <c r="F12" s="44">
        <f t="shared" si="5"/>
        <v>420.25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31.28571429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39.5</v>
      </c>
      <c r="D13" s="34">
        <f t="shared" si="3"/>
        <v>55.5</v>
      </c>
      <c r="E13" s="35">
        <f t="shared" si="4"/>
        <v>-16</v>
      </c>
      <c r="F13" s="36">
        <f t="shared" si="5"/>
        <v>256</v>
      </c>
      <c r="G13" s="37">
        <f t="shared" ref="G13:H13" si="19">IF(COUNTIF(C$6:C$72, C13) &gt; 1, 1, 0)</f>
        <v>1</v>
      </c>
      <c r="H13" s="37">
        <f t="shared" si="19"/>
        <v>1</v>
      </c>
      <c r="I13" s="37">
        <v>2.0</v>
      </c>
      <c r="J13" s="37">
        <v>2.0</v>
      </c>
      <c r="K13" s="34">
        <f t="shared" ref="K13:L13" si="20">IF(ISNUMBER(I13), (I13 * ((I13^2) - 1)) / 12, "")</f>
        <v>0.5</v>
      </c>
      <c r="L13" s="35">
        <f t="shared" si="20"/>
        <v>0.5</v>
      </c>
      <c r="M13" s="38">
        <f t="shared" si="8"/>
        <v>37.71428571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55.5</v>
      </c>
      <c r="D14" s="42">
        <f t="shared" si="3"/>
        <v>33.5</v>
      </c>
      <c r="E14" s="43">
        <f t="shared" si="4"/>
        <v>22</v>
      </c>
      <c r="F14" s="44">
        <f t="shared" si="5"/>
        <v>484</v>
      </c>
      <c r="G14" s="45">
        <f t="shared" ref="G14:H14" si="21">IF(COUNTIF(C$6:C$72, C14) &gt; 1, 1, 0)</f>
        <v>1</v>
      </c>
      <c r="H14" s="45">
        <f t="shared" si="21"/>
        <v>1</v>
      </c>
      <c r="I14" s="45">
        <v>6.0</v>
      </c>
      <c r="J14" s="45">
        <v>2.0</v>
      </c>
      <c r="K14" s="42">
        <f t="shared" ref="K14:L14" si="22">IF(ISNUMBER(I14), (I14 * ((I14^2) - 1)) / 12, "")</f>
        <v>17.5</v>
      </c>
      <c r="L14" s="43">
        <f t="shared" si="22"/>
        <v>0.5</v>
      </c>
      <c r="M14" s="46">
        <f t="shared" si="8"/>
        <v>32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66.5</v>
      </c>
      <c r="D15" s="34">
        <f t="shared" si="3"/>
        <v>8</v>
      </c>
      <c r="E15" s="35">
        <f t="shared" si="4"/>
        <v>58.5</v>
      </c>
      <c r="F15" s="36">
        <f t="shared" si="5"/>
        <v>3422.25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24.78571429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50.0</v>
      </c>
      <c r="D16" s="42">
        <f t="shared" si="3"/>
        <v>28</v>
      </c>
      <c r="E16" s="43">
        <f t="shared" si="4"/>
        <v>22</v>
      </c>
      <c r="F16" s="44">
        <f t="shared" si="5"/>
        <v>484</v>
      </c>
      <c r="G16" s="45">
        <f t="shared" ref="G16:H16" si="25">IF(COUNTIF(C$6:C$72, C16) &gt; 1, 1, 0)</f>
        <v>0</v>
      </c>
      <c r="H16" s="45">
        <f t="shared" si="25"/>
        <v>1</v>
      </c>
      <c r="I16" s="43"/>
      <c r="J16" s="45">
        <v>3.0</v>
      </c>
      <c r="K16" s="42" t="str">
        <f t="shared" ref="K16:L16" si="26">IF(ISNUMBER(I16), (I16 * ((I16^2) - 1)) / 12, "")</f>
        <v/>
      </c>
      <c r="L16" s="43">
        <f t="shared" si="26"/>
        <v>2</v>
      </c>
      <c r="M16" s="46">
        <f t="shared" si="8"/>
        <v>30.42857143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60.0</v>
      </c>
      <c r="D17" s="34">
        <f t="shared" si="3"/>
        <v>52.5</v>
      </c>
      <c r="E17" s="35">
        <f t="shared" si="4"/>
        <v>7.5</v>
      </c>
      <c r="F17" s="36">
        <f t="shared" si="5"/>
        <v>56.25</v>
      </c>
      <c r="G17" s="37">
        <f t="shared" ref="G17:H17" si="27">IF(COUNTIF(C$6:C$72, C17) &gt; 1, 1, 0)</f>
        <v>1</v>
      </c>
      <c r="H17" s="37">
        <f t="shared" si="27"/>
        <v>1</v>
      </c>
      <c r="I17" s="37">
        <v>3.0</v>
      </c>
      <c r="J17" s="37">
        <v>4.0</v>
      </c>
      <c r="K17" s="34">
        <f t="shared" ref="K17:L17" si="28">IF(ISNUMBER(I17), (I17 * ((I17^2) - 1)) / 12, "")</f>
        <v>2</v>
      </c>
      <c r="L17" s="35">
        <f t="shared" si="28"/>
        <v>5</v>
      </c>
      <c r="M17" s="38">
        <f t="shared" si="8"/>
        <v>37.21428571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21.5</v>
      </c>
      <c r="D18" s="42">
        <f t="shared" si="3"/>
        <v>7</v>
      </c>
      <c r="E18" s="43">
        <f t="shared" si="4"/>
        <v>14.5</v>
      </c>
      <c r="F18" s="44">
        <f t="shared" si="5"/>
        <v>210.25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24.71428571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48.5</v>
      </c>
      <c r="D19" s="34">
        <f t="shared" si="3"/>
        <v>1</v>
      </c>
      <c r="E19" s="35">
        <f t="shared" si="4"/>
        <v>47.5</v>
      </c>
      <c r="F19" s="36">
        <f t="shared" si="5"/>
        <v>2256.25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5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17.14285714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39.5</v>
      </c>
      <c r="D20" s="42">
        <f t="shared" si="3"/>
        <v>2</v>
      </c>
      <c r="E20" s="43">
        <f t="shared" si="4"/>
        <v>37.5</v>
      </c>
      <c r="F20" s="44">
        <f t="shared" si="5"/>
        <v>1406.25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23.42857143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24.0</v>
      </c>
      <c r="D21" s="34">
        <f t="shared" si="3"/>
        <v>39</v>
      </c>
      <c r="E21" s="35">
        <f t="shared" si="4"/>
        <v>-15</v>
      </c>
      <c r="F21" s="36">
        <f t="shared" si="5"/>
        <v>225</v>
      </c>
      <c r="G21" s="37">
        <f t="shared" ref="G21:H21" si="35">IF(COUNTIF(C$6:C$72, C21) &gt; 1, 1, 0)</f>
        <v>1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33.14285714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19.0</v>
      </c>
      <c r="D22" s="42">
        <f t="shared" si="3"/>
        <v>24</v>
      </c>
      <c r="E22" s="43">
        <f t="shared" si="4"/>
        <v>-5</v>
      </c>
      <c r="F22" s="44">
        <f t="shared" si="5"/>
        <v>25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29.07142857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19.0</v>
      </c>
      <c r="D23" s="34">
        <f t="shared" si="3"/>
        <v>66</v>
      </c>
      <c r="E23" s="35">
        <f t="shared" si="4"/>
        <v>-47</v>
      </c>
      <c r="F23" s="36">
        <f t="shared" si="5"/>
        <v>2209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44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44.0</v>
      </c>
      <c r="D24" s="42">
        <f t="shared" si="3"/>
        <v>11</v>
      </c>
      <c r="E24" s="43">
        <f t="shared" si="4"/>
        <v>33</v>
      </c>
      <c r="F24" s="44">
        <f t="shared" si="5"/>
        <v>1089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26.64285714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11.0</v>
      </c>
      <c r="D25" s="34">
        <f t="shared" si="3"/>
        <v>62</v>
      </c>
      <c r="E25" s="35">
        <f t="shared" si="4"/>
        <v>-51</v>
      </c>
      <c r="F25" s="36">
        <f t="shared" si="5"/>
        <v>2601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39.07142857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41.5</v>
      </c>
      <c r="D26" s="42">
        <f t="shared" si="3"/>
        <v>23</v>
      </c>
      <c r="E26" s="43">
        <f t="shared" si="4"/>
        <v>18.5</v>
      </c>
      <c r="F26" s="44">
        <f t="shared" si="5"/>
        <v>342.25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28.71428571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15.5</v>
      </c>
      <c r="D27" s="34">
        <f t="shared" si="3"/>
        <v>49</v>
      </c>
      <c r="E27" s="35">
        <f t="shared" si="4"/>
        <v>-33.5</v>
      </c>
      <c r="F27" s="36">
        <f t="shared" si="5"/>
        <v>1122.25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35.92857143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46.5</v>
      </c>
      <c r="D28" s="42">
        <f t="shared" si="3"/>
        <v>9.5</v>
      </c>
      <c r="E28" s="43">
        <f t="shared" si="4"/>
        <v>37</v>
      </c>
      <c r="F28" s="44">
        <f t="shared" si="5"/>
        <v>1369</v>
      </c>
      <c r="G28" s="45">
        <f t="shared" ref="G28:H28" si="49">IF(COUNTIF(C$6:C$72, C28) &gt; 1, 1, 0)</f>
        <v>1</v>
      </c>
      <c r="H28" s="45">
        <f t="shared" si="49"/>
        <v>1</v>
      </c>
      <c r="I28" s="43"/>
      <c r="J28" s="45">
        <v>2.0</v>
      </c>
      <c r="K28" s="42" t="str">
        <f t="shared" ref="K28:L28" si="50">IF(ISNUMBER(I28), (I28 * ((I28^2) - 1)) / 12, "")</f>
        <v/>
      </c>
      <c r="L28" s="43">
        <f t="shared" si="50"/>
        <v>0.5</v>
      </c>
      <c r="M28" s="46">
        <f t="shared" si="8"/>
        <v>26.57142857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55.5</v>
      </c>
      <c r="D29" s="34">
        <f t="shared" si="3"/>
        <v>61</v>
      </c>
      <c r="E29" s="35">
        <f t="shared" si="4"/>
        <v>-5.5</v>
      </c>
      <c r="F29" s="36">
        <f t="shared" si="5"/>
        <v>30.25</v>
      </c>
      <c r="G29" s="37">
        <f t="shared" ref="G29:H29" si="51">IF(COUNTIF(C$6:C$72, C29) &gt; 1, 1, 0)</f>
        <v>1</v>
      </c>
      <c r="H29" s="37">
        <f t="shared" si="51"/>
        <v>0</v>
      </c>
      <c r="I29" s="35"/>
      <c r="J29" s="35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39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44.0</v>
      </c>
      <c r="D30" s="42">
        <f t="shared" si="3"/>
        <v>18</v>
      </c>
      <c r="E30" s="43">
        <f t="shared" si="4"/>
        <v>26</v>
      </c>
      <c r="F30" s="44">
        <f t="shared" si="5"/>
        <v>676</v>
      </c>
      <c r="G30" s="45">
        <f t="shared" ref="G30:H30" si="53">IF(COUNTIF(C$6:C$72, C30) &gt; 1, 1, 0)</f>
        <v>1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28.21428571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41.5</v>
      </c>
      <c r="D31" s="34">
        <f t="shared" si="3"/>
        <v>41</v>
      </c>
      <c r="E31" s="35">
        <f t="shared" si="4"/>
        <v>0.5</v>
      </c>
      <c r="F31" s="36">
        <f t="shared" si="5"/>
        <v>0.25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34.14285714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11.0</v>
      </c>
      <c r="D32" s="42">
        <f t="shared" si="3"/>
        <v>52.5</v>
      </c>
      <c r="E32" s="43">
        <f t="shared" si="4"/>
        <v>-41.5</v>
      </c>
      <c r="F32" s="44">
        <f t="shared" si="5"/>
        <v>1722.25</v>
      </c>
      <c r="G32" s="45">
        <f t="shared" ref="G32:H32" si="57">IF(COUNTIF(C$6:C$72, C32) &gt; 1, 1, 0)</f>
        <v>1</v>
      </c>
      <c r="H32" s="45">
        <f t="shared" si="57"/>
        <v>1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37.21428571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29.0</v>
      </c>
      <c r="D33" s="34">
        <f t="shared" si="3"/>
        <v>57</v>
      </c>
      <c r="E33" s="35">
        <f t="shared" si="4"/>
        <v>-28</v>
      </c>
      <c r="F33" s="36">
        <f t="shared" si="5"/>
        <v>784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38.07142857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15.5</v>
      </c>
      <c r="D34" s="42">
        <f t="shared" si="3"/>
        <v>43</v>
      </c>
      <c r="E34" s="43">
        <f t="shared" si="4"/>
        <v>-27.5</v>
      </c>
      <c r="F34" s="44">
        <f t="shared" si="5"/>
        <v>756.25</v>
      </c>
      <c r="G34" s="45">
        <f t="shared" ref="G34:H34" si="61">IF(COUNTIF(C$6:C$72, C34) &gt; 1, 1, 0)</f>
        <v>1</v>
      </c>
      <c r="H34" s="45">
        <f t="shared" si="61"/>
        <v>1</v>
      </c>
      <c r="I34" s="43"/>
      <c r="J34" s="45">
        <v>3.0</v>
      </c>
      <c r="K34" s="42" t="str">
        <f t="shared" ref="K34:L34" si="62">IF(ISNUMBER(I34), (I34 * ((I34^2) - 1)) / 12, "")</f>
        <v/>
      </c>
      <c r="L34" s="43">
        <f t="shared" si="62"/>
        <v>2</v>
      </c>
      <c r="M34" s="46">
        <f t="shared" si="8"/>
        <v>34.57142857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36.0</v>
      </c>
      <c r="D35" s="34">
        <f t="shared" si="3"/>
        <v>28</v>
      </c>
      <c r="E35" s="35">
        <f t="shared" si="4"/>
        <v>8</v>
      </c>
      <c r="F35" s="36">
        <f t="shared" si="5"/>
        <v>64</v>
      </c>
      <c r="G35" s="37">
        <f t="shared" ref="G35:H35" si="63">IF(COUNTIF(C$6:C$72, C35) &gt; 1, 1, 0)</f>
        <v>1</v>
      </c>
      <c r="H35" s="37">
        <f t="shared" si="63"/>
        <v>1</v>
      </c>
      <c r="I35" s="37">
        <v>5.0</v>
      </c>
      <c r="J35" s="35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30.42857143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24.0</v>
      </c>
      <c r="D36" s="42">
        <f t="shared" si="3"/>
        <v>52.5</v>
      </c>
      <c r="E36" s="43">
        <f t="shared" si="4"/>
        <v>-28.5</v>
      </c>
      <c r="F36" s="44">
        <f t="shared" si="5"/>
        <v>812.25</v>
      </c>
      <c r="G36" s="45">
        <f t="shared" ref="G36:H36" si="65">IF(COUNTIF(C$6:C$72, C36) &gt; 1, 1, 0)</f>
        <v>1</v>
      </c>
      <c r="H36" s="45">
        <f t="shared" si="65"/>
        <v>1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37.21428571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29.0</v>
      </c>
      <c r="D37" s="34">
        <f t="shared" si="3"/>
        <v>40</v>
      </c>
      <c r="E37" s="35">
        <f t="shared" si="4"/>
        <v>-11</v>
      </c>
      <c r="F37" s="36">
        <f t="shared" si="5"/>
        <v>121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5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33.21428571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21.5</v>
      </c>
      <c r="D38" s="42">
        <f t="shared" si="3"/>
        <v>38</v>
      </c>
      <c r="E38" s="43">
        <f t="shared" si="4"/>
        <v>-16.5</v>
      </c>
      <c r="F38" s="44">
        <f t="shared" si="5"/>
        <v>272.25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33.07142857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3.0</v>
      </c>
      <c r="D39" s="34">
        <f t="shared" si="3"/>
        <v>67</v>
      </c>
      <c r="E39" s="35">
        <f t="shared" si="4"/>
        <v>-64</v>
      </c>
      <c r="F39" s="36">
        <f t="shared" si="5"/>
        <v>4096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45.28571429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36.0</v>
      </c>
      <c r="D40" s="42">
        <f t="shared" si="3"/>
        <v>33.5</v>
      </c>
      <c r="E40" s="43">
        <f t="shared" si="4"/>
        <v>2.5</v>
      </c>
      <c r="F40" s="44">
        <f t="shared" si="5"/>
        <v>6.25</v>
      </c>
      <c r="G40" s="45">
        <f t="shared" ref="G40:H40" si="73">IF(COUNTIF(C$6:C$72, C40) &gt; 1, 1, 0)</f>
        <v>1</v>
      </c>
      <c r="H40" s="45">
        <f t="shared" si="73"/>
        <v>1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32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1.0</v>
      </c>
      <c r="D41" s="34">
        <f t="shared" si="3"/>
        <v>58</v>
      </c>
      <c r="E41" s="35">
        <f t="shared" si="4"/>
        <v>-57</v>
      </c>
      <c r="F41" s="36">
        <f t="shared" si="5"/>
        <v>3249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38.14285714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48.5</v>
      </c>
      <c r="D42" s="42">
        <f t="shared" si="3"/>
        <v>52.5</v>
      </c>
      <c r="E42" s="43">
        <f t="shared" si="4"/>
        <v>-4</v>
      </c>
      <c r="F42" s="44">
        <f t="shared" si="5"/>
        <v>16</v>
      </c>
      <c r="G42" s="45">
        <f t="shared" ref="G42:H42" si="77">IF(COUNTIF(C$6:C$72, C42) &gt; 1, 1, 0)</f>
        <v>1</v>
      </c>
      <c r="H42" s="45">
        <f t="shared" si="77"/>
        <v>1</v>
      </c>
      <c r="I42" s="43"/>
      <c r="J42" s="43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37.21428571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7.0</v>
      </c>
      <c r="D43" s="34">
        <f t="shared" si="3"/>
        <v>28</v>
      </c>
      <c r="E43" s="35">
        <f t="shared" si="4"/>
        <v>-21</v>
      </c>
      <c r="F43" s="36">
        <f t="shared" si="5"/>
        <v>441</v>
      </c>
      <c r="G43" s="37">
        <f t="shared" ref="G43:H43" si="79">IF(COUNTIF(C$6:C$72, C43) &gt; 1, 1, 0)</f>
        <v>0</v>
      </c>
      <c r="H43" s="37">
        <f t="shared" si="79"/>
        <v>1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30.42857143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9.0</v>
      </c>
      <c r="D44" s="42">
        <f t="shared" si="3"/>
        <v>4.5</v>
      </c>
      <c r="E44" s="43">
        <f t="shared" si="4"/>
        <v>4.5</v>
      </c>
      <c r="F44" s="44">
        <f t="shared" si="5"/>
        <v>20.25</v>
      </c>
      <c r="G44" s="45">
        <f t="shared" ref="G44:H44" si="81">IF(COUNTIF(C$6:C$72, C44) &gt; 1, 1, 0)</f>
        <v>0</v>
      </c>
      <c r="H44" s="45">
        <f t="shared" si="81"/>
        <v>1</v>
      </c>
      <c r="I44" s="43"/>
      <c r="J44" s="45">
        <v>2.0</v>
      </c>
      <c r="K44" s="42" t="str">
        <f t="shared" ref="K44:L44" si="82">IF(ISNUMBER(I44), (I44 * ((I44^2) - 1)) / 12, "")</f>
        <v/>
      </c>
      <c r="L44" s="43">
        <f t="shared" si="82"/>
        <v>0.5</v>
      </c>
      <c r="M44" s="46">
        <f t="shared" si="8"/>
        <v>24.07142857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11.0</v>
      </c>
      <c r="D45" s="34">
        <f t="shared" si="3"/>
        <v>48</v>
      </c>
      <c r="E45" s="35">
        <f t="shared" si="4"/>
        <v>-37</v>
      </c>
      <c r="F45" s="36">
        <f t="shared" si="5"/>
        <v>1369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35.85714286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44.0</v>
      </c>
      <c r="D46" s="42">
        <f t="shared" si="3"/>
        <v>14</v>
      </c>
      <c r="E46" s="43">
        <f t="shared" si="4"/>
        <v>30</v>
      </c>
      <c r="F46" s="44">
        <f t="shared" si="5"/>
        <v>900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3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27.57142857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36.0</v>
      </c>
      <c r="D47" s="34">
        <f t="shared" si="3"/>
        <v>47</v>
      </c>
      <c r="E47" s="35">
        <f t="shared" si="4"/>
        <v>-11</v>
      </c>
      <c r="F47" s="36">
        <f t="shared" si="5"/>
        <v>121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35.14285714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19.0</v>
      </c>
      <c r="D48" s="42">
        <f t="shared" si="3"/>
        <v>60</v>
      </c>
      <c r="E48" s="43">
        <f t="shared" si="4"/>
        <v>-41</v>
      </c>
      <c r="F48" s="44">
        <f t="shared" si="5"/>
        <v>1681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38.42857143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6.0</v>
      </c>
      <c r="D49" s="34">
        <f t="shared" si="3"/>
        <v>65</v>
      </c>
      <c r="E49" s="35">
        <f t="shared" si="4"/>
        <v>-59</v>
      </c>
      <c r="F49" s="36">
        <f t="shared" si="5"/>
        <v>3481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43.5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24.0</v>
      </c>
      <c r="D50" s="42">
        <f t="shared" si="3"/>
        <v>13</v>
      </c>
      <c r="E50" s="43">
        <f t="shared" si="4"/>
        <v>11</v>
      </c>
      <c r="F50" s="44">
        <f t="shared" si="5"/>
        <v>121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27.42857143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51.5</v>
      </c>
      <c r="D51" s="34">
        <f t="shared" si="3"/>
        <v>26</v>
      </c>
      <c r="E51" s="35">
        <f t="shared" si="4"/>
        <v>25.5</v>
      </c>
      <c r="F51" s="36">
        <f t="shared" si="5"/>
        <v>650.25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30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29.0</v>
      </c>
      <c r="D52" s="42">
        <f t="shared" si="3"/>
        <v>3</v>
      </c>
      <c r="E52" s="43">
        <f t="shared" si="4"/>
        <v>26</v>
      </c>
      <c r="F52" s="44">
        <f t="shared" si="5"/>
        <v>676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23.85714286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36.0</v>
      </c>
      <c r="D53" s="34">
        <f t="shared" si="3"/>
        <v>4.5</v>
      </c>
      <c r="E53" s="35">
        <f t="shared" si="4"/>
        <v>31.5</v>
      </c>
      <c r="F53" s="36">
        <f t="shared" si="5"/>
        <v>992.25</v>
      </c>
      <c r="G53" s="37">
        <f t="shared" ref="G53:H53" si="99">IF(COUNTIF(C$6:C$72, C53) &gt; 1, 1, 0)</f>
        <v>1</v>
      </c>
      <c r="H53" s="37">
        <f t="shared" si="99"/>
        <v>1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24.07142857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32.5</v>
      </c>
      <c r="D54" s="42">
        <f t="shared" si="3"/>
        <v>9.5</v>
      </c>
      <c r="E54" s="43">
        <f t="shared" si="4"/>
        <v>23</v>
      </c>
      <c r="F54" s="44">
        <f t="shared" si="5"/>
        <v>529</v>
      </c>
      <c r="G54" s="45">
        <f t="shared" ref="G54:H54" si="101">IF(COUNTIF(C$6:C$72, C54) &gt; 1, 1, 0)</f>
        <v>1</v>
      </c>
      <c r="H54" s="45">
        <f t="shared" si="101"/>
        <v>1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26.57142857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15.5</v>
      </c>
      <c r="D55" s="34">
        <f t="shared" si="3"/>
        <v>22</v>
      </c>
      <c r="E55" s="35">
        <f t="shared" si="4"/>
        <v>-6.5</v>
      </c>
      <c r="F55" s="36">
        <f t="shared" si="5"/>
        <v>42.25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28.5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4.0</v>
      </c>
      <c r="D56" s="42">
        <f t="shared" si="3"/>
        <v>20</v>
      </c>
      <c r="E56" s="43">
        <f t="shared" si="4"/>
        <v>-16</v>
      </c>
      <c r="F56" s="44">
        <f t="shared" si="5"/>
        <v>256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28.28571429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60.0</v>
      </c>
      <c r="D57" s="34">
        <f t="shared" si="3"/>
        <v>32</v>
      </c>
      <c r="E57" s="35">
        <f t="shared" si="4"/>
        <v>28</v>
      </c>
      <c r="F57" s="36">
        <f t="shared" si="5"/>
        <v>784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31.85714286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29.0</v>
      </c>
      <c r="D58" s="42">
        <f t="shared" si="3"/>
        <v>50</v>
      </c>
      <c r="E58" s="43">
        <f t="shared" si="4"/>
        <v>-21</v>
      </c>
      <c r="F58" s="44">
        <f t="shared" si="5"/>
        <v>441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36.92857143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32.5</v>
      </c>
      <c r="D59" s="34">
        <f t="shared" si="3"/>
        <v>64</v>
      </c>
      <c r="E59" s="35">
        <f t="shared" si="4"/>
        <v>-31.5</v>
      </c>
      <c r="F59" s="36">
        <f t="shared" si="5"/>
        <v>992.25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41.14285714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2.0</v>
      </c>
      <c r="D60" s="42">
        <f t="shared" si="3"/>
        <v>21</v>
      </c>
      <c r="E60" s="43">
        <f t="shared" si="4"/>
        <v>-19</v>
      </c>
      <c r="F60" s="44">
        <f t="shared" si="5"/>
        <v>361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3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28.35714286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13.0</v>
      </c>
      <c r="D61" s="34">
        <f t="shared" si="3"/>
        <v>25</v>
      </c>
      <c r="E61" s="35">
        <f t="shared" si="4"/>
        <v>-12</v>
      </c>
      <c r="F61" s="36">
        <f t="shared" si="5"/>
        <v>144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29.5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66.5</v>
      </c>
      <c r="D62" s="42">
        <f t="shared" si="3"/>
        <v>16</v>
      </c>
      <c r="E62" s="43">
        <f t="shared" si="4"/>
        <v>50.5</v>
      </c>
      <c r="F62" s="44">
        <f t="shared" si="5"/>
        <v>2550.25</v>
      </c>
      <c r="G62" s="45">
        <f t="shared" ref="G62:H62" si="117">IF(COUNTIF(C$6:C$72, C62) &gt; 1, 1, 0)</f>
        <v>1</v>
      </c>
      <c r="H62" s="45">
        <f t="shared" si="117"/>
        <v>0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28.14285714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60.0</v>
      </c>
      <c r="D63" s="34">
        <f t="shared" si="3"/>
        <v>43</v>
      </c>
      <c r="E63" s="35">
        <f t="shared" si="4"/>
        <v>17</v>
      </c>
      <c r="F63" s="36">
        <f t="shared" si="5"/>
        <v>289</v>
      </c>
      <c r="G63" s="37">
        <f t="shared" ref="G63:H63" si="119">IF(COUNTIF(C$6:C$72, C63) &gt; 1, 1, 0)</f>
        <v>1</v>
      </c>
      <c r="H63" s="37">
        <f t="shared" si="119"/>
        <v>1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34.57142857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55.5</v>
      </c>
      <c r="D64" s="42">
        <f t="shared" si="3"/>
        <v>43</v>
      </c>
      <c r="E64" s="43">
        <f t="shared" si="4"/>
        <v>12.5</v>
      </c>
      <c r="F64" s="44">
        <f t="shared" si="5"/>
        <v>156.25</v>
      </c>
      <c r="G64" s="45">
        <f t="shared" ref="G64:H64" si="121">IF(COUNTIF(C$6:C$72, C64) &gt; 1, 1, 0)</f>
        <v>1</v>
      </c>
      <c r="H64" s="45">
        <f t="shared" si="121"/>
        <v>1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34.57142857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8.0</v>
      </c>
      <c r="D65" s="34">
        <f t="shared" si="3"/>
        <v>18</v>
      </c>
      <c r="E65" s="35">
        <f t="shared" si="4"/>
        <v>-10</v>
      </c>
      <c r="F65" s="36">
        <f t="shared" si="5"/>
        <v>100</v>
      </c>
      <c r="G65" s="37">
        <f t="shared" ref="G65:H65" si="123">IF(COUNTIF(C$6:C$72, C65) &gt; 1, 1, 0)</f>
        <v>0</v>
      </c>
      <c r="H65" s="37">
        <f t="shared" si="123"/>
        <v>1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28.21428571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26.0</v>
      </c>
      <c r="D66" s="42">
        <f t="shared" si="3"/>
        <v>6</v>
      </c>
      <c r="E66" s="43">
        <f t="shared" si="4"/>
        <v>20</v>
      </c>
      <c r="F66" s="44">
        <f t="shared" si="5"/>
        <v>400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24.57142857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55.5</v>
      </c>
      <c r="D67" s="34">
        <f t="shared" si="3"/>
        <v>35</v>
      </c>
      <c r="E67" s="35">
        <f t="shared" si="4"/>
        <v>20.5</v>
      </c>
      <c r="F67" s="36">
        <f t="shared" si="5"/>
        <v>420.25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32.35714286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55.5</v>
      </c>
      <c r="D68" s="42">
        <f t="shared" si="3"/>
        <v>45</v>
      </c>
      <c r="E68" s="43">
        <f t="shared" si="4"/>
        <v>10.5</v>
      </c>
      <c r="F68" s="44">
        <f t="shared" si="5"/>
        <v>110.25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34.85714286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55.5</v>
      </c>
      <c r="D69" s="34">
        <f t="shared" si="3"/>
        <v>63</v>
      </c>
      <c r="E69" s="35">
        <f t="shared" si="4"/>
        <v>-7.5</v>
      </c>
      <c r="F69" s="36">
        <f t="shared" si="5"/>
        <v>56.25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39.35714286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64.5</v>
      </c>
      <c r="D70" s="42">
        <f t="shared" si="3"/>
        <v>59</v>
      </c>
      <c r="E70" s="43">
        <f t="shared" si="4"/>
        <v>5.5</v>
      </c>
      <c r="F70" s="44">
        <f t="shared" si="5"/>
        <v>30.25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38.21428571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64.5</v>
      </c>
      <c r="D71" s="34">
        <f t="shared" si="3"/>
        <v>55.5</v>
      </c>
      <c r="E71" s="35">
        <f t="shared" si="4"/>
        <v>9</v>
      </c>
      <c r="F71" s="36">
        <f t="shared" si="5"/>
        <v>81</v>
      </c>
      <c r="G71" s="37">
        <f t="shared" ref="G71:H71" si="135">IF(COUNTIF(C$6:C$72, C71) &gt; 1, 1, 0)</f>
        <v>1</v>
      </c>
      <c r="H71" s="37">
        <f t="shared" si="135"/>
        <v>1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37.71428571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36.0</v>
      </c>
      <c r="D72" s="42">
        <f t="shared" si="3"/>
        <v>46</v>
      </c>
      <c r="E72" s="50">
        <f t="shared" si="4"/>
        <v>-10</v>
      </c>
      <c r="F72" s="51">
        <f t="shared" si="5"/>
        <v>100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35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42.0</v>
      </c>
      <c r="Z72" s="55">
        <v>32.0</v>
      </c>
      <c r="AA72" s="56">
        <v>40.0</v>
      </c>
    </row>
    <row r="74">
      <c r="I74" s="57" t="s">
        <v>157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53424</v>
      </c>
      <c r="I76" s="61"/>
      <c r="J76" s="62"/>
      <c r="K76" s="59"/>
      <c r="L76" s="59"/>
    </row>
    <row r="77">
      <c r="C77" s="65" t="s">
        <v>101</v>
      </c>
      <c r="D77" s="66">
        <f>SUM(D76+D79)</f>
        <v>53494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70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-0.06716229336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158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60.5</v>
      </c>
      <c r="E6" s="25">
        <f t="shared" ref="E6:E72" si="4">C6-D6</f>
        <v>-45</v>
      </c>
      <c r="F6" s="26">
        <f t="shared" ref="F6:F72" si="5">E6^2</f>
        <v>2025</v>
      </c>
      <c r="G6" s="27">
        <f t="shared" ref="G6:H6" si="1">IF(COUNTIF(C$6:C$72, C6) &gt; 1, 1, 0)</f>
        <v>1</v>
      </c>
      <c r="H6" s="27">
        <f t="shared" si="1"/>
        <v>1</v>
      </c>
      <c r="I6" s="27">
        <v>4.0</v>
      </c>
      <c r="J6" s="27">
        <v>2.0</v>
      </c>
      <c r="K6" s="28">
        <f t="shared" ref="K6:L6" si="2">IF(ISNUMBER(I6), (I6 * ((I6^2) - 1)) / 12, "")</f>
        <v>5</v>
      </c>
      <c r="L6" s="25">
        <f t="shared" si="2"/>
        <v>0.5</v>
      </c>
      <c r="M6" s="29">
        <f t="shared" ref="M6:M72" si="8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62.0</v>
      </c>
      <c r="D7" s="34">
        <f t="shared" si="3"/>
        <v>5</v>
      </c>
      <c r="E7" s="35">
        <f t="shared" si="4"/>
        <v>57</v>
      </c>
      <c r="F7" s="36">
        <f t="shared" si="5"/>
        <v>3249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46.5</v>
      </c>
      <c r="D8" s="42">
        <f t="shared" si="3"/>
        <v>28</v>
      </c>
      <c r="E8" s="43">
        <f t="shared" si="4"/>
        <v>18.5</v>
      </c>
      <c r="F8" s="44">
        <f t="shared" si="5"/>
        <v>342.25</v>
      </c>
      <c r="G8" s="45">
        <f t="shared" ref="G8:H8" si="9">IF(COUNTIF(C$6:C$72, C8) &gt; 1, 1, 0)</f>
        <v>1</v>
      </c>
      <c r="H8" s="45">
        <f t="shared" si="9"/>
        <v>1</v>
      </c>
      <c r="I8" s="45">
        <v>2.0</v>
      </c>
      <c r="J8" s="45">
        <v>3.0</v>
      </c>
      <c r="K8" s="42">
        <f t="shared" ref="K8:L8" si="10">IF(ISNUMBER(I8), (I8 * ((I8^2) - 1)) / 12, "")</f>
        <v>0.5</v>
      </c>
      <c r="L8" s="43">
        <f t="shared" si="10"/>
        <v>2</v>
      </c>
      <c r="M8" s="46">
        <f t="shared" si="8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63.0</v>
      </c>
      <c r="D9" s="34">
        <f t="shared" si="3"/>
        <v>65</v>
      </c>
      <c r="E9" s="35">
        <f t="shared" si="4"/>
        <v>-2</v>
      </c>
      <c r="F9" s="36">
        <f t="shared" si="5"/>
        <v>4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5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29.0</v>
      </c>
      <c r="D10" s="42">
        <f t="shared" si="3"/>
        <v>63</v>
      </c>
      <c r="E10" s="43">
        <f t="shared" si="4"/>
        <v>-34</v>
      </c>
      <c r="F10" s="44">
        <f t="shared" si="5"/>
        <v>1156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3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5.0</v>
      </c>
      <c r="D11" s="34">
        <f t="shared" si="3"/>
        <v>40</v>
      </c>
      <c r="E11" s="35">
        <f t="shared" si="4"/>
        <v>-35</v>
      </c>
      <c r="F11" s="36">
        <f t="shared" si="5"/>
        <v>1225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51.5</v>
      </c>
      <c r="D12" s="42">
        <f t="shared" si="3"/>
        <v>36</v>
      </c>
      <c r="E12" s="43">
        <f t="shared" si="4"/>
        <v>15.5</v>
      </c>
      <c r="F12" s="44">
        <f t="shared" si="5"/>
        <v>240.25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39.5</v>
      </c>
      <c r="D13" s="34">
        <f t="shared" si="3"/>
        <v>4</v>
      </c>
      <c r="E13" s="35">
        <f t="shared" si="4"/>
        <v>35.5</v>
      </c>
      <c r="F13" s="36">
        <f t="shared" si="5"/>
        <v>1260.25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55.5</v>
      </c>
      <c r="D14" s="42">
        <f t="shared" si="3"/>
        <v>39</v>
      </c>
      <c r="E14" s="43">
        <f t="shared" si="4"/>
        <v>16.5</v>
      </c>
      <c r="F14" s="44">
        <f t="shared" si="5"/>
        <v>272.25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5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66.5</v>
      </c>
      <c r="D15" s="34">
        <f t="shared" si="3"/>
        <v>32</v>
      </c>
      <c r="E15" s="35">
        <f t="shared" si="4"/>
        <v>34.5</v>
      </c>
      <c r="F15" s="36">
        <f t="shared" si="5"/>
        <v>1190.25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50.0</v>
      </c>
      <c r="D16" s="42">
        <f t="shared" si="3"/>
        <v>26</v>
      </c>
      <c r="E16" s="43">
        <f t="shared" si="4"/>
        <v>24</v>
      </c>
      <c r="F16" s="44">
        <f t="shared" si="5"/>
        <v>576</v>
      </c>
      <c r="G16" s="45">
        <f t="shared" ref="G16:H16" si="25">IF(COUNTIF(C$6:C$72, C16) &gt; 1, 1, 0)</f>
        <v>0</v>
      </c>
      <c r="H16" s="45">
        <f t="shared" si="25"/>
        <v>0</v>
      </c>
      <c r="I16" s="43"/>
      <c r="J16" s="45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60.0</v>
      </c>
      <c r="D17" s="34">
        <f t="shared" si="3"/>
        <v>64</v>
      </c>
      <c r="E17" s="35">
        <f t="shared" si="4"/>
        <v>-4</v>
      </c>
      <c r="F17" s="36">
        <f t="shared" si="5"/>
        <v>16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7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21.5</v>
      </c>
      <c r="D18" s="42">
        <f t="shared" si="3"/>
        <v>60.5</v>
      </c>
      <c r="E18" s="43">
        <f t="shared" si="4"/>
        <v>-39</v>
      </c>
      <c r="F18" s="44">
        <f t="shared" si="5"/>
        <v>1521</v>
      </c>
      <c r="G18" s="45">
        <f t="shared" ref="G18:H18" si="29">IF(COUNTIF(C$6:C$72, C18) &gt; 1, 1, 0)</f>
        <v>1</v>
      </c>
      <c r="H18" s="45">
        <f t="shared" si="29"/>
        <v>1</v>
      </c>
      <c r="I18" s="45">
        <v>2.0</v>
      </c>
      <c r="J18" s="43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48.5</v>
      </c>
      <c r="D19" s="34">
        <f t="shared" si="3"/>
        <v>2.5</v>
      </c>
      <c r="E19" s="35">
        <f t="shared" si="4"/>
        <v>46</v>
      </c>
      <c r="F19" s="36">
        <f t="shared" si="5"/>
        <v>2116</v>
      </c>
      <c r="G19" s="37">
        <f t="shared" ref="G19:H19" si="31">IF(COUNTIF(C$6:C$72, C19) &gt; 1, 1, 0)</f>
        <v>1</v>
      </c>
      <c r="H19" s="37">
        <f t="shared" si="31"/>
        <v>1</v>
      </c>
      <c r="I19" s="37">
        <v>2.0</v>
      </c>
      <c r="J19" s="37">
        <v>2.0</v>
      </c>
      <c r="K19" s="34">
        <f t="shared" ref="K19:L19" si="32">IF(ISNUMBER(I19), (I19 * ((I19^2) - 1)) / 12, "")</f>
        <v>0.5</v>
      </c>
      <c r="L19" s="35">
        <f t="shared" si="32"/>
        <v>0.5</v>
      </c>
      <c r="M19" s="38">
        <f t="shared" si="8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39.5</v>
      </c>
      <c r="D20" s="42">
        <f t="shared" si="3"/>
        <v>23.5</v>
      </c>
      <c r="E20" s="43">
        <f t="shared" si="4"/>
        <v>16</v>
      </c>
      <c r="F20" s="44">
        <f t="shared" si="5"/>
        <v>256</v>
      </c>
      <c r="G20" s="45">
        <f t="shared" ref="G20:H20" si="33">IF(COUNTIF(C$6:C$72, C20) &gt; 1, 1, 0)</f>
        <v>1</v>
      </c>
      <c r="H20" s="45">
        <f t="shared" si="33"/>
        <v>1</v>
      </c>
      <c r="I20" s="43"/>
      <c r="J20" s="45">
        <v>2.0</v>
      </c>
      <c r="K20" s="42" t="str">
        <f t="shared" ref="K20:L20" si="34">IF(ISNUMBER(I20), (I20 * ((I20^2) - 1)) / 12, "")</f>
        <v/>
      </c>
      <c r="L20" s="43">
        <f t="shared" si="34"/>
        <v>0.5</v>
      </c>
      <c r="M20" s="46">
        <f t="shared" si="8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24.0</v>
      </c>
      <c r="D21" s="34">
        <f t="shared" si="3"/>
        <v>19</v>
      </c>
      <c r="E21" s="35">
        <f t="shared" si="4"/>
        <v>5</v>
      </c>
      <c r="F21" s="36">
        <f t="shared" si="5"/>
        <v>25</v>
      </c>
      <c r="G21" s="37">
        <f t="shared" ref="G21:H21" si="35">IF(COUNTIF(C$6:C$72, C21) &gt; 1, 1, 0)</f>
        <v>1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19.0</v>
      </c>
      <c r="D22" s="42">
        <f t="shared" si="3"/>
        <v>15</v>
      </c>
      <c r="E22" s="43">
        <f t="shared" si="4"/>
        <v>4</v>
      </c>
      <c r="F22" s="44">
        <f t="shared" si="5"/>
        <v>16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3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19.0</v>
      </c>
      <c r="D23" s="34">
        <f t="shared" si="3"/>
        <v>22</v>
      </c>
      <c r="E23" s="35">
        <f t="shared" si="4"/>
        <v>-3</v>
      </c>
      <c r="F23" s="36">
        <f t="shared" si="5"/>
        <v>9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44.0</v>
      </c>
      <c r="D24" s="42">
        <f t="shared" si="3"/>
        <v>6</v>
      </c>
      <c r="E24" s="43">
        <f t="shared" si="4"/>
        <v>38</v>
      </c>
      <c r="F24" s="44">
        <f t="shared" si="5"/>
        <v>1444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11.0</v>
      </c>
      <c r="D25" s="34">
        <f t="shared" si="3"/>
        <v>9</v>
      </c>
      <c r="E25" s="35">
        <f t="shared" si="4"/>
        <v>2</v>
      </c>
      <c r="F25" s="36">
        <f t="shared" si="5"/>
        <v>4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41.5</v>
      </c>
      <c r="D26" s="42">
        <f t="shared" si="3"/>
        <v>53</v>
      </c>
      <c r="E26" s="43">
        <f t="shared" si="4"/>
        <v>-11.5</v>
      </c>
      <c r="F26" s="44">
        <f t="shared" si="5"/>
        <v>132.25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15.5</v>
      </c>
      <c r="D27" s="34">
        <f t="shared" si="3"/>
        <v>18</v>
      </c>
      <c r="E27" s="35">
        <f t="shared" si="4"/>
        <v>-2.5</v>
      </c>
      <c r="F27" s="36">
        <f t="shared" si="5"/>
        <v>6.25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46.5</v>
      </c>
      <c r="D28" s="42">
        <f t="shared" si="3"/>
        <v>8</v>
      </c>
      <c r="E28" s="43">
        <f t="shared" si="4"/>
        <v>38.5</v>
      </c>
      <c r="F28" s="44">
        <f t="shared" si="5"/>
        <v>1482.25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55.5</v>
      </c>
      <c r="D29" s="34">
        <f t="shared" si="3"/>
        <v>41.5</v>
      </c>
      <c r="E29" s="35">
        <f t="shared" si="4"/>
        <v>14</v>
      </c>
      <c r="F29" s="36">
        <f t="shared" si="5"/>
        <v>196</v>
      </c>
      <c r="G29" s="37">
        <f t="shared" ref="G29:H29" si="51">IF(COUNTIF(C$6:C$72, C29) &gt; 1, 1, 0)</f>
        <v>1</v>
      </c>
      <c r="H29" s="37">
        <f t="shared" si="51"/>
        <v>1</v>
      </c>
      <c r="I29" s="35"/>
      <c r="J29" s="37">
        <v>2.0</v>
      </c>
      <c r="K29" s="34" t="str">
        <f t="shared" ref="K29:L29" si="52">IF(ISNUMBER(I29), (I29 * ((I29^2) - 1)) / 12, "")</f>
        <v/>
      </c>
      <c r="L29" s="35">
        <f t="shared" si="52"/>
        <v>0.5</v>
      </c>
      <c r="M29" s="38">
        <f t="shared" si="8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44.0</v>
      </c>
      <c r="D30" s="42">
        <f t="shared" si="3"/>
        <v>41.5</v>
      </c>
      <c r="E30" s="43">
        <f t="shared" si="4"/>
        <v>2.5</v>
      </c>
      <c r="F30" s="44">
        <f t="shared" si="5"/>
        <v>6.25</v>
      </c>
      <c r="G30" s="45">
        <f t="shared" ref="G30:H30" si="53">IF(COUNTIF(C$6:C$72, C30) &gt; 1, 1, 0)</f>
        <v>1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41.5</v>
      </c>
      <c r="D31" s="34">
        <f t="shared" si="3"/>
        <v>54</v>
      </c>
      <c r="E31" s="35">
        <f t="shared" si="4"/>
        <v>-12.5</v>
      </c>
      <c r="F31" s="36">
        <f t="shared" si="5"/>
        <v>156.25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11.0</v>
      </c>
      <c r="D32" s="42">
        <f t="shared" si="3"/>
        <v>37</v>
      </c>
      <c r="E32" s="43">
        <f t="shared" si="4"/>
        <v>-26</v>
      </c>
      <c r="F32" s="44">
        <f t="shared" si="5"/>
        <v>676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29.0</v>
      </c>
      <c r="D33" s="34">
        <f t="shared" si="3"/>
        <v>20</v>
      </c>
      <c r="E33" s="35">
        <f t="shared" si="4"/>
        <v>9</v>
      </c>
      <c r="F33" s="36">
        <f t="shared" si="5"/>
        <v>81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15.5</v>
      </c>
      <c r="D34" s="42">
        <f t="shared" si="3"/>
        <v>56</v>
      </c>
      <c r="E34" s="43">
        <f t="shared" si="4"/>
        <v>-40.5</v>
      </c>
      <c r="F34" s="44">
        <f t="shared" si="5"/>
        <v>1640.25</v>
      </c>
      <c r="G34" s="45">
        <f t="shared" ref="G34:H34" si="61">IF(COUNTIF(C$6:C$72, C34) &gt; 1, 1, 0)</f>
        <v>1</v>
      </c>
      <c r="H34" s="45">
        <f t="shared" si="61"/>
        <v>0</v>
      </c>
      <c r="I34" s="43"/>
      <c r="J34" s="45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36.0</v>
      </c>
      <c r="D35" s="34">
        <f t="shared" si="3"/>
        <v>13.5</v>
      </c>
      <c r="E35" s="35">
        <f t="shared" si="4"/>
        <v>22.5</v>
      </c>
      <c r="F35" s="36">
        <f t="shared" si="5"/>
        <v>506.25</v>
      </c>
      <c r="G35" s="37">
        <f t="shared" ref="G35:H35" si="63">IF(COUNTIF(C$6:C$72, C35) &gt; 1, 1, 0)</f>
        <v>1</v>
      </c>
      <c r="H35" s="37">
        <f t="shared" si="63"/>
        <v>1</v>
      </c>
      <c r="I35" s="37">
        <v>5.0</v>
      </c>
      <c r="J35" s="37">
        <v>2.0</v>
      </c>
      <c r="K35" s="34">
        <f t="shared" ref="K35:L35" si="64">IF(ISNUMBER(I35), (I35 * ((I35^2) - 1)) / 12, "")</f>
        <v>10</v>
      </c>
      <c r="L35" s="35">
        <f t="shared" si="64"/>
        <v>0.5</v>
      </c>
      <c r="M35" s="38">
        <f t="shared" si="8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24.0</v>
      </c>
      <c r="D36" s="42">
        <f t="shared" si="3"/>
        <v>11</v>
      </c>
      <c r="E36" s="43">
        <f t="shared" si="4"/>
        <v>13</v>
      </c>
      <c r="F36" s="44">
        <f t="shared" si="5"/>
        <v>169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29.0</v>
      </c>
      <c r="D37" s="34">
        <f t="shared" si="3"/>
        <v>47</v>
      </c>
      <c r="E37" s="35">
        <f t="shared" si="4"/>
        <v>-18</v>
      </c>
      <c r="F37" s="36">
        <f t="shared" si="5"/>
        <v>324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5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21.5</v>
      </c>
      <c r="D38" s="42">
        <f t="shared" si="3"/>
        <v>30</v>
      </c>
      <c r="E38" s="43">
        <f t="shared" si="4"/>
        <v>-8.5</v>
      </c>
      <c r="F38" s="44">
        <f t="shared" si="5"/>
        <v>72.25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3.0</v>
      </c>
      <c r="D39" s="34">
        <f t="shared" si="3"/>
        <v>59</v>
      </c>
      <c r="E39" s="35">
        <f t="shared" si="4"/>
        <v>-56</v>
      </c>
      <c r="F39" s="36">
        <f t="shared" si="5"/>
        <v>3136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36.0</v>
      </c>
      <c r="D40" s="42">
        <f t="shared" si="3"/>
        <v>25</v>
      </c>
      <c r="E40" s="43">
        <f t="shared" si="4"/>
        <v>11</v>
      </c>
      <c r="F40" s="44">
        <f t="shared" si="5"/>
        <v>121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1.0</v>
      </c>
      <c r="D41" s="34">
        <f t="shared" si="3"/>
        <v>55</v>
      </c>
      <c r="E41" s="35">
        <f t="shared" si="4"/>
        <v>-54</v>
      </c>
      <c r="F41" s="36">
        <f t="shared" si="5"/>
        <v>2916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48.5</v>
      </c>
      <c r="D42" s="42">
        <f t="shared" si="3"/>
        <v>33.5</v>
      </c>
      <c r="E42" s="43">
        <f t="shared" si="4"/>
        <v>15</v>
      </c>
      <c r="F42" s="44">
        <f t="shared" si="5"/>
        <v>225</v>
      </c>
      <c r="G42" s="45">
        <f t="shared" ref="G42:H42" si="77">IF(COUNTIF(C$6:C$72, C42) &gt; 1, 1, 0)</f>
        <v>1</v>
      </c>
      <c r="H42" s="45">
        <f t="shared" si="77"/>
        <v>1</v>
      </c>
      <c r="I42" s="43"/>
      <c r="J42" s="45">
        <v>2.0</v>
      </c>
      <c r="K42" s="42" t="str">
        <f t="shared" ref="K42:L42" si="78">IF(ISNUMBER(I42), (I42 * ((I42^2) - 1)) / 12, "")</f>
        <v/>
      </c>
      <c r="L42" s="43">
        <f t="shared" si="78"/>
        <v>0.5</v>
      </c>
      <c r="M42" s="46">
        <f t="shared" si="8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7.0</v>
      </c>
      <c r="D43" s="34">
        <f t="shared" si="3"/>
        <v>50</v>
      </c>
      <c r="E43" s="35">
        <f t="shared" si="4"/>
        <v>-43</v>
      </c>
      <c r="F43" s="36">
        <f t="shared" si="5"/>
        <v>1849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9.0</v>
      </c>
      <c r="D44" s="42">
        <f t="shared" si="3"/>
        <v>12</v>
      </c>
      <c r="E44" s="43">
        <f t="shared" si="4"/>
        <v>-3</v>
      </c>
      <c r="F44" s="44">
        <f t="shared" si="5"/>
        <v>9</v>
      </c>
      <c r="G44" s="45">
        <f t="shared" ref="G44:H44" si="81">IF(COUNTIF(C$6:C$72, C44) &gt; 1, 1, 0)</f>
        <v>0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11.0</v>
      </c>
      <c r="D45" s="34">
        <f t="shared" si="3"/>
        <v>51</v>
      </c>
      <c r="E45" s="35">
        <f t="shared" si="4"/>
        <v>-40</v>
      </c>
      <c r="F45" s="36">
        <f t="shared" si="5"/>
        <v>1600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44.0</v>
      </c>
      <c r="D46" s="42">
        <f t="shared" si="3"/>
        <v>43.5</v>
      </c>
      <c r="E46" s="43">
        <f t="shared" si="4"/>
        <v>0.5</v>
      </c>
      <c r="F46" s="44">
        <f t="shared" si="5"/>
        <v>0.25</v>
      </c>
      <c r="G46" s="45">
        <f t="shared" ref="G46:H46" si="85">IF(COUNTIF(C$6:C$72, C46) &gt; 1, 1, 0)</f>
        <v>1</v>
      </c>
      <c r="H46" s="45">
        <f t="shared" si="85"/>
        <v>1</v>
      </c>
      <c r="I46" s="43"/>
      <c r="J46" s="45">
        <v>2.0</v>
      </c>
      <c r="K46" s="42" t="str">
        <f t="shared" ref="K46:L46" si="86">IF(ISNUMBER(I46), (I46 * ((I46^2) - 1)) / 12, "")</f>
        <v/>
      </c>
      <c r="L46" s="43">
        <f t="shared" si="86"/>
        <v>0.5</v>
      </c>
      <c r="M46" s="46">
        <f t="shared" si="8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36.0</v>
      </c>
      <c r="D47" s="34">
        <f t="shared" si="3"/>
        <v>16</v>
      </c>
      <c r="E47" s="35">
        <f t="shared" si="4"/>
        <v>20</v>
      </c>
      <c r="F47" s="36">
        <f t="shared" si="5"/>
        <v>400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19.0</v>
      </c>
      <c r="D48" s="42">
        <f t="shared" si="3"/>
        <v>10</v>
      </c>
      <c r="E48" s="43">
        <f t="shared" si="4"/>
        <v>9</v>
      </c>
      <c r="F48" s="44">
        <f t="shared" si="5"/>
        <v>81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6.0</v>
      </c>
      <c r="D49" s="34">
        <f t="shared" si="3"/>
        <v>62</v>
      </c>
      <c r="E49" s="35">
        <f t="shared" si="4"/>
        <v>-56</v>
      </c>
      <c r="F49" s="36">
        <f t="shared" si="5"/>
        <v>3136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24.0</v>
      </c>
      <c r="D50" s="42">
        <f t="shared" si="3"/>
        <v>28</v>
      </c>
      <c r="E50" s="43">
        <f t="shared" si="4"/>
        <v>-4</v>
      </c>
      <c r="F50" s="44">
        <f t="shared" si="5"/>
        <v>16</v>
      </c>
      <c r="G50" s="45">
        <f t="shared" ref="G50:H50" si="93">IF(COUNTIF(C$6:C$72, C50) &gt; 1, 1, 0)</f>
        <v>1</v>
      </c>
      <c r="H50" s="45">
        <f t="shared" si="93"/>
        <v>1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51.5</v>
      </c>
      <c r="D51" s="34">
        <f t="shared" si="3"/>
        <v>7</v>
      </c>
      <c r="E51" s="35">
        <f t="shared" si="4"/>
        <v>44.5</v>
      </c>
      <c r="F51" s="36">
        <f t="shared" si="5"/>
        <v>1980.25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29.0</v>
      </c>
      <c r="D52" s="42">
        <f t="shared" si="3"/>
        <v>1</v>
      </c>
      <c r="E52" s="43">
        <f t="shared" si="4"/>
        <v>28</v>
      </c>
      <c r="F52" s="44">
        <f t="shared" si="5"/>
        <v>784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36.0</v>
      </c>
      <c r="D53" s="34">
        <f t="shared" si="3"/>
        <v>43.5</v>
      </c>
      <c r="E53" s="35">
        <f t="shared" si="4"/>
        <v>-7.5</v>
      </c>
      <c r="F53" s="36">
        <f t="shared" si="5"/>
        <v>56.25</v>
      </c>
      <c r="G53" s="37">
        <f t="shared" ref="G53:H53" si="99">IF(COUNTIF(C$6:C$72, C53) &gt; 1, 1, 0)</f>
        <v>1</v>
      </c>
      <c r="H53" s="37">
        <f t="shared" si="99"/>
        <v>1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32.5</v>
      </c>
      <c r="D54" s="42">
        <f t="shared" si="3"/>
        <v>31</v>
      </c>
      <c r="E54" s="43">
        <f t="shared" si="4"/>
        <v>1.5</v>
      </c>
      <c r="F54" s="44">
        <f t="shared" si="5"/>
        <v>2.25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15.5</v>
      </c>
      <c r="D55" s="34">
        <f t="shared" si="3"/>
        <v>28</v>
      </c>
      <c r="E55" s="35">
        <f t="shared" si="4"/>
        <v>-12.5</v>
      </c>
      <c r="F55" s="36">
        <f t="shared" si="5"/>
        <v>156.25</v>
      </c>
      <c r="G55" s="37">
        <f t="shared" ref="G55:H55" si="103">IF(COUNTIF(C$6:C$72, C55) &gt; 1, 1, 0)</f>
        <v>1</v>
      </c>
      <c r="H55" s="37">
        <f t="shared" si="103"/>
        <v>1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4.0</v>
      </c>
      <c r="D56" s="42">
        <f t="shared" si="3"/>
        <v>2.5</v>
      </c>
      <c r="E56" s="43">
        <f t="shared" si="4"/>
        <v>1.5</v>
      </c>
      <c r="F56" s="44">
        <f t="shared" si="5"/>
        <v>2.25</v>
      </c>
      <c r="G56" s="45">
        <f t="shared" ref="G56:H56" si="105">IF(COUNTIF(C$6:C$72, C56) &gt; 1, 1, 0)</f>
        <v>0</v>
      </c>
      <c r="H56" s="45">
        <f t="shared" si="105"/>
        <v>1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60.0</v>
      </c>
      <c r="D57" s="34">
        <f t="shared" si="3"/>
        <v>13.5</v>
      </c>
      <c r="E57" s="35">
        <f t="shared" si="4"/>
        <v>46.5</v>
      </c>
      <c r="F57" s="36">
        <f t="shared" si="5"/>
        <v>2162.25</v>
      </c>
      <c r="G57" s="37">
        <f t="shared" ref="G57:H57" si="107">IF(COUNTIF(C$6:C$72, C57) &gt; 1, 1, 0)</f>
        <v>1</v>
      </c>
      <c r="H57" s="37">
        <f t="shared" si="107"/>
        <v>1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29.0</v>
      </c>
      <c r="D58" s="42">
        <f t="shared" si="3"/>
        <v>66</v>
      </c>
      <c r="E58" s="43">
        <f t="shared" si="4"/>
        <v>-37</v>
      </c>
      <c r="F58" s="44">
        <f t="shared" si="5"/>
        <v>1369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32.5</v>
      </c>
      <c r="D59" s="34">
        <f t="shared" si="3"/>
        <v>23.5</v>
      </c>
      <c r="E59" s="35">
        <f t="shared" si="4"/>
        <v>9</v>
      </c>
      <c r="F59" s="36">
        <f t="shared" si="5"/>
        <v>81</v>
      </c>
      <c r="G59" s="37">
        <f t="shared" ref="G59:H59" si="111">IF(COUNTIF(C$6:C$72, C59) &gt; 1, 1, 0)</f>
        <v>1</v>
      </c>
      <c r="H59" s="37">
        <f t="shared" si="111"/>
        <v>1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2.0</v>
      </c>
      <c r="D60" s="42">
        <f t="shared" si="3"/>
        <v>45.5</v>
      </c>
      <c r="E60" s="43">
        <f t="shared" si="4"/>
        <v>-43.5</v>
      </c>
      <c r="F60" s="44">
        <f t="shared" si="5"/>
        <v>1892.25</v>
      </c>
      <c r="G60" s="45">
        <f t="shared" ref="G60:H60" si="113">IF(COUNTIF(C$6:C$72, C60) &gt; 1, 1, 0)</f>
        <v>0</v>
      </c>
      <c r="H60" s="45">
        <f t="shared" si="113"/>
        <v>1</v>
      </c>
      <c r="I60" s="43"/>
      <c r="J60" s="45">
        <v>2.0</v>
      </c>
      <c r="K60" s="42" t="str">
        <f t="shared" ref="K60:L60" si="114">IF(ISNUMBER(I60), (I60 * ((I60^2) - 1)) / 12, "")</f>
        <v/>
      </c>
      <c r="L60" s="43">
        <f t="shared" si="114"/>
        <v>0.5</v>
      </c>
      <c r="M60" s="46">
        <f t="shared" si="8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13.0</v>
      </c>
      <c r="D61" s="34">
        <f t="shared" si="3"/>
        <v>49</v>
      </c>
      <c r="E61" s="35">
        <f t="shared" si="4"/>
        <v>-36</v>
      </c>
      <c r="F61" s="36">
        <f t="shared" si="5"/>
        <v>1296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66.5</v>
      </c>
      <c r="D62" s="42">
        <f t="shared" si="3"/>
        <v>21</v>
      </c>
      <c r="E62" s="43">
        <f t="shared" si="4"/>
        <v>45.5</v>
      </c>
      <c r="F62" s="44">
        <f t="shared" si="5"/>
        <v>2070.25</v>
      </c>
      <c r="G62" s="45">
        <f t="shared" ref="G62:H62" si="117">IF(COUNTIF(C$6:C$72, C62) &gt; 1, 1, 0)</f>
        <v>1</v>
      </c>
      <c r="H62" s="45">
        <f t="shared" si="117"/>
        <v>0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60.0</v>
      </c>
      <c r="D63" s="34">
        <f t="shared" si="3"/>
        <v>17</v>
      </c>
      <c r="E63" s="35">
        <f t="shared" si="4"/>
        <v>43</v>
      </c>
      <c r="F63" s="36">
        <f t="shared" si="5"/>
        <v>1849</v>
      </c>
      <c r="G63" s="37">
        <f t="shared" ref="G63:H63" si="119">IF(COUNTIF(C$6:C$72, C63) &gt; 1, 1, 0)</f>
        <v>1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55.5</v>
      </c>
      <c r="D64" s="42">
        <f t="shared" si="3"/>
        <v>45.5</v>
      </c>
      <c r="E64" s="43">
        <f t="shared" si="4"/>
        <v>10</v>
      </c>
      <c r="F64" s="44">
        <f t="shared" si="5"/>
        <v>100</v>
      </c>
      <c r="G64" s="45">
        <f t="shared" ref="G64:H64" si="121">IF(COUNTIF(C$6:C$72, C64) &gt; 1, 1, 0)</f>
        <v>1</v>
      </c>
      <c r="H64" s="45">
        <f t="shared" si="121"/>
        <v>1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8.0</v>
      </c>
      <c r="D65" s="34">
        <f t="shared" si="3"/>
        <v>48</v>
      </c>
      <c r="E65" s="35">
        <f t="shared" si="4"/>
        <v>-40</v>
      </c>
      <c r="F65" s="36">
        <f t="shared" si="5"/>
        <v>1600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26.0</v>
      </c>
      <c r="D66" s="42">
        <f t="shared" si="3"/>
        <v>67</v>
      </c>
      <c r="E66" s="43">
        <f t="shared" si="4"/>
        <v>-41</v>
      </c>
      <c r="F66" s="44">
        <f t="shared" si="5"/>
        <v>1681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55.5</v>
      </c>
      <c r="D67" s="34">
        <f t="shared" si="3"/>
        <v>52</v>
      </c>
      <c r="E67" s="35">
        <f t="shared" si="4"/>
        <v>3.5</v>
      </c>
      <c r="F67" s="36">
        <f t="shared" si="5"/>
        <v>12.25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55.5</v>
      </c>
      <c r="D68" s="42">
        <f t="shared" si="3"/>
        <v>33.5</v>
      </c>
      <c r="E68" s="43">
        <f t="shared" si="4"/>
        <v>22</v>
      </c>
      <c r="F68" s="44">
        <f t="shared" si="5"/>
        <v>484</v>
      </c>
      <c r="G68" s="45">
        <f t="shared" ref="G68:H68" si="129">IF(COUNTIF(C$6:C$72, C68) &gt; 1, 1, 0)</f>
        <v>1</v>
      </c>
      <c r="H68" s="45">
        <f t="shared" si="129"/>
        <v>1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55.5</v>
      </c>
      <c r="D69" s="34">
        <f t="shared" si="3"/>
        <v>35</v>
      </c>
      <c r="E69" s="35">
        <f t="shared" si="4"/>
        <v>20.5</v>
      </c>
      <c r="F69" s="36">
        <f t="shared" si="5"/>
        <v>420.25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64.5</v>
      </c>
      <c r="D70" s="42">
        <f t="shared" si="3"/>
        <v>58</v>
      </c>
      <c r="E70" s="43">
        <f t="shared" si="4"/>
        <v>6.5</v>
      </c>
      <c r="F70" s="44">
        <f t="shared" si="5"/>
        <v>42.25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64.5</v>
      </c>
      <c r="D71" s="34">
        <f t="shared" si="3"/>
        <v>38</v>
      </c>
      <c r="E71" s="35">
        <f t="shared" si="4"/>
        <v>26.5</v>
      </c>
      <c r="F71" s="36">
        <f t="shared" si="5"/>
        <v>702.25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36.0</v>
      </c>
      <c r="D72" s="42">
        <f t="shared" si="3"/>
        <v>57</v>
      </c>
      <c r="E72" s="50">
        <f t="shared" si="4"/>
        <v>-21</v>
      </c>
      <c r="F72" s="51">
        <f t="shared" si="5"/>
        <v>441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159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55068.5</v>
      </c>
      <c r="I76" s="61"/>
      <c r="J76" s="62"/>
      <c r="K76" s="59"/>
      <c r="L76" s="59"/>
    </row>
    <row r="77">
      <c r="C77" s="65" t="s">
        <v>101</v>
      </c>
      <c r="D77" s="66">
        <f>SUM(D76+D79)</f>
        <v>55131.5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63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-0.09982910189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160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116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12</v>
      </c>
      <c r="E6" s="25">
        <f t="shared" ref="E6:E72" si="4">C6-D6</f>
        <v>3.5</v>
      </c>
      <c r="F6" s="26">
        <f t="shared" ref="F6:F72" si="5">E6^2</f>
        <v>12.25</v>
      </c>
      <c r="G6" s="27">
        <f t="shared" ref="G6:H6" si="1">IF(COUNTIF(C$6:C$72, C6) &gt; 1, 1, 0)</f>
        <v>1</v>
      </c>
      <c r="H6" s="27">
        <f t="shared" si="1"/>
        <v>1</v>
      </c>
      <c r="I6" s="27">
        <v>4.0</v>
      </c>
      <c r="J6" s="27">
        <v>5.0</v>
      </c>
      <c r="K6" s="28">
        <f t="shared" ref="K6:L6" si="2">IF(ISNUMBER(I6), (I6 * ((I6^2) - 1)) / 12, "")</f>
        <v>5</v>
      </c>
      <c r="L6" s="25">
        <f t="shared" si="2"/>
        <v>10</v>
      </c>
      <c r="M6" s="29">
        <f t="shared" ref="M6:M72" si="8">AVERAGE(N6:AA6)</f>
        <v>12</v>
      </c>
      <c r="N6" s="30">
        <v>12.0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62.0</v>
      </c>
      <c r="D7" s="34">
        <f t="shared" si="3"/>
        <v>8</v>
      </c>
      <c r="E7" s="35">
        <f t="shared" si="4"/>
        <v>54</v>
      </c>
      <c r="F7" s="36">
        <f t="shared" si="5"/>
        <v>2916</v>
      </c>
      <c r="G7" s="37">
        <f t="shared" ref="G7:H7" si="6">IF(COUNTIF(C$6:C$72, C7) &gt; 1, 1, 0)</f>
        <v>0</v>
      </c>
      <c r="H7" s="37">
        <f t="shared" si="6"/>
        <v>1</v>
      </c>
      <c r="I7" s="35"/>
      <c r="J7" s="37">
        <v>3.0</v>
      </c>
      <c r="K7" s="34" t="str">
        <f t="shared" ref="K7:L7" si="7">IF(ISNUMBER(I7), (I7 * ((I7^2) - 1)) / 12, "")</f>
        <v/>
      </c>
      <c r="L7" s="35">
        <f t="shared" si="7"/>
        <v>2</v>
      </c>
      <c r="M7" s="38">
        <f t="shared" si="8"/>
        <v>8</v>
      </c>
      <c r="N7" s="39">
        <v>8.0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46.5</v>
      </c>
      <c r="D8" s="42">
        <f t="shared" si="3"/>
        <v>44.5</v>
      </c>
      <c r="E8" s="43">
        <f t="shared" si="4"/>
        <v>2</v>
      </c>
      <c r="F8" s="44">
        <f t="shared" si="5"/>
        <v>4</v>
      </c>
      <c r="G8" s="45">
        <f t="shared" ref="G8:H8" si="9">IF(COUNTIF(C$6:C$72, C8) &gt; 1, 1, 0)</f>
        <v>1</v>
      </c>
      <c r="H8" s="45">
        <f t="shared" si="9"/>
        <v>1</v>
      </c>
      <c r="I8" s="45">
        <v>2.0</v>
      </c>
      <c r="J8" s="45">
        <v>8.0</v>
      </c>
      <c r="K8" s="42">
        <f t="shared" ref="K8:L8" si="10">IF(ISNUMBER(I8), (I8 * ((I8^2) - 1)) / 12, "")</f>
        <v>0.5</v>
      </c>
      <c r="L8" s="43">
        <f t="shared" si="10"/>
        <v>42</v>
      </c>
      <c r="M8" s="46">
        <f t="shared" si="8"/>
        <v>44.5</v>
      </c>
      <c r="N8" s="39">
        <v>44.5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63.0</v>
      </c>
      <c r="D9" s="34">
        <f t="shared" si="3"/>
        <v>21.5</v>
      </c>
      <c r="E9" s="35">
        <f t="shared" si="4"/>
        <v>41.5</v>
      </c>
      <c r="F9" s="36">
        <f t="shared" si="5"/>
        <v>1722.25</v>
      </c>
      <c r="G9" s="37">
        <f t="shared" ref="G9:H9" si="11">IF(COUNTIF(C$6:C$72, C9) &gt; 1, 1, 0)</f>
        <v>0</v>
      </c>
      <c r="H9" s="37">
        <f t="shared" si="11"/>
        <v>1</v>
      </c>
      <c r="I9" s="35"/>
      <c r="J9" s="37">
        <v>8.0</v>
      </c>
      <c r="K9" s="34" t="str">
        <f t="shared" ref="K9:L9" si="12">IF(ISNUMBER(I9), (I9 * ((I9^2) - 1)) / 12, "")</f>
        <v/>
      </c>
      <c r="L9" s="35">
        <f t="shared" si="12"/>
        <v>42</v>
      </c>
      <c r="M9" s="38">
        <f t="shared" si="8"/>
        <v>21.5</v>
      </c>
      <c r="N9" s="39">
        <v>21.5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29.0</v>
      </c>
      <c r="D10" s="42">
        <f t="shared" si="3"/>
        <v>55</v>
      </c>
      <c r="E10" s="43">
        <f t="shared" si="4"/>
        <v>-26</v>
      </c>
      <c r="F10" s="44">
        <f t="shared" si="5"/>
        <v>676</v>
      </c>
      <c r="G10" s="45">
        <f t="shared" ref="G10:H10" si="13">IF(COUNTIF(C$6:C$72, C10) &gt; 1, 1, 0)</f>
        <v>1</v>
      </c>
      <c r="H10" s="45">
        <f t="shared" si="13"/>
        <v>1</v>
      </c>
      <c r="I10" s="45">
        <v>5.0</v>
      </c>
      <c r="J10" s="45">
        <v>5.0</v>
      </c>
      <c r="K10" s="42">
        <f t="shared" ref="K10:L10" si="14">IF(ISNUMBER(I10), (I10 * ((I10^2) - 1)) / 12, "")</f>
        <v>10</v>
      </c>
      <c r="L10" s="43">
        <f t="shared" si="14"/>
        <v>10</v>
      </c>
      <c r="M10" s="46">
        <f t="shared" si="8"/>
        <v>55</v>
      </c>
      <c r="N10" s="39">
        <v>55.0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5.0</v>
      </c>
      <c r="D11" s="34">
        <f t="shared" si="3"/>
        <v>21.5</v>
      </c>
      <c r="E11" s="35">
        <f t="shared" si="4"/>
        <v>-16.5</v>
      </c>
      <c r="F11" s="36">
        <f t="shared" si="5"/>
        <v>272.25</v>
      </c>
      <c r="G11" s="37">
        <f t="shared" ref="G11:H11" si="15">IF(COUNTIF(C$6:C$72, C11) &gt; 1, 1, 0)</f>
        <v>0</v>
      </c>
      <c r="H11" s="37">
        <f t="shared" si="15"/>
        <v>1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21.5</v>
      </c>
      <c r="N11" s="39">
        <v>21.5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51.5</v>
      </c>
      <c r="D12" s="42">
        <f t="shared" si="3"/>
        <v>44.5</v>
      </c>
      <c r="E12" s="43">
        <f t="shared" si="4"/>
        <v>7</v>
      </c>
      <c r="F12" s="44">
        <f t="shared" si="5"/>
        <v>49</v>
      </c>
      <c r="G12" s="45">
        <f t="shared" ref="G12:H12" si="17">IF(COUNTIF(C$6:C$72, C12) &gt; 1, 1, 0)</f>
        <v>1</v>
      </c>
      <c r="H12" s="45">
        <f t="shared" si="17"/>
        <v>1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44.5</v>
      </c>
      <c r="N12" s="39">
        <v>44.5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39.5</v>
      </c>
      <c r="D13" s="34">
        <f t="shared" si="3"/>
        <v>37.5</v>
      </c>
      <c r="E13" s="35">
        <f t="shared" si="4"/>
        <v>2</v>
      </c>
      <c r="F13" s="36">
        <f t="shared" si="5"/>
        <v>4</v>
      </c>
      <c r="G13" s="37">
        <f t="shared" ref="G13:H13" si="19">IF(COUNTIF(C$6:C$72, C13) &gt; 1, 1, 0)</f>
        <v>1</v>
      </c>
      <c r="H13" s="37">
        <f t="shared" si="19"/>
        <v>1</v>
      </c>
      <c r="I13" s="37">
        <v>2.0</v>
      </c>
      <c r="J13" s="37">
        <v>6.0</v>
      </c>
      <c r="K13" s="34">
        <f t="shared" ref="K13:L13" si="20">IF(ISNUMBER(I13), (I13 * ((I13^2) - 1)) / 12, "")</f>
        <v>0.5</v>
      </c>
      <c r="L13" s="35">
        <f t="shared" si="20"/>
        <v>17.5</v>
      </c>
      <c r="M13" s="38">
        <f t="shared" si="8"/>
        <v>37.5</v>
      </c>
      <c r="N13" s="39">
        <v>37.5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55.5</v>
      </c>
      <c r="D14" s="42">
        <f t="shared" si="3"/>
        <v>2</v>
      </c>
      <c r="E14" s="43">
        <f t="shared" si="4"/>
        <v>53.5</v>
      </c>
      <c r="F14" s="44">
        <f t="shared" si="5"/>
        <v>2862.25</v>
      </c>
      <c r="G14" s="45">
        <f t="shared" ref="G14:H14" si="21">IF(COUNTIF(C$6:C$72, C14) &gt; 1, 1, 0)</f>
        <v>1</v>
      </c>
      <c r="H14" s="45">
        <f t="shared" si="21"/>
        <v>1</v>
      </c>
      <c r="I14" s="45">
        <v>6.0</v>
      </c>
      <c r="J14" s="45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2</v>
      </c>
      <c r="N14" s="39">
        <v>2.0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66.5</v>
      </c>
      <c r="D15" s="34">
        <f t="shared" si="3"/>
        <v>8</v>
      </c>
      <c r="E15" s="35">
        <f t="shared" si="4"/>
        <v>58.5</v>
      </c>
      <c r="F15" s="36">
        <f t="shared" si="5"/>
        <v>3422.25</v>
      </c>
      <c r="G15" s="37">
        <f t="shared" ref="G15:H15" si="23">IF(COUNTIF(C$6:C$72, C15) &gt; 1, 1, 0)</f>
        <v>1</v>
      </c>
      <c r="H15" s="37">
        <f t="shared" si="23"/>
        <v>1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8</v>
      </c>
      <c r="N15" s="39">
        <v>8.0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50.0</v>
      </c>
      <c r="D16" s="42">
        <f t="shared" si="3"/>
        <v>55</v>
      </c>
      <c r="E16" s="43">
        <f t="shared" si="4"/>
        <v>-5</v>
      </c>
      <c r="F16" s="44">
        <f t="shared" si="5"/>
        <v>25</v>
      </c>
      <c r="G16" s="45">
        <f t="shared" ref="G16:H16" si="25">IF(COUNTIF(C$6:C$72, C16) &gt; 1, 1, 0)</f>
        <v>0</v>
      </c>
      <c r="H16" s="45">
        <f t="shared" si="25"/>
        <v>1</v>
      </c>
      <c r="I16" s="43"/>
      <c r="J16" s="45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55</v>
      </c>
      <c r="N16" s="39">
        <v>55.0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60.0</v>
      </c>
      <c r="D17" s="34">
        <f t="shared" si="3"/>
        <v>64.5</v>
      </c>
      <c r="E17" s="35">
        <f t="shared" si="4"/>
        <v>-4.5</v>
      </c>
      <c r="F17" s="36">
        <f t="shared" si="5"/>
        <v>20.25</v>
      </c>
      <c r="G17" s="37">
        <f t="shared" ref="G17:H17" si="27">IF(COUNTIF(C$6:C$72, C17) &gt; 1, 1, 0)</f>
        <v>1</v>
      </c>
      <c r="H17" s="37">
        <f t="shared" si="27"/>
        <v>1</v>
      </c>
      <c r="I17" s="37">
        <v>3.0</v>
      </c>
      <c r="J17" s="37">
        <v>2.0</v>
      </c>
      <c r="K17" s="34">
        <f t="shared" ref="K17:L17" si="28">IF(ISNUMBER(I17), (I17 * ((I17^2) - 1)) / 12, "")</f>
        <v>2</v>
      </c>
      <c r="L17" s="35">
        <f t="shared" si="28"/>
        <v>0.5</v>
      </c>
      <c r="M17" s="38">
        <f t="shared" si="8"/>
        <v>64.5</v>
      </c>
      <c r="N17" s="39">
        <v>64.5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21.5</v>
      </c>
      <c r="D18" s="42">
        <f t="shared" si="3"/>
        <v>16</v>
      </c>
      <c r="E18" s="43">
        <f t="shared" si="4"/>
        <v>5.5</v>
      </c>
      <c r="F18" s="44">
        <f t="shared" si="5"/>
        <v>30.25</v>
      </c>
      <c r="G18" s="45">
        <f t="shared" ref="G18:H18" si="29">IF(COUNTIF(C$6:C$72, C18) &gt; 1, 1, 0)</f>
        <v>1</v>
      </c>
      <c r="H18" s="45">
        <f t="shared" si="29"/>
        <v>1</v>
      </c>
      <c r="I18" s="45">
        <v>2.0</v>
      </c>
      <c r="J18" s="45">
        <v>3.0</v>
      </c>
      <c r="K18" s="42">
        <f t="shared" ref="K18:L18" si="30">IF(ISNUMBER(I18), (I18 * ((I18^2) - 1)) / 12, "")</f>
        <v>0.5</v>
      </c>
      <c r="L18" s="43">
        <f t="shared" si="30"/>
        <v>2</v>
      </c>
      <c r="M18" s="46">
        <f t="shared" si="8"/>
        <v>16</v>
      </c>
      <c r="N18" s="39">
        <v>16.0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48.5</v>
      </c>
      <c r="D19" s="34">
        <f t="shared" si="3"/>
        <v>30</v>
      </c>
      <c r="E19" s="35">
        <f t="shared" si="4"/>
        <v>18.5</v>
      </c>
      <c r="F19" s="36">
        <f t="shared" si="5"/>
        <v>342.25</v>
      </c>
      <c r="G19" s="37">
        <f t="shared" ref="G19:H19" si="31">IF(COUNTIF(C$6:C$72, C19) &gt; 1, 1, 0)</f>
        <v>1</v>
      </c>
      <c r="H19" s="37">
        <f t="shared" si="31"/>
        <v>1</v>
      </c>
      <c r="I19" s="37">
        <v>2.0</v>
      </c>
      <c r="J19" s="37">
        <v>9.0</v>
      </c>
      <c r="K19" s="34">
        <f t="shared" ref="K19:L19" si="32">IF(ISNUMBER(I19), (I19 * ((I19^2) - 1)) / 12, "")</f>
        <v>0.5</v>
      </c>
      <c r="L19" s="35">
        <f t="shared" si="32"/>
        <v>60</v>
      </c>
      <c r="M19" s="38">
        <f t="shared" si="8"/>
        <v>30</v>
      </c>
      <c r="N19" s="39">
        <v>30.0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39.5</v>
      </c>
      <c r="D20" s="42">
        <f t="shared" si="3"/>
        <v>2</v>
      </c>
      <c r="E20" s="43">
        <f t="shared" si="4"/>
        <v>37.5</v>
      </c>
      <c r="F20" s="44">
        <f t="shared" si="5"/>
        <v>1406.25</v>
      </c>
      <c r="G20" s="45">
        <f t="shared" ref="G20:H20" si="33">IF(COUNTIF(C$6:C$72, C20) &gt; 1, 1, 0)</f>
        <v>1</v>
      </c>
      <c r="H20" s="45">
        <f t="shared" si="33"/>
        <v>1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2</v>
      </c>
      <c r="N20" s="39">
        <v>2.0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24.0</v>
      </c>
      <c r="D21" s="34">
        <f t="shared" si="3"/>
        <v>50.5</v>
      </c>
      <c r="E21" s="35">
        <f t="shared" si="4"/>
        <v>-26.5</v>
      </c>
      <c r="F21" s="36">
        <f t="shared" si="5"/>
        <v>702.25</v>
      </c>
      <c r="G21" s="37">
        <f t="shared" ref="G21:H21" si="35">IF(COUNTIF(C$6:C$72, C21) &gt; 1, 1, 0)</f>
        <v>1</v>
      </c>
      <c r="H21" s="37">
        <f t="shared" si="35"/>
        <v>1</v>
      </c>
      <c r="I21" s="35"/>
      <c r="J21" s="37">
        <v>4.0</v>
      </c>
      <c r="K21" s="34" t="str">
        <f t="shared" ref="K21:L21" si="36">IF(ISNUMBER(I21), (I21 * ((I21^2) - 1)) / 12, "")</f>
        <v/>
      </c>
      <c r="L21" s="35">
        <f t="shared" si="36"/>
        <v>5</v>
      </c>
      <c r="M21" s="38">
        <f t="shared" si="8"/>
        <v>50.5</v>
      </c>
      <c r="N21" s="39">
        <v>50.5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19.0</v>
      </c>
      <c r="D22" s="42">
        <f t="shared" si="3"/>
        <v>59</v>
      </c>
      <c r="E22" s="43">
        <f t="shared" si="4"/>
        <v>-40</v>
      </c>
      <c r="F22" s="44">
        <f t="shared" si="5"/>
        <v>1600</v>
      </c>
      <c r="G22" s="45">
        <f t="shared" ref="G22:H22" si="37">IF(COUNTIF(C$6:C$72, C22) &gt; 1, 1, 0)</f>
        <v>1</v>
      </c>
      <c r="H22" s="45">
        <f t="shared" si="37"/>
        <v>1</v>
      </c>
      <c r="I22" s="45">
        <v>3.0</v>
      </c>
      <c r="J22" s="45">
        <v>3.0</v>
      </c>
      <c r="K22" s="42">
        <f t="shared" ref="K22:L22" si="38">IF(ISNUMBER(I22), (I22 * ((I22^2) - 1)) / 12, "")</f>
        <v>2</v>
      </c>
      <c r="L22" s="43">
        <f t="shared" si="38"/>
        <v>2</v>
      </c>
      <c r="M22" s="46">
        <f t="shared" si="8"/>
        <v>59</v>
      </c>
      <c r="N22" s="39">
        <v>59.0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19.0</v>
      </c>
      <c r="D23" s="34">
        <f t="shared" si="3"/>
        <v>50.5</v>
      </c>
      <c r="E23" s="35">
        <f t="shared" si="4"/>
        <v>-31.5</v>
      </c>
      <c r="F23" s="36">
        <f t="shared" si="5"/>
        <v>992.25</v>
      </c>
      <c r="G23" s="37">
        <f t="shared" ref="G23:H23" si="39">IF(COUNTIF(C$6:C$72, C23) &gt; 1, 1, 0)</f>
        <v>1</v>
      </c>
      <c r="H23" s="37">
        <f t="shared" si="39"/>
        <v>1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50.5</v>
      </c>
      <c r="N23" s="39">
        <v>50.5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44.0</v>
      </c>
      <c r="D24" s="42">
        <f t="shared" si="3"/>
        <v>30</v>
      </c>
      <c r="E24" s="43">
        <f t="shared" si="4"/>
        <v>14</v>
      </c>
      <c r="F24" s="44">
        <f t="shared" si="5"/>
        <v>196</v>
      </c>
      <c r="G24" s="45">
        <f t="shared" ref="G24:H24" si="41">IF(COUNTIF(C$6:C$72, C24) &gt; 1, 1, 0)</f>
        <v>1</v>
      </c>
      <c r="H24" s="45">
        <f t="shared" si="41"/>
        <v>1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30</v>
      </c>
      <c r="N24" s="39">
        <v>30.0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11.0</v>
      </c>
      <c r="D25" s="34">
        <f t="shared" si="3"/>
        <v>44.5</v>
      </c>
      <c r="E25" s="35">
        <f t="shared" si="4"/>
        <v>-33.5</v>
      </c>
      <c r="F25" s="36">
        <f t="shared" si="5"/>
        <v>1122.25</v>
      </c>
      <c r="G25" s="37">
        <f t="shared" ref="G25:H25" si="43">IF(COUNTIF(C$6:C$72, C25) &gt; 1, 1, 0)</f>
        <v>1</v>
      </c>
      <c r="H25" s="37">
        <f t="shared" si="43"/>
        <v>1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44.5</v>
      </c>
      <c r="N25" s="39">
        <v>44.5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41.5</v>
      </c>
      <c r="D26" s="42">
        <f t="shared" si="3"/>
        <v>6</v>
      </c>
      <c r="E26" s="43">
        <f t="shared" si="4"/>
        <v>35.5</v>
      </c>
      <c r="F26" s="44">
        <f t="shared" si="5"/>
        <v>1260.25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6</v>
      </c>
      <c r="N26" s="39">
        <v>6.0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15.5</v>
      </c>
      <c r="D27" s="34">
        <f t="shared" si="3"/>
        <v>12</v>
      </c>
      <c r="E27" s="35">
        <f t="shared" si="4"/>
        <v>3.5</v>
      </c>
      <c r="F27" s="36">
        <f t="shared" si="5"/>
        <v>12.25</v>
      </c>
      <c r="G27" s="37">
        <f t="shared" ref="G27:H27" si="47">IF(COUNTIF(C$6:C$72, C27) &gt; 1, 1, 0)</f>
        <v>1</v>
      </c>
      <c r="H27" s="37">
        <f t="shared" si="47"/>
        <v>1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12</v>
      </c>
      <c r="N27" s="39">
        <v>12.0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46.5</v>
      </c>
      <c r="D28" s="42">
        <f t="shared" si="3"/>
        <v>4.5</v>
      </c>
      <c r="E28" s="43">
        <f t="shared" si="4"/>
        <v>42</v>
      </c>
      <c r="F28" s="44">
        <f t="shared" si="5"/>
        <v>1764</v>
      </c>
      <c r="G28" s="45">
        <f t="shared" ref="G28:H28" si="49">IF(COUNTIF(C$6:C$72, C28) &gt; 1, 1, 0)</f>
        <v>1</v>
      </c>
      <c r="H28" s="45">
        <f t="shared" si="49"/>
        <v>1</v>
      </c>
      <c r="I28" s="43"/>
      <c r="J28" s="45">
        <v>2.0</v>
      </c>
      <c r="K28" s="42" t="str">
        <f t="shared" ref="K28:L28" si="50">IF(ISNUMBER(I28), (I28 * ((I28^2) - 1)) / 12, "")</f>
        <v/>
      </c>
      <c r="L28" s="43">
        <f t="shared" si="50"/>
        <v>0.5</v>
      </c>
      <c r="M28" s="46">
        <f t="shared" si="8"/>
        <v>4.5</v>
      </c>
      <c r="N28" s="39">
        <v>4.5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55.5</v>
      </c>
      <c r="D29" s="34">
        <f t="shared" si="3"/>
        <v>37.5</v>
      </c>
      <c r="E29" s="35">
        <f t="shared" si="4"/>
        <v>18</v>
      </c>
      <c r="F29" s="36">
        <f t="shared" si="5"/>
        <v>324</v>
      </c>
      <c r="G29" s="37">
        <f t="shared" ref="G29:H29" si="51">IF(COUNTIF(C$6:C$72, C29) &gt; 1, 1, 0)</f>
        <v>1</v>
      </c>
      <c r="H29" s="37">
        <f t="shared" si="51"/>
        <v>1</v>
      </c>
      <c r="I29" s="35"/>
      <c r="J29" s="37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37.5</v>
      </c>
      <c r="N29" s="39">
        <v>37.5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44.0</v>
      </c>
      <c r="D30" s="42">
        <f t="shared" si="3"/>
        <v>21.5</v>
      </c>
      <c r="E30" s="43">
        <f t="shared" si="4"/>
        <v>22.5</v>
      </c>
      <c r="F30" s="44">
        <f t="shared" si="5"/>
        <v>506.25</v>
      </c>
      <c r="G30" s="45">
        <f t="shared" ref="G30:H30" si="53">IF(COUNTIF(C$6:C$72, C30) &gt; 1, 1, 0)</f>
        <v>1</v>
      </c>
      <c r="H30" s="45">
        <f t="shared" si="53"/>
        <v>1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21.5</v>
      </c>
      <c r="N30" s="39">
        <v>21.5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41.5</v>
      </c>
      <c r="D31" s="34">
        <f t="shared" si="3"/>
        <v>50.5</v>
      </c>
      <c r="E31" s="35">
        <f t="shared" si="4"/>
        <v>-9</v>
      </c>
      <c r="F31" s="36">
        <f t="shared" si="5"/>
        <v>81</v>
      </c>
      <c r="G31" s="37">
        <f t="shared" ref="G31:H31" si="55">IF(COUNTIF(C$6:C$72, C31) &gt; 1, 1, 0)</f>
        <v>1</v>
      </c>
      <c r="H31" s="37">
        <f t="shared" si="55"/>
        <v>1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50.5</v>
      </c>
      <c r="N31" s="39">
        <v>50.5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11.0</v>
      </c>
      <c r="D32" s="42">
        <f t="shared" si="3"/>
        <v>67</v>
      </c>
      <c r="E32" s="43">
        <f t="shared" si="4"/>
        <v>-56</v>
      </c>
      <c r="F32" s="44">
        <f t="shared" si="5"/>
        <v>3136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67</v>
      </c>
      <c r="N32" s="39">
        <v>67.0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29.0</v>
      </c>
      <c r="D33" s="34">
        <f t="shared" si="3"/>
        <v>21.5</v>
      </c>
      <c r="E33" s="35">
        <f t="shared" si="4"/>
        <v>7.5</v>
      </c>
      <c r="F33" s="36">
        <f t="shared" si="5"/>
        <v>56.25</v>
      </c>
      <c r="G33" s="37">
        <f t="shared" ref="G33:H33" si="59">IF(COUNTIF(C$6:C$72, C33) &gt; 1, 1, 0)</f>
        <v>1</v>
      </c>
      <c r="H33" s="37">
        <f t="shared" si="59"/>
        <v>1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21.5</v>
      </c>
      <c r="N33" s="39">
        <v>21.5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15.5</v>
      </c>
      <c r="D34" s="42">
        <f t="shared" si="3"/>
        <v>59</v>
      </c>
      <c r="E34" s="43">
        <f t="shared" si="4"/>
        <v>-43.5</v>
      </c>
      <c r="F34" s="44">
        <f t="shared" si="5"/>
        <v>1892.25</v>
      </c>
      <c r="G34" s="45">
        <f t="shared" ref="G34:H34" si="61">IF(COUNTIF(C$6:C$72, C34) &gt; 1, 1, 0)</f>
        <v>1</v>
      </c>
      <c r="H34" s="45">
        <f t="shared" si="61"/>
        <v>1</v>
      </c>
      <c r="I34" s="43"/>
      <c r="J34" s="45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59</v>
      </c>
      <c r="N34" s="39">
        <v>59.0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36.0</v>
      </c>
      <c r="D35" s="34">
        <f t="shared" si="3"/>
        <v>37.5</v>
      </c>
      <c r="E35" s="35">
        <f t="shared" si="4"/>
        <v>-1.5</v>
      </c>
      <c r="F35" s="36">
        <f t="shared" si="5"/>
        <v>2.25</v>
      </c>
      <c r="G35" s="37">
        <f t="shared" ref="G35:H35" si="63">IF(COUNTIF(C$6:C$72, C35) &gt; 1, 1, 0)</f>
        <v>1</v>
      </c>
      <c r="H35" s="37">
        <f t="shared" si="63"/>
        <v>1</v>
      </c>
      <c r="I35" s="37">
        <v>5.0</v>
      </c>
      <c r="J35" s="37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37.5</v>
      </c>
      <c r="N35" s="39">
        <v>37.5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24.0</v>
      </c>
      <c r="D36" s="42">
        <f t="shared" si="3"/>
        <v>44.5</v>
      </c>
      <c r="E36" s="43">
        <f t="shared" si="4"/>
        <v>-20.5</v>
      </c>
      <c r="F36" s="44">
        <f t="shared" si="5"/>
        <v>420.25</v>
      </c>
      <c r="G36" s="45">
        <f t="shared" ref="G36:H36" si="65">IF(COUNTIF(C$6:C$72, C36) &gt; 1, 1, 0)</f>
        <v>1</v>
      </c>
      <c r="H36" s="45">
        <f t="shared" si="65"/>
        <v>1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44.5</v>
      </c>
      <c r="N36" s="39">
        <v>44.5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29.0</v>
      </c>
      <c r="D37" s="34">
        <f t="shared" si="3"/>
        <v>62</v>
      </c>
      <c r="E37" s="35">
        <f t="shared" si="4"/>
        <v>-33</v>
      </c>
      <c r="F37" s="36">
        <f t="shared" si="5"/>
        <v>1089</v>
      </c>
      <c r="G37" s="37">
        <f t="shared" ref="G37:H37" si="67">IF(COUNTIF(C$6:C$72, C37) &gt; 1, 1, 0)</f>
        <v>1</v>
      </c>
      <c r="H37" s="37">
        <f t="shared" si="67"/>
        <v>1</v>
      </c>
      <c r="I37" s="35"/>
      <c r="J37" s="37">
        <v>3.0</v>
      </c>
      <c r="K37" s="34" t="str">
        <f t="shared" ref="K37:L37" si="68">IF(ISNUMBER(I37), (I37 * ((I37^2) - 1)) / 12, "")</f>
        <v/>
      </c>
      <c r="L37" s="35">
        <f t="shared" si="68"/>
        <v>2</v>
      </c>
      <c r="M37" s="38">
        <f t="shared" si="8"/>
        <v>62</v>
      </c>
      <c r="N37" s="39">
        <v>62.0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21.5</v>
      </c>
      <c r="D38" s="42">
        <f t="shared" si="3"/>
        <v>55</v>
      </c>
      <c r="E38" s="43">
        <f t="shared" si="4"/>
        <v>-33.5</v>
      </c>
      <c r="F38" s="44">
        <f t="shared" si="5"/>
        <v>1122.25</v>
      </c>
      <c r="G38" s="45">
        <f t="shared" ref="G38:H38" si="69">IF(COUNTIF(C$6:C$72, C38) &gt; 1, 1, 0)</f>
        <v>1</v>
      </c>
      <c r="H38" s="45">
        <f t="shared" si="69"/>
        <v>1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55</v>
      </c>
      <c r="N38" s="39">
        <v>55.0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3.0</v>
      </c>
      <c r="D39" s="34">
        <f t="shared" si="3"/>
        <v>62</v>
      </c>
      <c r="E39" s="35">
        <f t="shared" si="4"/>
        <v>-59</v>
      </c>
      <c r="F39" s="36">
        <f t="shared" si="5"/>
        <v>3481</v>
      </c>
      <c r="G39" s="37">
        <f t="shared" ref="G39:H39" si="71">IF(COUNTIF(C$6:C$72, C39) &gt; 1, 1, 0)</f>
        <v>0</v>
      </c>
      <c r="H39" s="37">
        <f t="shared" si="71"/>
        <v>1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62</v>
      </c>
      <c r="N39" s="39">
        <v>62.0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36.0</v>
      </c>
      <c r="D40" s="42">
        <f t="shared" si="3"/>
        <v>21.5</v>
      </c>
      <c r="E40" s="43">
        <f t="shared" si="4"/>
        <v>14.5</v>
      </c>
      <c r="F40" s="44">
        <f t="shared" si="5"/>
        <v>210.25</v>
      </c>
      <c r="G40" s="45">
        <f t="shared" ref="G40:H40" si="73">IF(COUNTIF(C$6:C$72, C40) &gt; 1, 1, 0)</f>
        <v>1</v>
      </c>
      <c r="H40" s="45">
        <f t="shared" si="73"/>
        <v>1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21.5</v>
      </c>
      <c r="N40" s="39">
        <v>21.5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1.0</v>
      </c>
      <c r="D41" s="34">
        <f t="shared" si="3"/>
        <v>30</v>
      </c>
      <c r="E41" s="35">
        <f t="shared" si="4"/>
        <v>-29</v>
      </c>
      <c r="F41" s="36">
        <f t="shared" si="5"/>
        <v>841</v>
      </c>
      <c r="G41" s="37">
        <f t="shared" ref="G41:H41" si="75">IF(COUNTIF(C$6:C$72, C41) &gt; 1, 1, 0)</f>
        <v>0</v>
      </c>
      <c r="H41" s="37">
        <f t="shared" si="75"/>
        <v>1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30</v>
      </c>
      <c r="N41" s="39">
        <v>30.0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48.5</v>
      </c>
      <c r="D42" s="42">
        <f t="shared" si="3"/>
        <v>30</v>
      </c>
      <c r="E42" s="43">
        <f t="shared" si="4"/>
        <v>18.5</v>
      </c>
      <c r="F42" s="44">
        <f t="shared" si="5"/>
        <v>342.25</v>
      </c>
      <c r="G42" s="45">
        <f t="shared" ref="G42:H42" si="77">IF(COUNTIF(C$6:C$72, C42) &gt; 1, 1, 0)</f>
        <v>1</v>
      </c>
      <c r="H42" s="45">
        <f t="shared" si="77"/>
        <v>1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30</v>
      </c>
      <c r="N42" s="39">
        <v>30.0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7.0</v>
      </c>
      <c r="D43" s="34">
        <f t="shared" si="3"/>
        <v>21.5</v>
      </c>
      <c r="E43" s="35">
        <f t="shared" si="4"/>
        <v>-14.5</v>
      </c>
      <c r="F43" s="36">
        <f t="shared" si="5"/>
        <v>210.25</v>
      </c>
      <c r="G43" s="37">
        <f t="shared" ref="G43:H43" si="79">IF(COUNTIF(C$6:C$72, C43) &gt; 1, 1, 0)</f>
        <v>0</v>
      </c>
      <c r="H43" s="37">
        <f t="shared" si="79"/>
        <v>1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21.5</v>
      </c>
      <c r="N43" s="39">
        <v>21.5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9.0</v>
      </c>
      <c r="D44" s="42">
        <f t="shared" si="3"/>
        <v>12</v>
      </c>
      <c r="E44" s="43">
        <f t="shared" si="4"/>
        <v>-3</v>
      </c>
      <c r="F44" s="44">
        <f t="shared" si="5"/>
        <v>9</v>
      </c>
      <c r="G44" s="45">
        <f t="shared" ref="G44:H44" si="81">IF(COUNTIF(C$6:C$72, C44) &gt; 1, 1, 0)</f>
        <v>0</v>
      </c>
      <c r="H44" s="45">
        <f t="shared" si="81"/>
        <v>1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12</v>
      </c>
      <c r="N44" s="39">
        <v>12.0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11.0</v>
      </c>
      <c r="D45" s="34">
        <f t="shared" si="3"/>
        <v>30</v>
      </c>
      <c r="E45" s="35">
        <f t="shared" si="4"/>
        <v>-19</v>
      </c>
      <c r="F45" s="36">
        <f t="shared" si="5"/>
        <v>361</v>
      </c>
      <c r="G45" s="37">
        <f t="shared" ref="G45:H45" si="83">IF(COUNTIF(C$6:C$72, C45) &gt; 1, 1, 0)</f>
        <v>1</v>
      </c>
      <c r="H45" s="37">
        <f t="shared" si="83"/>
        <v>1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30</v>
      </c>
      <c r="N45" s="39">
        <v>30.0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44.0</v>
      </c>
      <c r="D46" s="42">
        <f t="shared" si="3"/>
        <v>30</v>
      </c>
      <c r="E46" s="43">
        <f t="shared" si="4"/>
        <v>14</v>
      </c>
      <c r="F46" s="44">
        <f t="shared" si="5"/>
        <v>196</v>
      </c>
      <c r="G46" s="45">
        <f t="shared" ref="G46:H46" si="85">IF(COUNTIF(C$6:C$72, C46) &gt; 1, 1, 0)</f>
        <v>1</v>
      </c>
      <c r="H46" s="45">
        <f t="shared" si="85"/>
        <v>1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30</v>
      </c>
      <c r="N46" s="39">
        <v>30.0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36.0</v>
      </c>
      <c r="D47" s="34">
        <f t="shared" si="3"/>
        <v>37.5</v>
      </c>
      <c r="E47" s="35">
        <f t="shared" si="4"/>
        <v>-1.5</v>
      </c>
      <c r="F47" s="36">
        <f t="shared" si="5"/>
        <v>2.25</v>
      </c>
      <c r="G47" s="37">
        <f t="shared" ref="G47:H47" si="87">IF(COUNTIF(C$6:C$72, C47) &gt; 1, 1, 0)</f>
        <v>1</v>
      </c>
      <c r="H47" s="37">
        <f t="shared" si="87"/>
        <v>1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37.5</v>
      </c>
      <c r="N47" s="39">
        <v>37.5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19.0</v>
      </c>
      <c r="D48" s="42">
        <f t="shared" si="3"/>
        <v>44.5</v>
      </c>
      <c r="E48" s="43">
        <f t="shared" si="4"/>
        <v>-25.5</v>
      </c>
      <c r="F48" s="44">
        <f t="shared" si="5"/>
        <v>650.25</v>
      </c>
      <c r="G48" s="45">
        <f t="shared" ref="G48:H48" si="89">IF(COUNTIF(C$6:C$72, C48) &gt; 1, 1, 0)</f>
        <v>1</v>
      </c>
      <c r="H48" s="45">
        <f t="shared" si="89"/>
        <v>1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44.5</v>
      </c>
      <c r="N48" s="39">
        <v>44.5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6.0</v>
      </c>
      <c r="D49" s="34">
        <f t="shared" si="3"/>
        <v>55</v>
      </c>
      <c r="E49" s="35">
        <f t="shared" si="4"/>
        <v>-49</v>
      </c>
      <c r="F49" s="36">
        <f t="shared" si="5"/>
        <v>2401</v>
      </c>
      <c r="G49" s="37">
        <f t="shared" ref="G49:H49" si="91">IF(COUNTIF(C$6:C$72, C49) &gt; 1, 1, 0)</f>
        <v>0</v>
      </c>
      <c r="H49" s="37">
        <f t="shared" si="91"/>
        <v>1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55</v>
      </c>
      <c r="N49" s="39">
        <v>55.0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24.0</v>
      </c>
      <c r="D50" s="42">
        <f t="shared" si="3"/>
        <v>4.5</v>
      </c>
      <c r="E50" s="43">
        <f t="shared" si="4"/>
        <v>19.5</v>
      </c>
      <c r="F50" s="44">
        <f t="shared" si="5"/>
        <v>380.25</v>
      </c>
      <c r="G50" s="45">
        <f t="shared" ref="G50:H50" si="93">IF(COUNTIF(C$6:C$72, C50) &gt; 1, 1, 0)</f>
        <v>1</v>
      </c>
      <c r="H50" s="45">
        <f t="shared" si="93"/>
        <v>1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4.5</v>
      </c>
      <c r="N50" s="39">
        <v>4.5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51.5</v>
      </c>
      <c r="D51" s="34">
        <f t="shared" si="3"/>
        <v>2</v>
      </c>
      <c r="E51" s="35">
        <f t="shared" si="4"/>
        <v>49.5</v>
      </c>
      <c r="F51" s="36">
        <f t="shared" si="5"/>
        <v>2450.25</v>
      </c>
      <c r="G51" s="37">
        <f t="shared" ref="G51:H51" si="95">IF(COUNTIF(C$6:C$72, C51) &gt; 1, 1, 0)</f>
        <v>1</v>
      </c>
      <c r="H51" s="37">
        <f t="shared" si="95"/>
        <v>1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2</v>
      </c>
      <c r="N51" s="39">
        <v>2.0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29.0</v>
      </c>
      <c r="D52" s="42">
        <f t="shared" si="3"/>
        <v>30</v>
      </c>
      <c r="E52" s="43">
        <f t="shared" si="4"/>
        <v>-1</v>
      </c>
      <c r="F52" s="44">
        <f t="shared" si="5"/>
        <v>1</v>
      </c>
      <c r="G52" s="45">
        <f t="shared" ref="G52:H52" si="97">IF(COUNTIF(C$6:C$72, C52) &gt; 1, 1, 0)</f>
        <v>1</v>
      </c>
      <c r="H52" s="45">
        <f t="shared" si="97"/>
        <v>1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30</v>
      </c>
      <c r="N52" s="39">
        <v>30.0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36.0</v>
      </c>
      <c r="D53" s="34">
        <f t="shared" si="3"/>
        <v>12</v>
      </c>
      <c r="E53" s="35">
        <f t="shared" si="4"/>
        <v>24</v>
      </c>
      <c r="F53" s="36">
        <f t="shared" si="5"/>
        <v>576</v>
      </c>
      <c r="G53" s="37">
        <f t="shared" ref="G53:H53" si="99">IF(COUNTIF(C$6:C$72, C53) &gt; 1, 1, 0)</f>
        <v>1</v>
      </c>
      <c r="H53" s="37">
        <f t="shared" si="99"/>
        <v>1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12</v>
      </c>
      <c r="N53" s="39">
        <v>12.0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32.5</v>
      </c>
      <c r="D54" s="42">
        <f t="shared" si="3"/>
        <v>55</v>
      </c>
      <c r="E54" s="43">
        <f t="shared" si="4"/>
        <v>-22.5</v>
      </c>
      <c r="F54" s="44">
        <f t="shared" si="5"/>
        <v>506.25</v>
      </c>
      <c r="G54" s="45">
        <f t="shared" ref="G54:H54" si="101">IF(COUNTIF(C$6:C$72, C54) &gt; 1, 1, 0)</f>
        <v>1</v>
      </c>
      <c r="H54" s="45">
        <f t="shared" si="101"/>
        <v>1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55</v>
      </c>
      <c r="N54" s="39">
        <v>55.0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15.5</v>
      </c>
      <c r="D55" s="34">
        <f t="shared" si="3"/>
        <v>37.5</v>
      </c>
      <c r="E55" s="35">
        <f t="shared" si="4"/>
        <v>-22</v>
      </c>
      <c r="F55" s="36">
        <f t="shared" si="5"/>
        <v>484</v>
      </c>
      <c r="G55" s="37">
        <f t="shared" ref="G55:H55" si="103">IF(COUNTIF(C$6:C$72, C55) &gt; 1, 1, 0)</f>
        <v>1</v>
      </c>
      <c r="H55" s="37">
        <f t="shared" si="103"/>
        <v>1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37.5</v>
      </c>
      <c r="N55" s="39">
        <v>37.5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4.0</v>
      </c>
      <c r="D56" s="42">
        <f t="shared" si="3"/>
        <v>30</v>
      </c>
      <c r="E56" s="43">
        <f t="shared" si="4"/>
        <v>-26</v>
      </c>
      <c r="F56" s="44">
        <f t="shared" si="5"/>
        <v>676</v>
      </c>
      <c r="G56" s="45">
        <f t="shared" ref="G56:H56" si="105">IF(COUNTIF(C$6:C$72, C56) &gt; 1, 1, 0)</f>
        <v>0</v>
      </c>
      <c r="H56" s="45">
        <f t="shared" si="105"/>
        <v>1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30</v>
      </c>
      <c r="N56" s="39">
        <v>30.0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60.0</v>
      </c>
      <c r="D57" s="34">
        <f t="shared" si="3"/>
        <v>8</v>
      </c>
      <c r="E57" s="35">
        <f t="shared" si="4"/>
        <v>52</v>
      </c>
      <c r="F57" s="36">
        <f t="shared" si="5"/>
        <v>2704</v>
      </c>
      <c r="G57" s="37">
        <f t="shared" ref="G57:H57" si="107">IF(COUNTIF(C$6:C$72, C57) &gt; 1, 1, 0)</f>
        <v>1</v>
      </c>
      <c r="H57" s="37">
        <f t="shared" si="107"/>
        <v>1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8</v>
      </c>
      <c r="N57" s="39">
        <v>8.0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29.0</v>
      </c>
      <c r="D58" s="42">
        <f t="shared" si="3"/>
        <v>44.5</v>
      </c>
      <c r="E58" s="43">
        <f t="shared" si="4"/>
        <v>-15.5</v>
      </c>
      <c r="F58" s="44">
        <f t="shared" si="5"/>
        <v>240.25</v>
      </c>
      <c r="G58" s="45">
        <f t="shared" ref="G58:H58" si="109">IF(COUNTIF(C$6:C$72, C58) &gt; 1, 1, 0)</f>
        <v>1</v>
      </c>
      <c r="H58" s="45">
        <f t="shared" si="109"/>
        <v>1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44.5</v>
      </c>
      <c r="N58" s="39">
        <v>44.5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32.5</v>
      </c>
      <c r="D59" s="34">
        <f t="shared" si="3"/>
        <v>44.5</v>
      </c>
      <c r="E59" s="35">
        <f t="shared" si="4"/>
        <v>-12</v>
      </c>
      <c r="F59" s="36">
        <f t="shared" si="5"/>
        <v>144</v>
      </c>
      <c r="G59" s="37">
        <f t="shared" ref="G59:H59" si="111">IF(COUNTIF(C$6:C$72, C59) &gt; 1, 1, 0)</f>
        <v>1</v>
      </c>
      <c r="H59" s="37">
        <f t="shared" si="111"/>
        <v>1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44.5</v>
      </c>
      <c r="N59" s="39">
        <v>44.5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2.0</v>
      </c>
      <c r="D60" s="42">
        <f t="shared" si="3"/>
        <v>59</v>
      </c>
      <c r="E60" s="43">
        <f t="shared" si="4"/>
        <v>-57</v>
      </c>
      <c r="F60" s="44">
        <f t="shared" si="5"/>
        <v>3249</v>
      </c>
      <c r="G60" s="45">
        <f t="shared" ref="G60:H60" si="113">IF(COUNTIF(C$6:C$72, C60) &gt; 1, 1, 0)</f>
        <v>0</v>
      </c>
      <c r="H60" s="45">
        <f t="shared" si="113"/>
        <v>1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59</v>
      </c>
      <c r="N60" s="39">
        <v>59.0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13.0</v>
      </c>
      <c r="D61" s="34">
        <f t="shared" si="3"/>
        <v>62</v>
      </c>
      <c r="E61" s="35">
        <f t="shared" si="4"/>
        <v>-49</v>
      </c>
      <c r="F61" s="36">
        <f t="shared" si="5"/>
        <v>2401</v>
      </c>
      <c r="G61" s="37">
        <f t="shared" ref="G61:H61" si="115">IF(COUNTIF(C$6:C$72, C61) &gt; 1, 1, 0)</f>
        <v>0</v>
      </c>
      <c r="H61" s="37">
        <f t="shared" si="115"/>
        <v>1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62</v>
      </c>
      <c r="N61" s="39">
        <v>62.0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66.5</v>
      </c>
      <c r="D62" s="42">
        <f t="shared" si="3"/>
        <v>64.5</v>
      </c>
      <c r="E62" s="43">
        <f t="shared" si="4"/>
        <v>2</v>
      </c>
      <c r="F62" s="44">
        <f t="shared" si="5"/>
        <v>4</v>
      </c>
      <c r="G62" s="45">
        <f t="shared" ref="G62:H62" si="117">IF(COUNTIF(C$6:C$72, C62) &gt; 1, 1, 0)</f>
        <v>1</v>
      </c>
      <c r="H62" s="45">
        <f t="shared" si="117"/>
        <v>1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64.5</v>
      </c>
      <c r="N62" s="39">
        <v>64.5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60.0</v>
      </c>
      <c r="D63" s="34">
        <f t="shared" si="3"/>
        <v>16</v>
      </c>
      <c r="E63" s="35">
        <f t="shared" si="4"/>
        <v>44</v>
      </c>
      <c r="F63" s="36">
        <f t="shared" si="5"/>
        <v>1936</v>
      </c>
      <c r="G63" s="37">
        <f t="shared" ref="G63:H63" si="119">IF(COUNTIF(C$6:C$72, C63) &gt; 1, 1, 0)</f>
        <v>1</v>
      </c>
      <c r="H63" s="37">
        <f t="shared" si="119"/>
        <v>1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16</v>
      </c>
      <c r="N63" s="39">
        <v>16.0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55.5</v>
      </c>
      <c r="D64" s="42">
        <f t="shared" si="3"/>
        <v>44.5</v>
      </c>
      <c r="E64" s="43">
        <f t="shared" si="4"/>
        <v>11</v>
      </c>
      <c r="F64" s="44">
        <f t="shared" si="5"/>
        <v>121</v>
      </c>
      <c r="G64" s="45">
        <f t="shared" ref="G64:H64" si="121">IF(COUNTIF(C$6:C$72, C64) &gt; 1, 1, 0)</f>
        <v>1</v>
      </c>
      <c r="H64" s="45">
        <f t="shared" si="121"/>
        <v>1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44.5</v>
      </c>
      <c r="N64" s="39">
        <v>44.5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8.0</v>
      </c>
      <c r="D65" s="34">
        <f t="shared" si="3"/>
        <v>66</v>
      </c>
      <c r="E65" s="35">
        <f t="shared" si="4"/>
        <v>-58</v>
      </c>
      <c r="F65" s="36">
        <f t="shared" si="5"/>
        <v>3364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66</v>
      </c>
      <c r="N65" s="39">
        <v>66.0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26.0</v>
      </c>
      <c r="D66" s="42">
        <f t="shared" si="3"/>
        <v>30</v>
      </c>
      <c r="E66" s="43">
        <f t="shared" si="4"/>
        <v>-4</v>
      </c>
      <c r="F66" s="44">
        <f t="shared" si="5"/>
        <v>16</v>
      </c>
      <c r="G66" s="45">
        <f t="shared" ref="G66:H66" si="125">IF(COUNTIF(C$6:C$72, C66) &gt; 1, 1, 0)</f>
        <v>0</v>
      </c>
      <c r="H66" s="45">
        <f t="shared" si="125"/>
        <v>1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30</v>
      </c>
      <c r="N66" s="39">
        <v>30.0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55.5</v>
      </c>
      <c r="D67" s="34">
        <f t="shared" si="3"/>
        <v>50.5</v>
      </c>
      <c r="E67" s="35">
        <f t="shared" si="4"/>
        <v>5</v>
      </c>
      <c r="F67" s="36">
        <f t="shared" si="5"/>
        <v>25</v>
      </c>
      <c r="G67" s="37">
        <f t="shared" ref="G67:H67" si="127">IF(COUNTIF(C$6:C$72, C67) &gt; 1, 1, 0)</f>
        <v>1</v>
      </c>
      <c r="H67" s="37">
        <f t="shared" si="127"/>
        <v>1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50.5</v>
      </c>
      <c r="N67" s="39">
        <v>50.5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55.5</v>
      </c>
      <c r="D68" s="42">
        <f t="shared" si="3"/>
        <v>16</v>
      </c>
      <c r="E68" s="43">
        <f t="shared" si="4"/>
        <v>39.5</v>
      </c>
      <c r="F68" s="44">
        <f t="shared" si="5"/>
        <v>1560.25</v>
      </c>
      <c r="G68" s="45">
        <f t="shared" ref="G68:H68" si="129">IF(COUNTIF(C$6:C$72, C68) &gt; 1, 1, 0)</f>
        <v>1</v>
      </c>
      <c r="H68" s="45">
        <f t="shared" si="129"/>
        <v>1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16</v>
      </c>
      <c r="N68" s="39">
        <v>16.0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55.5</v>
      </c>
      <c r="D69" s="34">
        <f t="shared" si="3"/>
        <v>37.5</v>
      </c>
      <c r="E69" s="35">
        <f t="shared" si="4"/>
        <v>18</v>
      </c>
      <c r="F69" s="36">
        <f t="shared" si="5"/>
        <v>324</v>
      </c>
      <c r="G69" s="37">
        <f t="shared" ref="G69:H69" si="131">IF(COUNTIF(C$6:C$72, C69) &gt; 1, 1, 0)</f>
        <v>1</v>
      </c>
      <c r="H69" s="37">
        <f t="shared" si="131"/>
        <v>1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37.5</v>
      </c>
      <c r="N69" s="39">
        <v>37.5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64.5</v>
      </c>
      <c r="D70" s="42">
        <f t="shared" si="3"/>
        <v>21.5</v>
      </c>
      <c r="E70" s="43">
        <f t="shared" si="4"/>
        <v>43</v>
      </c>
      <c r="F70" s="44">
        <f t="shared" si="5"/>
        <v>1849</v>
      </c>
      <c r="G70" s="45">
        <f t="shared" ref="G70:H70" si="133">IF(COUNTIF(C$6:C$72, C70) &gt; 1, 1, 0)</f>
        <v>1</v>
      </c>
      <c r="H70" s="45">
        <f t="shared" si="133"/>
        <v>1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21.5</v>
      </c>
      <c r="N70" s="39">
        <v>21.5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64.5</v>
      </c>
      <c r="D71" s="34">
        <f t="shared" si="3"/>
        <v>21.5</v>
      </c>
      <c r="E71" s="35">
        <f t="shared" si="4"/>
        <v>43</v>
      </c>
      <c r="F71" s="36">
        <f t="shared" si="5"/>
        <v>1849</v>
      </c>
      <c r="G71" s="37">
        <f t="shared" ref="G71:H71" si="135">IF(COUNTIF(C$6:C$72, C71) &gt; 1, 1, 0)</f>
        <v>1</v>
      </c>
      <c r="H71" s="37">
        <f t="shared" si="135"/>
        <v>1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21.5</v>
      </c>
      <c r="N71" s="39">
        <v>21.5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36.0</v>
      </c>
      <c r="D72" s="42">
        <f t="shared" si="3"/>
        <v>12</v>
      </c>
      <c r="E72" s="50">
        <f t="shared" si="4"/>
        <v>24</v>
      </c>
      <c r="F72" s="51">
        <f t="shared" si="5"/>
        <v>576</v>
      </c>
      <c r="G72" s="52">
        <f t="shared" ref="G72:H72" si="137">IF(COUNTIF(C$6:C$72, C72) &gt; 1, 1, 0)</f>
        <v>1</v>
      </c>
      <c r="H72" s="52">
        <f t="shared" si="137"/>
        <v>1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12</v>
      </c>
      <c r="N72" s="55">
        <v>12.0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161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64183.5</v>
      </c>
      <c r="I76" s="61"/>
      <c r="J76" s="62"/>
      <c r="K76" s="59"/>
      <c r="L76" s="59"/>
    </row>
    <row r="77">
      <c r="C77" s="65" t="s">
        <v>101</v>
      </c>
      <c r="D77" s="66">
        <f>SUM(D76+D79)</f>
        <v>64436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252.5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-0.2854463965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162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119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29</v>
      </c>
      <c r="E6" s="25">
        <f t="shared" ref="E6:E72" si="4">C6-D6</f>
        <v>-13.5</v>
      </c>
      <c r="F6" s="26">
        <f t="shared" ref="F6:F72" si="5">E6^2</f>
        <v>182.25</v>
      </c>
      <c r="G6" s="27">
        <f t="shared" ref="G6:H6" si="1">IF(COUNTIF(C$6:C$72, C6) &gt; 1, 1, 0)</f>
        <v>1</v>
      </c>
      <c r="H6" s="27">
        <f t="shared" si="1"/>
        <v>0</v>
      </c>
      <c r="I6" s="27">
        <v>4.0</v>
      </c>
      <c r="J6" s="27"/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8">AVERAGE(N6:AA6)</f>
        <v>29</v>
      </c>
      <c r="N6" s="30">
        <v>29.0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62.0</v>
      </c>
      <c r="D7" s="34">
        <f t="shared" si="3"/>
        <v>1</v>
      </c>
      <c r="E7" s="35">
        <f t="shared" si="4"/>
        <v>61</v>
      </c>
      <c r="F7" s="36">
        <f t="shared" si="5"/>
        <v>3721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1</v>
      </c>
      <c r="N7" s="39">
        <v>1.0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46.5</v>
      </c>
      <c r="D8" s="42">
        <f t="shared" si="3"/>
        <v>38</v>
      </c>
      <c r="E8" s="43">
        <f t="shared" si="4"/>
        <v>8.5</v>
      </c>
      <c r="F8" s="44">
        <f t="shared" si="5"/>
        <v>72.25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5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38</v>
      </c>
      <c r="N8" s="39">
        <v>38.0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63.0</v>
      </c>
      <c r="D9" s="34">
        <f t="shared" si="3"/>
        <v>20</v>
      </c>
      <c r="E9" s="35">
        <f t="shared" si="4"/>
        <v>43</v>
      </c>
      <c r="F9" s="36">
        <f t="shared" si="5"/>
        <v>1849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7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20</v>
      </c>
      <c r="N9" s="39">
        <v>20.0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29.0</v>
      </c>
      <c r="D10" s="42">
        <f t="shared" si="3"/>
        <v>40</v>
      </c>
      <c r="E10" s="43">
        <f t="shared" si="4"/>
        <v>-11</v>
      </c>
      <c r="F10" s="44">
        <f t="shared" si="5"/>
        <v>121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5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40</v>
      </c>
      <c r="N10" s="39">
        <v>40.0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5.0</v>
      </c>
      <c r="D11" s="34">
        <f t="shared" si="3"/>
        <v>10</v>
      </c>
      <c r="E11" s="35">
        <f t="shared" si="4"/>
        <v>-5</v>
      </c>
      <c r="F11" s="36">
        <f t="shared" si="5"/>
        <v>25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10</v>
      </c>
      <c r="N11" s="39">
        <v>10.0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51.5</v>
      </c>
      <c r="D12" s="42">
        <f t="shared" si="3"/>
        <v>25</v>
      </c>
      <c r="E12" s="43">
        <f t="shared" si="4"/>
        <v>26.5</v>
      </c>
      <c r="F12" s="44">
        <f t="shared" si="5"/>
        <v>702.25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25</v>
      </c>
      <c r="N12" s="39">
        <v>25.0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39.5</v>
      </c>
      <c r="D13" s="34">
        <f t="shared" si="3"/>
        <v>41</v>
      </c>
      <c r="E13" s="35">
        <f t="shared" si="4"/>
        <v>-1.5</v>
      </c>
      <c r="F13" s="36">
        <f t="shared" si="5"/>
        <v>2.25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41</v>
      </c>
      <c r="N13" s="39">
        <v>41.0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55.5</v>
      </c>
      <c r="D14" s="42">
        <f t="shared" si="3"/>
        <v>2</v>
      </c>
      <c r="E14" s="43">
        <f t="shared" si="4"/>
        <v>53.5</v>
      </c>
      <c r="F14" s="44">
        <f t="shared" si="5"/>
        <v>2862.25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5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2</v>
      </c>
      <c r="N14" s="39">
        <v>2.0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66.5</v>
      </c>
      <c r="D15" s="34">
        <f t="shared" si="3"/>
        <v>15</v>
      </c>
      <c r="E15" s="35">
        <f t="shared" si="4"/>
        <v>51.5</v>
      </c>
      <c r="F15" s="36">
        <f t="shared" si="5"/>
        <v>2652.25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15</v>
      </c>
      <c r="N15" s="39">
        <v>15.0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50.0</v>
      </c>
      <c r="D16" s="42">
        <f t="shared" si="3"/>
        <v>23</v>
      </c>
      <c r="E16" s="43">
        <f t="shared" si="4"/>
        <v>27</v>
      </c>
      <c r="F16" s="44">
        <f t="shared" si="5"/>
        <v>729</v>
      </c>
      <c r="G16" s="45">
        <f t="shared" ref="G16:H16" si="25">IF(COUNTIF(C$6:C$72, C16) &gt; 1, 1, 0)</f>
        <v>0</v>
      </c>
      <c r="H16" s="45">
        <f t="shared" si="25"/>
        <v>0</v>
      </c>
      <c r="I16" s="43"/>
      <c r="J16" s="45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23</v>
      </c>
      <c r="N16" s="39">
        <v>23.0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60.0</v>
      </c>
      <c r="D17" s="34">
        <f t="shared" si="3"/>
        <v>67</v>
      </c>
      <c r="E17" s="35">
        <f t="shared" si="4"/>
        <v>-7</v>
      </c>
      <c r="F17" s="36">
        <f t="shared" si="5"/>
        <v>49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7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67</v>
      </c>
      <c r="N17" s="39">
        <v>67.0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21.5</v>
      </c>
      <c r="D18" s="42">
        <f t="shared" si="3"/>
        <v>39</v>
      </c>
      <c r="E18" s="43">
        <f t="shared" si="4"/>
        <v>-17.5</v>
      </c>
      <c r="F18" s="44">
        <f t="shared" si="5"/>
        <v>306.25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39</v>
      </c>
      <c r="N18" s="39">
        <v>39.0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48.5</v>
      </c>
      <c r="D19" s="34">
        <f t="shared" si="3"/>
        <v>30</v>
      </c>
      <c r="E19" s="35">
        <f t="shared" si="4"/>
        <v>18.5</v>
      </c>
      <c r="F19" s="36">
        <f t="shared" si="5"/>
        <v>342.25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30</v>
      </c>
      <c r="N19" s="39">
        <v>30.0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39.5</v>
      </c>
      <c r="D20" s="42">
        <f t="shared" si="3"/>
        <v>7</v>
      </c>
      <c r="E20" s="43">
        <f t="shared" si="4"/>
        <v>32.5</v>
      </c>
      <c r="F20" s="44">
        <f t="shared" si="5"/>
        <v>1056.25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7</v>
      </c>
      <c r="N20" s="39">
        <v>7.0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24.0</v>
      </c>
      <c r="D21" s="34">
        <f t="shared" si="3"/>
        <v>52</v>
      </c>
      <c r="E21" s="35">
        <f t="shared" si="4"/>
        <v>-28</v>
      </c>
      <c r="F21" s="36">
        <f t="shared" si="5"/>
        <v>784</v>
      </c>
      <c r="G21" s="37">
        <f t="shared" ref="G21:H21" si="35">IF(COUNTIF(C$6:C$72, C21) &gt; 1, 1, 0)</f>
        <v>1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52</v>
      </c>
      <c r="N21" s="39">
        <v>52.0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19.0</v>
      </c>
      <c r="D22" s="42">
        <f t="shared" si="3"/>
        <v>34</v>
      </c>
      <c r="E22" s="43">
        <f t="shared" si="4"/>
        <v>-15</v>
      </c>
      <c r="F22" s="44">
        <f t="shared" si="5"/>
        <v>225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34</v>
      </c>
      <c r="N22" s="39">
        <v>34.0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19.0</v>
      </c>
      <c r="D23" s="34">
        <f t="shared" si="3"/>
        <v>57</v>
      </c>
      <c r="E23" s="35">
        <f t="shared" si="4"/>
        <v>-38</v>
      </c>
      <c r="F23" s="36">
        <f t="shared" si="5"/>
        <v>1444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57</v>
      </c>
      <c r="N23" s="39">
        <v>57.0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44.0</v>
      </c>
      <c r="D24" s="42">
        <f t="shared" si="3"/>
        <v>43</v>
      </c>
      <c r="E24" s="43">
        <f t="shared" si="4"/>
        <v>1</v>
      </c>
      <c r="F24" s="44">
        <f t="shared" si="5"/>
        <v>1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43</v>
      </c>
      <c r="N24" s="39">
        <v>43.0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11.0</v>
      </c>
      <c r="D25" s="34">
        <f t="shared" si="3"/>
        <v>36</v>
      </c>
      <c r="E25" s="35">
        <f t="shared" si="4"/>
        <v>-25</v>
      </c>
      <c r="F25" s="36">
        <f t="shared" si="5"/>
        <v>625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36</v>
      </c>
      <c r="N25" s="39">
        <v>36.0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41.5</v>
      </c>
      <c r="D26" s="42">
        <f t="shared" si="3"/>
        <v>14</v>
      </c>
      <c r="E26" s="43">
        <f t="shared" si="4"/>
        <v>27.5</v>
      </c>
      <c r="F26" s="44">
        <f t="shared" si="5"/>
        <v>756.25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14</v>
      </c>
      <c r="N26" s="39">
        <v>14.0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15.5</v>
      </c>
      <c r="D27" s="34">
        <f t="shared" si="3"/>
        <v>17</v>
      </c>
      <c r="E27" s="35">
        <f t="shared" si="4"/>
        <v>-1.5</v>
      </c>
      <c r="F27" s="36">
        <f t="shared" si="5"/>
        <v>2.25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17</v>
      </c>
      <c r="N27" s="39">
        <v>17.0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46.5</v>
      </c>
      <c r="D28" s="42">
        <f t="shared" si="3"/>
        <v>9</v>
      </c>
      <c r="E28" s="43">
        <f t="shared" si="4"/>
        <v>37.5</v>
      </c>
      <c r="F28" s="44">
        <f t="shared" si="5"/>
        <v>1406.25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9</v>
      </c>
      <c r="N28" s="39">
        <v>9.0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55.5</v>
      </c>
      <c r="D29" s="34">
        <f t="shared" si="3"/>
        <v>58</v>
      </c>
      <c r="E29" s="35">
        <f t="shared" si="4"/>
        <v>-2.5</v>
      </c>
      <c r="F29" s="36">
        <f t="shared" si="5"/>
        <v>6.25</v>
      </c>
      <c r="G29" s="37">
        <f t="shared" ref="G29:H29" si="51">IF(COUNTIF(C$6:C$72, C29) &gt; 1, 1, 0)</f>
        <v>1</v>
      </c>
      <c r="H29" s="37">
        <f t="shared" si="51"/>
        <v>0</v>
      </c>
      <c r="I29" s="35"/>
      <c r="J29" s="37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58</v>
      </c>
      <c r="N29" s="39">
        <v>58.0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44.0</v>
      </c>
      <c r="D30" s="42">
        <f t="shared" si="3"/>
        <v>18</v>
      </c>
      <c r="E30" s="43">
        <f t="shared" si="4"/>
        <v>26</v>
      </c>
      <c r="F30" s="44">
        <f t="shared" si="5"/>
        <v>676</v>
      </c>
      <c r="G30" s="45">
        <f t="shared" ref="G30:H30" si="53">IF(COUNTIF(C$6:C$72, C30) &gt; 1, 1, 0)</f>
        <v>1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18</v>
      </c>
      <c r="N30" s="39">
        <v>18.0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41.5</v>
      </c>
      <c r="D31" s="34">
        <f t="shared" si="3"/>
        <v>26</v>
      </c>
      <c r="E31" s="35">
        <f t="shared" si="4"/>
        <v>15.5</v>
      </c>
      <c r="F31" s="36">
        <f t="shared" si="5"/>
        <v>240.25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26</v>
      </c>
      <c r="N31" s="39">
        <v>26.0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11.0</v>
      </c>
      <c r="D32" s="42">
        <f t="shared" si="3"/>
        <v>66</v>
      </c>
      <c r="E32" s="43">
        <f t="shared" si="4"/>
        <v>-55</v>
      </c>
      <c r="F32" s="44">
        <f t="shared" si="5"/>
        <v>3025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66</v>
      </c>
      <c r="N32" s="39">
        <v>66.0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29.0</v>
      </c>
      <c r="D33" s="34">
        <f t="shared" si="3"/>
        <v>19</v>
      </c>
      <c r="E33" s="35">
        <f t="shared" si="4"/>
        <v>10</v>
      </c>
      <c r="F33" s="36">
        <f t="shared" si="5"/>
        <v>100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19</v>
      </c>
      <c r="N33" s="39">
        <v>19.0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15.5</v>
      </c>
      <c r="D34" s="42">
        <f t="shared" si="3"/>
        <v>63</v>
      </c>
      <c r="E34" s="43">
        <f t="shared" si="4"/>
        <v>-47.5</v>
      </c>
      <c r="F34" s="44">
        <f t="shared" si="5"/>
        <v>2256.25</v>
      </c>
      <c r="G34" s="45">
        <f t="shared" ref="G34:H34" si="61">IF(COUNTIF(C$6:C$72, C34) &gt; 1, 1, 0)</f>
        <v>1</v>
      </c>
      <c r="H34" s="45">
        <f t="shared" si="61"/>
        <v>0</v>
      </c>
      <c r="I34" s="43"/>
      <c r="J34" s="45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63</v>
      </c>
      <c r="N34" s="39">
        <v>63.0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36.0</v>
      </c>
      <c r="D35" s="34">
        <f t="shared" si="3"/>
        <v>59</v>
      </c>
      <c r="E35" s="35">
        <f t="shared" si="4"/>
        <v>-23</v>
      </c>
      <c r="F35" s="36">
        <f t="shared" si="5"/>
        <v>529</v>
      </c>
      <c r="G35" s="37">
        <f t="shared" ref="G35:H35" si="63">IF(COUNTIF(C$6:C$72, C35) &gt; 1, 1, 0)</f>
        <v>1</v>
      </c>
      <c r="H35" s="37">
        <f t="shared" si="63"/>
        <v>0</v>
      </c>
      <c r="I35" s="37">
        <v>5.0</v>
      </c>
      <c r="J35" s="37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59</v>
      </c>
      <c r="N35" s="39">
        <v>59.0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24.0</v>
      </c>
      <c r="D36" s="42">
        <f t="shared" si="3"/>
        <v>48</v>
      </c>
      <c r="E36" s="43">
        <f t="shared" si="4"/>
        <v>-24</v>
      </c>
      <c r="F36" s="44">
        <f t="shared" si="5"/>
        <v>576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48</v>
      </c>
      <c r="N36" s="39">
        <v>48.0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29.0</v>
      </c>
      <c r="D37" s="34">
        <f t="shared" si="3"/>
        <v>37</v>
      </c>
      <c r="E37" s="35">
        <f t="shared" si="4"/>
        <v>-8</v>
      </c>
      <c r="F37" s="36">
        <f t="shared" si="5"/>
        <v>64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7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37</v>
      </c>
      <c r="N37" s="39">
        <v>37.0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21.5</v>
      </c>
      <c r="D38" s="42">
        <f t="shared" si="3"/>
        <v>47</v>
      </c>
      <c r="E38" s="43">
        <f t="shared" si="4"/>
        <v>-25.5</v>
      </c>
      <c r="F38" s="44">
        <f t="shared" si="5"/>
        <v>650.25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47</v>
      </c>
      <c r="N38" s="39">
        <v>47.0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3.0</v>
      </c>
      <c r="D39" s="34">
        <f t="shared" si="3"/>
        <v>61</v>
      </c>
      <c r="E39" s="35">
        <f t="shared" si="4"/>
        <v>-58</v>
      </c>
      <c r="F39" s="36">
        <f t="shared" si="5"/>
        <v>3364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61</v>
      </c>
      <c r="N39" s="39">
        <v>61.0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36.0</v>
      </c>
      <c r="D40" s="42">
        <f t="shared" si="3"/>
        <v>21</v>
      </c>
      <c r="E40" s="43">
        <f t="shared" si="4"/>
        <v>15</v>
      </c>
      <c r="F40" s="44">
        <f t="shared" si="5"/>
        <v>225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21</v>
      </c>
      <c r="N40" s="39">
        <v>21.0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1.0</v>
      </c>
      <c r="D41" s="34">
        <f t="shared" si="3"/>
        <v>4</v>
      </c>
      <c r="E41" s="35">
        <f t="shared" si="4"/>
        <v>-3</v>
      </c>
      <c r="F41" s="36">
        <f t="shared" si="5"/>
        <v>9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4</v>
      </c>
      <c r="N41" s="39">
        <v>4.0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48.5</v>
      </c>
      <c r="D42" s="42">
        <f t="shared" si="3"/>
        <v>33</v>
      </c>
      <c r="E42" s="43">
        <f t="shared" si="4"/>
        <v>15.5</v>
      </c>
      <c r="F42" s="44">
        <f t="shared" si="5"/>
        <v>240.25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33</v>
      </c>
      <c r="N42" s="39">
        <v>33.0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7.0</v>
      </c>
      <c r="D43" s="34">
        <f t="shared" si="3"/>
        <v>24</v>
      </c>
      <c r="E43" s="35">
        <f t="shared" si="4"/>
        <v>-17</v>
      </c>
      <c r="F43" s="36">
        <f t="shared" si="5"/>
        <v>289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24</v>
      </c>
      <c r="N43" s="39">
        <v>24.0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9.0</v>
      </c>
      <c r="D44" s="42">
        <f t="shared" si="3"/>
        <v>12</v>
      </c>
      <c r="E44" s="43">
        <f t="shared" si="4"/>
        <v>-3</v>
      </c>
      <c r="F44" s="44">
        <f t="shared" si="5"/>
        <v>9</v>
      </c>
      <c r="G44" s="45">
        <f t="shared" ref="G44:H44" si="81">IF(COUNTIF(C$6:C$72, C44) &gt; 1, 1, 0)</f>
        <v>0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12</v>
      </c>
      <c r="N44" s="39">
        <v>12.0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11.0</v>
      </c>
      <c r="D45" s="34">
        <f t="shared" si="3"/>
        <v>11</v>
      </c>
      <c r="E45" s="35">
        <f t="shared" si="4"/>
        <v>0</v>
      </c>
      <c r="F45" s="36">
        <f t="shared" si="5"/>
        <v>0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11</v>
      </c>
      <c r="N45" s="39">
        <v>11.0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44.0</v>
      </c>
      <c r="D46" s="42">
        <f t="shared" si="3"/>
        <v>28</v>
      </c>
      <c r="E46" s="43">
        <f t="shared" si="4"/>
        <v>16</v>
      </c>
      <c r="F46" s="44">
        <f t="shared" si="5"/>
        <v>256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28</v>
      </c>
      <c r="N46" s="39">
        <v>28.0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36.0</v>
      </c>
      <c r="D47" s="34">
        <f t="shared" si="3"/>
        <v>54</v>
      </c>
      <c r="E47" s="35">
        <f t="shared" si="4"/>
        <v>-18</v>
      </c>
      <c r="F47" s="36">
        <f t="shared" si="5"/>
        <v>324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54</v>
      </c>
      <c r="N47" s="39">
        <v>54.0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19.0</v>
      </c>
      <c r="D48" s="42">
        <f t="shared" si="3"/>
        <v>31</v>
      </c>
      <c r="E48" s="43">
        <f t="shared" si="4"/>
        <v>-12</v>
      </c>
      <c r="F48" s="44">
        <f t="shared" si="5"/>
        <v>144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31</v>
      </c>
      <c r="N48" s="39">
        <v>31.0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6.0</v>
      </c>
      <c r="D49" s="34">
        <f t="shared" si="3"/>
        <v>49</v>
      </c>
      <c r="E49" s="35">
        <f t="shared" si="4"/>
        <v>-43</v>
      </c>
      <c r="F49" s="36">
        <f t="shared" si="5"/>
        <v>1849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49</v>
      </c>
      <c r="N49" s="39">
        <v>49.0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24.0</v>
      </c>
      <c r="D50" s="42">
        <f t="shared" si="3"/>
        <v>27</v>
      </c>
      <c r="E50" s="43">
        <f t="shared" si="4"/>
        <v>-3</v>
      </c>
      <c r="F50" s="44">
        <f t="shared" si="5"/>
        <v>9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27</v>
      </c>
      <c r="N50" s="39">
        <v>27.0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51.5</v>
      </c>
      <c r="D51" s="34">
        <f t="shared" si="3"/>
        <v>3</v>
      </c>
      <c r="E51" s="35">
        <f t="shared" si="4"/>
        <v>48.5</v>
      </c>
      <c r="F51" s="36">
        <f t="shared" si="5"/>
        <v>2352.25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29.0</v>
      </c>
      <c r="D52" s="42">
        <f t="shared" si="3"/>
        <v>64</v>
      </c>
      <c r="E52" s="43">
        <f t="shared" si="4"/>
        <v>-35</v>
      </c>
      <c r="F52" s="44">
        <f t="shared" si="5"/>
        <v>1225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64</v>
      </c>
      <c r="N52" s="39">
        <v>64.0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36.0</v>
      </c>
      <c r="D53" s="34">
        <f t="shared" si="3"/>
        <v>13</v>
      </c>
      <c r="E53" s="35">
        <f t="shared" si="4"/>
        <v>23</v>
      </c>
      <c r="F53" s="36">
        <f t="shared" si="5"/>
        <v>529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13</v>
      </c>
      <c r="N53" s="39">
        <v>13.0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32.5</v>
      </c>
      <c r="D54" s="42">
        <f t="shared" si="3"/>
        <v>35</v>
      </c>
      <c r="E54" s="43">
        <f t="shared" si="4"/>
        <v>-2.5</v>
      </c>
      <c r="F54" s="44">
        <f t="shared" si="5"/>
        <v>6.25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35</v>
      </c>
      <c r="N54" s="39">
        <v>35.0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15.5</v>
      </c>
      <c r="D55" s="34">
        <f t="shared" si="3"/>
        <v>45</v>
      </c>
      <c r="E55" s="35">
        <f t="shared" si="4"/>
        <v>-29.5</v>
      </c>
      <c r="F55" s="36">
        <f t="shared" si="5"/>
        <v>870.25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45</v>
      </c>
      <c r="N55" s="39">
        <v>45.0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4.0</v>
      </c>
      <c r="D56" s="42">
        <f t="shared" si="3"/>
        <v>6</v>
      </c>
      <c r="E56" s="43">
        <f t="shared" si="4"/>
        <v>-2</v>
      </c>
      <c r="F56" s="44">
        <f t="shared" si="5"/>
        <v>4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6</v>
      </c>
      <c r="N56" s="39">
        <v>6.0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60.0</v>
      </c>
      <c r="D57" s="34">
        <f t="shared" si="3"/>
        <v>42</v>
      </c>
      <c r="E57" s="35">
        <f t="shared" si="4"/>
        <v>18</v>
      </c>
      <c r="F57" s="36">
        <f t="shared" si="5"/>
        <v>324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42</v>
      </c>
      <c r="N57" s="39">
        <v>42.0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29.0</v>
      </c>
      <c r="D58" s="42">
        <f t="shared" si="3"/>
        <v>62</v>
      </c>
      <c r="E58" s="43">
        <f t="shared" si="4"/>
        <v>-33</v>
      </c>
      <c r="F58" s="44">
        <f t="shared" si="5"/>
        <v>1089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62</v>
      </c>
      <c r="N58" s="39">
        <v>62.0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32.5</v>
      </c>
      <c r="D59" s="34">
        <f t="shared" si="3"/>
        <v>22</v>
      </c>
      <c r="E59" s="35">
        <f t="shared" si="4"/>
        <v>10.5</v>
      </c>
      <c r="F59" s="36">
        <f t="shared" si="5"/>
        <v>110.25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22</v>
      </c>
      <c r="N59" s="39">
        <v>22.0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2.0</v>
      </c>
      <c r="D60" s="42">
        <f t="shared" si="3"/>
        <v>53</v>
      </c>
      <c r="E60" s="43">
        <f t="shared" si="4"/>
        <v>-51</v>
      </c>
      <c r="F60" s="44">
        <f t="shared" si="5"/>
        <v>2601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53</v>
      </c>
      <c r="N60" s="39">
        <v>53.0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13.0</v>
      </c>
      <c r="D61" s="34">
        <f t="shared" si="3"/>
        <v>32</v>
      </c>
      <c r="E61" s="35">
        <f t="shared" si="4"/>
        <v>-19</v>
      </c>
      <c r="F61" s="36">
        <f t="shared" si="5"/>
        <v>361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32</v>
      </c>
      <c r="N61" s="39">
        <v>32.0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66.5</v>
      </c>
      <c r="D62" s="42">
        <f t="shared" si="3"/>
        <v>65</v>
      </c>
      <c r="E62" s="43">
        <f t="shared" si="4"/>
        <v>1.5</v>
      </c>
      <c r="F62" s="44">
        <f t="shared" si="5"/>
        <v>2.25</v>
      </c>
      <c r="G62" s="45">
        <f t="shared" ref="G62:H62" si="117">IF(COUNTIF(C$6:C$72, C62) &gt; 1, 1, 0)</f>
        <v>1</v>
      </c>
      <c r="H62" s="45">
        <f t="shared" si="117"/>
        <v>0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65</v>
      </c>
      <c r="N62" s="39">
        <v>65.0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60.0</v>
      </c>
      <c r="D63" s="34">
        <f t="shared" si="3"/>
        <v>51</v>
      </c>
      <c r="E63" s="35">
        <f t="shared" si="4"/>
        <v>9</v>
      </c>
      <c r="F63" s="36">
        <f t="shared" si="5"/>
        <v>81</v>
      </c>
      <c r="G63" s="37">
        <f t="shared" ref="G63:H63" si="119">IF(COUNTIF(C$6:C$72, C63) &gt; 1, 1, 0)</f>
        <v>1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51</v>
      </c>
      <c r="N63" s="39">
        <v>51.0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55.5</v>
      </c>
      <c r="D64" s="42">
        <f t="shared" si="3"/>
        <v>50</v>
      </c>
      <c r="E64" s="43">
        <f t="shared" si="4"/>
        <v>5.5</v>
      </c>
      <c r="F64" s="44">
        <f t="shared" si="5"/>
        <v>30.25</v>
      </c>
      <c r="G64" s="45">
        <f t="shared" ref="G64:H64" si="121">IF(COUNTIF(C$6:C$72, C64) &gt; 1, 1, 0)</f>
        <v>1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50</v>
      </c>
      <c r="N64" s="39">
        <v>50.0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8.0</v>
      </c>
      <c r="D65" s="34">
        <f t="shared" si="3"/>
        <v>56</v>
      </c>
      <c r="E65" s="35">
        <f t="shared" si="4"/>
        <v>-48</v>
      </c>
      <c r="F65" s="36">
        <f t="shared" si="5"/>
        <v>2304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56</v>
      </c>
      <c r="N65" s="39">
        <v>56.0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26.0</v>
      </c>
      <c r="D66" s="42">
        <f t="shared" si="3"/>
        <v>46</v>
      </c>
      <c r="E66" s="43">
        <f t="shared" si="4"/>
        <v>-20</v>
      </c>
      <c r="F66" s="44">
        <f t="shared" si="5"/>
        <v>400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46</v>
      </c>
      <c r="N66" s="39">
        <v>46.0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55.5</v>
      </c>
      <c r="D67" s="34">
        <f t="shared" si="3"/>
        <v>55</v>
      </c>
      <c r="E67" s="35">
        <f t="shared" si="4"/>
        <v>0.5</v>
      </c>
      <c r="F67" s="36">
        <f t="shared" si="5"/>
        <v>0.25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55</v>
      </c>
      <c r="N67" s="39">
        <v>55.0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55.5</v>
      </c>
      <c r="D68" s="42">
        <f t="shared" si="3"/>
        <v>16</v>
      </c>
      <c r="E68" s="43">
        <f t="shared" si="4"/>
        <v>39.5</v>
      </c>
      <c r="F68" s="44">
        <f t="shared" si="5"/>
        <v>1560.25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16</v>
      </c>
      <c r="N68" s="39">
        <v>16.0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55.5</v>
      </c>
      <c r="D69" s="34">
        <f t="shared" si="3"/>
        <v>44</v>
      </c>
      <c r="E69" s="35">
        <f t="shared" si="4"/>
        <v>11.5</v>
      </c>
      <c r="F69" s="36">
        <f t="shared" si="5"/>
        <v>132.25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44</v>
      </c>
      <c r="N69" s="39">
        <v>44.0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64.5</v>
      </c>
      <c r="D70" s="42">
        <f t="shared" si="3"/>
        <v>8</v>
      </c>
      <c r="E70" s="43">
        <f t="shared" si="4"/>
        <v>56.5</v>
      </c>
      <c r="F70" s="44">
        <f t="shared" si="5"/>
        <v>3192.25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8</v>
      </c>
      <c r="N70" s="39">
        <v>8.0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64.5</v>
      </c>
      <c r="D71" s="34">
        <f t="shared" si="3"/>
        <v>60</v>
      </c>
      <c r="E71" s="35">
        <f t="shared" si="4"/>
        <v>4.5</v>
      </c>
      <c r="F71" s="36">
        <f t="shared" si="5"/>
        <v>20.25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60</v>
      </c>
      <c r="N71" s="39">
        <v>60.0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36.0</v>
      </c>
      <c r="D72" s="42">
        <f t="shared" si="3"/>
        <v>5</v>
      </c>
      <c r="E72" s="50">
        <f t="shared" si="4"/>
        <v>31</v>
      </c>
      <c r="F72" s="51">
        <f t="shared" si="5"/>
        <v>961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5</v>
      </c>
      <c r="N72" s="55">
        <v>5.0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163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52913</v>
      </c>
      <c r="I76" s="61"/>
      <c r="J76" s="62"/>
      <c r="K76" s="59"/>
      <c r="L76" s="59"/>
    </row>
    <row r="77">
      <c r="C77" s="65" t="s">
        <v>101</v>
      </c>
      <c r="D77" s="66">
        <f>SUM(D76+D79)</f>
        <v>52970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-0.05670891463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164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122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28</v>
      </c>
      <c r="E6" s="25">
        <f t="shared" ref="E6:E72" si="4">C6-D6</f>
        <v>-12.5</v>
      </c>
      <c r="F6" s="26">
        <f t="shared" ref="F6:F72" si="5">E6^2</f>
        <v>156.25</v>
      </c>
      <c r="G6" s="27">
        <f t="shared" ref="G6:H6" si="1">IF(COUNTIF(C$6:C$72, C6) &gt; 1, 1, 0)</f>
        <v>1</v>
      </c>
      <c r="H6" s="27">
        <f t="shared" si="1"/>
        <v>0</v>
      </c>
      <c r="I6" s="27">
        <v>4.0</v>
      </c>
      <c r="J6" s="27"/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8">AVERAGE(N6:AA6)</f>
        <v>28</v>
      </c>
      <c r="N6" s="30">
        <v>28.0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62.0</v>
      </c>
      <c r="D7" s="34">
        <f t="shared" si="3"/>
        <v>2</v>
      </c>
      <c r="E7" s="35">
        <f t="shared" si="4"/>
        <v>60</v>
      </c>
      <c r="F7" s="36">
        <f t="shared" si="5"/>
        <v>3600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2</v>
      </c>
      <c r="N7" s="39">
        <v>2.0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46.5</v>
      </c>
      <c r="D8" s="42">
        <f t="shared" si="3"/>
        <v>42</v>
      </c>
      <c r="E8" s="43">
        <f t="shared" si="4"/>
        <v>4.5</v>
      </c>
      <c r="F8" s="44">
        <f t="shared" si="5"/>
        <v>20.25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5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42</v>
      </c>
      <c r="N8" s="39">
        <v>42.0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63.0</v>
      </c>
      <c r="D9" s="34">
        <f t="shared" si="3"/>
        <v>22</v>
      </c>
      <c r="E9" s="35">
        <f t="shared" si="4"/>
        <v>41</v>
      </c>
      <c r="F9" s="36">
        <f t="shared" si="5"/>
        <v>1681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7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22</v>
      </c>
      <c r="N9" s="39">
        <v>22.0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29.0</v>
      </c>
      <c r="D10" s="42">
        <f t="shared" si="3"/>
        <v>60</v>
      </c>
      <c r="E10" s="43">
        <f t="shared" si="4"/>
        <v>-31</v>
      </c>
      <c r="F10" s="44">
        <f t="shared" si="5"/>
        <v>961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5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60</v>
      </c>
      <c r="N10" s="39">
        <v>60.0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5.0</v>
      </c>
      <c r="D11" s="34">
        <f t="shared" si="3"/>
        <v>10</v>
      </c>
      <c r="E11" s="35">
        <f t="shared" si="4"/>
        <v>-5</v>
      </c>
      <c r="F11" s="36">
        <f t="shared" si="5"/>
        <v>25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10</v>
      </c>
      <c r="N11" s="39">
        <v>10.0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51.5</v>
      </c>
      <c r="D12" s="42">
        <f t="shared" si="3"/>
        <v>30</v>
      </c>
      <c r="E12" s="43">
        <f t="shared" si="4"/>
        <v>21.5</v>
      </c>
      <c r="F12" s="44">
        <f t="shared" si="5"/>
        <v>462.25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30</v>
      </c>
      <c r="N12" s="39">
        <v>30.0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39.5</v>
      </c>
      <c r="D13" s="34">
        <f t="shared" si="3"/>
        <v>44</v>
      </c>
      <c r="E13" s="35">
        <f t="shared" si="4"/>
        <v>-4.5</v>
      </c>
      <c r="F13" s="36">
        <f t="shared" si="5"/>
        <v>20.25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44</v>
      </c>
      <c r="N13" s="39">
        <v>44.0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55.5</v>
      </c>
      <c r="D14" s="42">
        <f t="shared" si="3"/>
        <v>5</v>
      </c>
      <c r="E14" s="43">
        <f t="shared" si="4"/>
        <v>50.5</v>
      </c>
      <c r="F14" s="44">
        <f t="shared" si="5"/>
        <v>2550.25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5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5</v>
      </c>
      <c r="N14" s="39">
        <v>5.0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66.5</v>
      </c>
      <c r="D15" s="34">
        <f t="shared" si="3"/>
        <v>21</v>
      </c>
      <c r="E15" s="35">
        <f t="shared" si="4"/>
        <v>45.5</v>
      </c>
      <c r="F15" s="36">
        <f t="shared" si="5"/>
        <v>2070.25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21</v>
      </c>
      <c r="N15" s="39">
        <v>21.0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50.0</v>
      </c>
      <c r="D16" s="42">
        <f t="shared" si="3"/>
        <v>25</v>
      </c>
      <c r="E16" s="43">
        <f t="shared" si="4"/>
        <v>25</v>
      </c>
      <c r="F16" s="44">
        <f t="shared" si="5"/>
        <v>625</v>
      </c>
      <c r="G16" s="45">
        <f t="shared" ref="G16:H16" si="25">IF(COUNTIF(C$6:C$72, C16) &gt; 1, 1, 0)</f>
        <v>0</v>
      </c>
      <c r="H16" s="45">
        <f t="shared" si="25"/>
        <v>0</v>
      </c>
      <c r="I16" s="43"/>
      <c r="J16" s="45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25</v>
      </c>
      <c r="N16" s="39">
        <v>25.0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60.0</v>
      </c>
      <c r="D17" s="34">
        <f t="shared" si="3"/>
        <v>67</v>
      </c>
      <c r="E17" s="35">
        <f t="shared" si="4"/>
        <v>-7</v>
      </c>
      <c r="F17" s="36">
        <f t="shared" si="5"/>
        <v>49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7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67</v>
      </c>
      <c r="N17" s="39">
        <v>67.0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21.5</v>
      </c>
      <c r="D18" s="42">
        <f t="shared" si="3"/>
        <v>37</v>
      </c>
      <c r="E18" s="43">
        <f t="shared" si="4"/>
        <v>-15.5</v>
      </c>
      <c r="F18" s="44">
        <f t="shared" si="5"/>
        <v>240.25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37</v>
      </c>
      <c r="N18" s="39">
        <v>37.0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48.5</v>
      </c>
      <c r="D19" s="34">
        <f t="shared" si="3"/>
        <v>20</v>
      </c>
      <c r="E19" s="35">
        <f t="shared" si="4"/>
        <v>28.5</v>
      </c>
      <c r="F19" s="36">
        <f t="shared" si="5"/>
        <v>812.25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20</v>
      </c>
      <c r="N19" s="39">
        <v>20.0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39.5</v>
      </c>
      <c r="D20" s="42">
        <f t="shared" si="3"/>
        <v>6</v>
      </c>
      <c r="E20" s="43">
        <f t="shared" si="4"/>
        <v>33.5</v>
      </c>
      <c r="F20" s="44">
        <f t="shared" si="5"/>
        <v>1122.25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6</v>
      </c>
      <c r="N20" s="39">
        <v>6.0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24.0</v>
      </c>
      <c r="D21" s="34">
        <f t="shared" si="3"/>
        <v>58</v>
      </c>
      <c r="E21" s="35">
        <f t="shared" si="4"/>
        <v>-34</v>
      </c>
      <c r="F21" s="36">
        <f t="shared" si="5"/>
        <v>1156</v>
      </c>
      <c r="G21" s="37">
        <f t="shared" ref="G21:H21" si="35">IF(COUNTIF(C$6:C$72, C21) &gt; 1, 1, 0)</f>
        <v>1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58</v>
      </c>
      <c r="N21" s="39">
        <v>58.0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19.0</v>
      </c>
      <c r="D22" s="42">
        <f t="shared" si="3"/>
        <v>39</v>
      </c>
      <c r="E22" s="43">
        <f t="shared" si="4"/>
        <v>-20</v>
      </c>
      <c r="F22" s="44">
        <f t="shared" si="5"/>
        <v>400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39</v>
      </c>
      <c r="N22" s="39">
        <v>39.0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19.0</v>
      </c>
      <c r="D23" s="34">
        <f t="shared" si="3"/>
        <v>49</v>
      </c>
      <c r="E23" s="35">
        <f t="shared" si="4"/>
        <v>-30</v>
      </c>
      <c r="F23" s="36">
        <f t="shared" si="5"/>
        <v>900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49</v>
      </c>
      <c r="N23" s="39">
        <v>49.0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44.0</v>
      </c>
      <c r="D24" s="42">
        <f t="shared" si="3"/>
        <v>38</v>
      </c>
      <c r="E24" s="43">
        <f t="shared" si="4"/>
        <v>6</v>
      </c>
      <c r="F24" s="44">
        <f t="shared" si="5"/>
        <v>36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38</v>
      </c>
      <c r="N24" s="39">
        <v>38.0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11.0</v>
      </c>
      <c r="D25" s="34">
        <f t="shared" si="3"/>
        <v>35</v>
      </c>
      <c r="E25" s="35">
        <f t="shared" si="4"/>
        <v>-24</v>
      </c>
      <c r="F25" s="36">
        <f t="shared" si="5"/>
        <v>576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35</v>
      </c>
      <c r="N25" s="39">
        <v>35.0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41.5</v>
      </c>
      <c r="D26" s="42">
        <f t="shared" si="3"/>
        <v>15</v>
      </c>
      <c r="E26" s="43">
        <f t="shared" si="4"/>
        <v>26.5</v>
      </c>
      <c r="F26" s="44">
        <f t="shared" si="5"/>
        <v>702.25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15</v>
      </c>
      <c r="N26" s="39">
        <v>15.0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15.5</v>
      </c>
      <c r="D27" s="34">
        <f t="shared" si="3"/>
        <v>12</v>
      </c>
      <c r="E27" s="35">
        <f t="shared" si="4"/>
        <v>3.5</v>
      </c>
      <c r="F27" s="36">
        <f t="shared" si="5"/>
        <v>12.25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12</v>
      </c>
      <c r="N27" s="39">
        <v>12.0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46.5</v>
      </c>
      <c r="D28" s="42">
        <f t="shared" si="3"/>
        <v>4</v>
      </c>
      <c r="E28" s="43">
        <f t="shared" si="4"/>
        <v>42.5</v>
      </c>
      <c r="F28" s="44">
        <f t="shared" si="5"/>
        <v>1806.25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4</v>
      </c>
      <c r="N28" s="39">
        <v>4.0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55.5</v>
      </c>
      <c r="D29" s="34">
        <f t="shared" si="3"/>
        <v>59</v>
      </c>
      <c r="E29" s="35">
        <f t="shared" si="4"/>
        <v>-3.5</v>
      </c>
      <c r="F29" s="36">
        <f t="shared" si="5"/>
        <v>12.25</v>
      </c>
      <c r="G29" s="37">
        <f t="shared" ref="G29:H29" si="51">IF(COUNTIF(C$6:C$72, C29) &gt; 1, 1, 0)</f>
        <v>1</v>
      </c>
      <c r="H29" s="37">
        <f t="shared" si="51"/>
        <v>0</v>
      </c>
      <c r="I29" s="35"/>
      <c r="J29" s="37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59</v>
      </c>
      <c r="N29" s="39">
        <v>59.0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44.0</v>
      </c>
      <c r="D30" s="42">
        <f t="shared" si="3"/>
        <v>14</v>
      </c>
      <c r="E30" s="43">
        <f t="shared" si="4"/>
        <v>30</v>
      </c>
      <c r="F30" s="44">
        <f t="shared" si="5"/>
        <v>900</v>
      </c>
      <c r="G30" s="45">
        <f t="shared" ref="G30:H30" si="53">IF(COUNTIF(C$6:C$72, C30) &gt; 1, 1, 0)</f>
        <v>1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14</v>
      </c>
      <c r="N30" s="39">
        <v>14.0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41.5</v>
      </c>
      <c r="D31" s="34">
        <f t="shared" si="3"/>
        <v>29</v>
      </c>
      <c r="E31" s="35">
        <f t="shared" si="4"/>
        <v>12.5</v>
      </c>
      <c r="F31" s="36">
        <f t="shared" si="5"/>
        <v>156.25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29</v>
      </c>
      <c r="N31" s="39">
        <v>29.0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11.0</v>
      </c>
      <c r="D32" s="42">
        <f t="shared" si="3"/>
        <v>66</v>
      </c>
      <c r="E32" s="43">
        <f t="shared" si="4"/>
        <v>-55</v>
      </c>
      <c r="F32" s="44">
        <f t="shared" si="5"/>
        <v>3025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66</v>
      </c>
      <c r="N32" s="39">
        <v>66.0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29.0</v>
      </c>
      <c r="D33" s="34">
        <f t="shared" si="3"/>
        <v>24</v>
      </c>
      <c r="E33" s="35">
        <f t="shared" si="4"/>
        <v>5</v>
      </c>
      <c r="F33" s="36">
        <f t="shared" si="5"/>
        <v>25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24</v>
      </c>
      <c r="N33" s="39">
        <v>24.0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15.5</v>
      </c>
      <c r="D34" s="42">
        <f t="shared" si="3"/>
        <v>64</v>
      </c>
      <c r="E34" s="43">
        <f t="shared" si="4"/>
        <v>-48.5</v>
      </c>
      <c r="F34" s="44">
        <f t="shared" si="5"/>
        <v>2352.25</v>
      </c>
      <c r="G34" s="45">
        <f t="shared" ref="G34:H34" si="61">IF(COUNTIF(C$6:C$72, C34) &gt; 1, 1, 0)</f>
        <v>1</v>
      </c>
      <c r="H34" s="45">
        <f t="shared" si="61"/>
        <v>0</v>
      </c>
      <c r="I34" s="43"/>
      <c r="J34" s="45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64</v>
      </c>
      <c r="N34" s="39">
        <v>64.0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36.0</v>
      </c>
      <c r="D35" s="34">
        <f t="shared" si="3"/>
        <v>57</v>
      </c>
      <c r="E35" s="35">
        <f t="shared" si="4"/>
        <v>-21</v>
      </c>
      <c r="F35" s="36">
        <f t="shared" si="5"/>
        <v>441</v>
      </c>
      <c r="G35" s="37">
        <f t="shared" ref="G35:H35" si="63">IF(COUNTIF(C$6:C$72, C35) &gt; 1, 1, 0)</f>
        <v>1</v>
      </c>
      <c r="H35" s="37">
        <f t="shared" si="63"/>
        <v>0</v>
      </c>
      <c r="I35" s="37">
        <v>5.0</v>
      </c>
      <c r="J35" s="37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57</v>
      </c>
      <c r="N35" s="39">
        <v>57.0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24.0</v>
      </c>
      <c r="D36" s="42">
        <f t="shared" si="3"/>
        <v>50</v>
      </c>
      <c r="E36" s="43">
        <f t="shared" si="4"/>
        <v>-26</v>
      </c>
      <c r="F36" s="44">
        <f t="shared" si="5"/>
        <v>676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50</v>
      </c>
      <c r="N36" s="39">
        <v>50.0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29.0</v>
      </c>
      <c r="D37" s="34">
        <f t="shared" si="3"/>
        <v>36</v>
      </c>
      <c r="E37" s="35">
        <f t="shared" si="4"/>
        <v>-7</v>
      </c>
      <c r="F37" s="36">
        <f t="shared" si="5"/>
        <v>49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7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36</v>
      </c>
      <c r="N37" s="39">
        <v>36.0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21.5</v>
      </c>
      <c r="D38" s="42">
        <f t="shared" si="3"/>
        <v>55</v>
      </c>
      <c r="E38" s="43">
        <f t="shared" si="4"/>
        <v>-33.5</v>
      </c>
      <c r="F38" s="44">
        <f t="shared" si="5"/>
        <v>1122.25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55</v>
      </c>
      <c r="N38" s="39">
        <v>55.0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3.0</v>
      </c>
      <c r="D39" s="34">
        <f t="shared" si="3"/>
        <v>62</v>
      </c>
      <c r="E39" s="35">
        <f t="shared" si="4"/>
        <v>-59</v>
      </c>
      <c r="F39" s="36">
        <f t="shared" si="5"/>
        <v>3481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62</v>
      </c>
      <c r="N39" s="39">
        <v>62.0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36.0</v>
      </c>
      <c r="D40" s="42">
        <f t="shared" si="3"/>
        <v>17</v>
      </c>
      <c r="E40" s="43">
        <f t="shared" si="4"/>
        <v>19</v>
      </c>
      <c r="F40" s="44">
        <f t="shared" si="5"/>
        <v>361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17</v>
      </c>
      <c r="N40" s="39">
        <v>17.0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1.0</v>
      </c>
      <c r="D41" s="34">
        <f t="shared" si="3"/>
        <v>7</v>
      </c>
      <c r="E41" s="35">
        <f t="shared" si="4"/>
        <v>-6</v>
      </c>
      <c r="F41" s="36">
        <f t="shared" si="5"/>
        <v>36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7</v>
      </c>
      <c r="N41" s="39">
        <v>7.0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48.5</v>
      </c>
      <c r="D42" s="42">
        <f t="shared" si="3"/>
        <v>32</v>
      </c>
      <c r="E42" s="43">
        <f t="shared" si="4"/>
        <v>16.5</v>
      </c>
      <c r="F42" s="44">
        <f t="shared" si="5"/>
        <v>272.25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32</v>
      </c>
      <c r="N42" s="39">
        <v>32.0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7.0</v>
      </c>
      <c r="D43" s="34">
        <f t="shared" si="3"/>
        <v>23</v>
      </c>
      <c r="E43" s="35">
        <f t="shared" si="4"/>
        <v>-16</v>
      </c>
      <c r="F43" s="36">
        <f t="shared" si="5"/>
        <v>256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23</v>
      </c>
      <c r="N43" s="39">
        <v>23.0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9.0</v>
      </c>
      <c r="D44" s="42">
        <f t="shared" si="3"/>
        <v>8</v>
      </c>
      <c r="E44" s="43">
        <f t="shared" si="4"/>
        <v>1</v>
      </c>
      <c r="F44" s="44">
        <f t="shared" si="5"/>
        <v>1</v>
      </c>
      <c r="G44" s="45">
        <f t="shared" ref="G44:H44" si="81">IF(COUNTIF(C$6:C$72, C44) &gt; 1, 1, 0)</f>
        <v>0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8</v>
      </c>
      <c r="N44" s="39">
        <v>8.0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11.0</v>
      </c>
      <c r="D45" s="34">
        <f t="shared" si="3"/>
        <v>16</v>
      </c>
      <c r="E45" s="35">
        <f t="shared" si="4"/>
        <v>-5</v>
      </c>
      <c r="F45" s="36">
        <f t="shared" si="5"/>
        <v>25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16</v>
      </c>
      <c r="N45" s="39">
        <v>16.0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44.0</v>
      </c>
      <c r="D46" s="42">
        <f t="shared" si="3"/>
        <v>31</v>
      </c>
      <c r="E46" s="43">
        <f t="shared" si="4"/>
        <v>13</v>
      </c>
      <c r="F46" s="44">
        <f t="shared" si="5"/>
        <v>169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31</v>
      </c>
      <c r="N46" s="39">
        <v>31.0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36.0</v>
      </c>
      <c r="D47" s="34">
        <f t="shared" si="3"/>
        <v>52</v>
      </c>
      <c r="E47" s="35">
        <f t="shared" si="4"/>
        <v>-16</v>
      </c>
      <c r="F47" s="36">
        <f t="shared" si="5"/>
        <v>256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52</v>
      </c>
      <c r="N47" s="39">
        <v>52.0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19.0</v>
      </c>
      <c r="D48" s="42">
        <f t="shared" si="3"/>
        <v>27</v>
      </c>
      <c r="E48" s="43">
        <f t="shared" si="4"/>
        <v>-8</v>
      </c>
      <c r="F48" s="44">
        <f t="shared" si="5"/>
        <v>64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27</v>
      </c>
      <c r="N48" s="39">
        <v>27.0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6.0</v>
      </c>
      <c r="D49" s="34">
        <f t="shared" si="3"/>
        <v>54</v>
      </c>
      <c r="E49" s="35">
        <f t="shared" si="4"/>
        <v>-48</v>
      </c>
      <c r="F49" s="36">
        <f t="shared" si="5"/>
        <v>2304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54</v>
      </c>
      <c r="N49" s="39">
        <v>54.0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24.0</v>
      </c>
      <c r="D50" s="42">
        <f t="shared" si="3"/>
        <v>19</v>
      </c>
      <c r="E50" s="43">
        <f t="shared" si="4"/>
        <v>5</v>
      </c>
      <c r="F50" s="44">
        <f t="shared" si="5"/>
        <v>25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19</v>
      </c>
      <c r="N50" s="39">
        <v>19.0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51.5</v>
      </c>
      <c r="D51" s="34">
        <f t="shared" si="3"/>
        <v>3</v>
      </c>
      <c r="E51" s="35">
        <f t="shared" si="4"/>
        <v>48.5</v>
      </c>
      <c r="F51" s="36">
        <f t="shared" si="5"/>
        <v>2352.25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29.0</v>
      </c>
      <c r="D52" s="42">
        <f t="shared" si="3"/>
        <v>61</v>
      </c>
      <c r="E52" s="43">
        <f t="shared" si="4"/>
        <v>-32</v>
      </c>
      <c r="F52" s="44">
        <f t="shared" si="5"/>
        <v>1024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61</v>
      </c>
      <c r="N52" s="39">
        <v>61.0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36.0</v>
      </c>
      <c r="D53" s="34">
        <f t="shared" si="3"/>
        <v>11</v>
      </c>
      <c r="E53" s="35">
        <f t="shared" si="4"/>
        <v>25</v>
      </c>
      <c r="F53" s="36">
        <f t="shared" si="5"/>
        <v>625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11</v>
      </c>
      <c r="N53" s="39">
        <v>11.0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32.5</v>
      </c>
      <c r="D54" s="42">
        <f t="shared" si="3"/>
        <v>34</v>
      </c>
      <c r="E54" s="43">
        <f t="shared" si="4"/>
        <v>-1.5</v>
      </c>
      <c r="F54" s="44">
        <f t="shared" si="5"/>
        <v>2.25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34</v>
      </c>
      <c r="N54" s="39">
        <v>34.0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15.5</v>
      </c>
      <c r="D55" s="34">
        <f t="shared" si="3"/>
        <v>46</v>
      </c>
      <c r="E55" s="35">
        <f t="shared" si="4"/>
        <v>-30.5</v>
      </c>
      <c r="F55" s="36">
        <f t="shared" si="5"/>
        <v>930.25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46</v>
      </c>
      <c r="N55" s="39">
        <v>46.0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4.0</v>
      </c>
      <c r="D56" s="42">
        <f t="shared" si="3"/>
        <v>1</v>
      </c>
      <c r="E56" s="43">
        <f t="shared" si="4"/>
        <v>3</v>
      </c>
      <c r="F56" s="44">
        <f t="shared" si="5"/>
        <v>9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1</v>
      </c>
      <c r="N56" s="39">
        <v>1.0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60.0</v>
      </c>
      <c r="D57" s="34">
        <f t="shared" si="3"/>
        <v>33</v>
      </c>
      <c r="E57" s="35">
        <f t="shared" si="4"/>
        <v>27</v>
      </c>
      <c r="F57" s="36">
        <f t="shared" si="5"/>
        <v>729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33</v>
      </c>
      <c r="N57" s="39">
        <v>33.0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29.0</v>
      </c>
      <c r="D58" s="42">
        <f t="shared" si="3"/>
        <v>63</v>
      </c>
      <c r="E58" s="43">
        <f t="shared" si="4"/>
        <v>-34</v>
      </c>
      <c r="F58" s="44">
        <f t="shared" si="5"/>
        <v>1156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63</v>
      </c>
      <c r="N58" s="39">
        <v>63.0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32.5</v>
      </c>
      <c r="D59" s="34">
        <f t="shared" si="3"/>
        <v>26</v>
      </c>
      <c r="E59" s="35">
        <f t="shared" si="4"/>
        <v>6.5</v>
      </c>
      <c r="F59" s="36">
        <f t="shared" si="5"/>
        <v>42.25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26</v>
      </c>
      <c r="N59" s="39">
        <v>26.0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2.0</v>
      </c>
      <c r="D60" s="42">
        <f t="shared" si="3"/>
        <v>51</v>
      </c>
      <c r="E60" s="43">
        <f t="shared" si="4"/>
        <v>-49</v>
      </c>
      <c r="F60" s="44">
        <f t="shared" si="5"/>
        <v>2401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51</v>
      </c>
      <c r="N60" s="39">
        <v>51.0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13.0</v>
      </c>
      <c r="D61" s="34">
        <f t="shared" si="3"/>
        <v>41</v>
      </c>
      <c r="E61" s="35">
        <f t="shared" si="4"/>
        <v>-28</v>
      </c>
      <c r="F61" s="36">
        <f t="shared" si="5"/>
        <v>784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41</v>
      </c>
      <c r="N61" s="39">
        <v>41.0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66.5</v>
      </c>
      <c r="D62" s="42">
        <f t="shared" si="3"/>
        <v>65</v>
      </c>
      <c r="E62" s="43">
        <f t="shared" si="4"/>
        <v>1.5</v>
      </c>
      <c r="F62" s="44">
        <f t="shared" si="5"/>
        <v>2.25</v>
      </c>
      <c r="G62" s="45">
        <f t="shared" ref="G62:H62" si="117">IF(COUNTIF(C$6:C$72, C62) &gt; 1, 1, 0)</f>
        <v>1</v>
      </c>
      <c r="H62" s="45">
        <f t="shared" si="117"/>
        <v>0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65</v>
      </c>
      <c r="N62" s="39">
        <v>65.0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60.0</v>
      </c>
      <c r="D63" s="34">
        <f t="shared" si="3"/>
        <v>48</v>
      </c>
      <c r="E63" s="35">
        <f t="shared" si="4"/>
        <v>12</v>
      </c>
      <c r="F63" s="36">
        <f t="shared" si="5"/>
        <v>144</v>
      </c>
      <c r="G63" s="37">
        <f t="shared" ref="G63:H63" si="119">IF(COUNTIF(C$6:C$72, C63) &gt; 1, 1, 0)</f>
        <v>1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48</v>
      </c>
      <c r="N63" s="39">
        <v>48.0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55.5</v>
      </c>
      <c r="D64" s="42">
        <f t="shared" si="3"/>
        <v>53</v>
      </c>
      <c r="E64" s="43">
        <f t="shared" si="4"/>
        <v>2.5</v>
      </c>
      <c r="F64" s="44">
        <f t="shared" si="5"/>
        <v>6.25</v>
      </c>
      <c r="G64" s="45">
        <f t="shared" ref="G64:H64" si="121">IF(COUNTIF(C$6:C$72, C64) &gt; 1, 1, 0)</f>
        <v>1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53</v>
      </c>
      <c r="N64" s="39">
        <v>53.0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8.0</v>
      </c>
      <c r="D65" s="34">
        <f t="shared" si="3"/>
        <v>43</v>
      </c>
      <c r="E65" s="35">
        <f t="shared" si="4"/>
        <v>-35</v>
      </c>
      <c r="F65" s="36">
        <f t="shared" si="5"/>
        <v>1225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43</v>
      </c>
      <c r="N65" s="39">
        <v>43.0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26.0</v>
      </c>
      <c r="D66" s="42">
        <f t="shared" si="3"/>
        <v>45</v>
      </c>
      <c r="E66" s="43">
        <f t="shared" si="4"/>
        <v>-19</v>
      </c>
      <c r="F66" s="44">
        <f t="shared" si="5"/>
        <v>361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45</v>
      </c>
      <c r="N66" s="39">
        <v>45.0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55.5</v>
      </c>
      <c r="D67" s="34">
        <f t="shared" si="3"/>
        <v>47</v>
      </c>
      <c r="E67" s="35">
        <f t="shared" si="4"/>
        <v>8.5</v>
      </c>
      <c r="F67" s="36">
        <f t="shared" si="5"/>
        <v>72.25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47</v>
      </c>
      <c r="N67" s="39">
        <v>47.0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55.5</v>
      </c>
      <c r="D68" s="42">
        <f t="shared" si="3"/>
        <v>18</v>
      </c>
      <c r="E68" s="43">
        <f t="shared" si="4"/>
        <v>37.5</v>
      </c>
      <c r="F68" s="44">
        <f t="shared" si="5"/>
        <v>1406.25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18</v>
      </c>
      <c r="N68" s="39">
        <v>18.0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55.5</v>
      </c>
      <c r="D69" s="34">
        <f t="shared" si="3"/>
        <v>40</v>
      </c>
      <c r="E69" s="35">
        <f t="shared" si="4"/>
        <v>15.5</v>
      </c>
      <c r="F69" s="36">
        <f t="shared" si="5"/>
        <v>240.25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40</v>
      </c>
      <c r="N69" s="39">
        <v>40.0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64.5</v>
      </c>
      <c r="D70" s="42">
        <f t="shared" si="3"/>
        <v>13</v>
      </c>
      <c r="E70" s="43">
        <f t="shared" si="4"/>
        <v>51.5</v>
      </c>
      <c r="F70" s="44">
        <f t="shared" si="5"/>
        <v>2652.25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13</v>
      </c>
      <c r="N70" s="39">
        <v>13.0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64.5</v>
      </c>
      <c r="D71" s="34">
        <f t="shared" si="3"/>
        <v>56</v>
      </c>
      <c r="E71" s="35">
        <f t="shared" si="4"/>
        <v>8.5</v>
      </c>
      <c r="F71" s="36">
        <f t="shared" si="5"/>
        <v>72.25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56</v>
      </c>
      <c r="N71" s="39">
        <v>56.0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36.0</v>
      </c>
      <c r="D72" s="42">
        <f t="shared" si="3"/>
        <v>9</v>
      </c>
      <c r="E72" s="50">
        <f t="shared" si="4"/>
        <v>27</v>
      </c>
      <c r="F72" s="51">
        <f t="shared" si="5"/>
        <v>729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9</v>
      </c>
      <c r="N72" s="55">
        <v>9.0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165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52959</v>
      </c>
      <c r="I76" s="61"/>
      <c r="J76" s="62"/>
      <c r="K76" s="59"/>
      <c r="L76" s="59"/>
    </row>
    <row r="77">
      <c r="C77" s="65" t="s">
        <v>101</v>
      </c>
      <c r="D77" s="66">
        <f>SUM(D76+D79)</f>
        <v>53016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-0.05762657765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107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20</v>
      </c>
      <c r="E6" s="25">
        <f t="shared" ref="E6:E72" si="4">C6-D6</f>
        <v>8.5</v>
      </c>
      <c r="F6" s="26">
        <f t="shared" ref="F6:F72" si="5">E6^2</f>
        <v>72.25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5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9">AVERAGE(N6:AA6)</f>
        <v>29.85714286</v>
      </c>
      <c r="N6" s="30">
        <v>57.0</v>
      </c>
      <c r="O6" s="30">
        <v>52.0</v>
      </c>
      <c r="P6" s="30">
        <v>17.0</v>
      </c>
      <c r="Q6" s="30">
        <v>8.0</v>
      </c>
      <c r="R6" s="30">
        <v>19.0</v>
      </c>
      <c r="S6" s="30">
        <v>7.0</v>
      </c>
      <c r="T6" s="30">
        <v>17.0</v>
      </c>
      <c r="U6" s="30">
        <v>46.0</v>
      </c>
      <c r="V6" s="30">
        <v>52.0</v>
      </c>
      <c r="W6" s="30">
        <v>3.0</v>
      </c>
      <c r="X6" s="30">
        <v>55.0</v>
      </c>
      <c r="Y6" s="30">
        <v>23.0</v>
      </c>
      <c r="Z6" s="30">
        <v>17.0</v>
      </c>
      <c r="AA6" s="31">
        <v>45.0</v>
      </c>
    </row>
    <row r="7">
      <c r="B7" s="32" t="s">
        <v>32</v>
      </c>
      <c r="C7" s="33">
        <v>4.0</v>
      </c>
      <c r="D7" s="34">
        <f t="shared" si="3"/>
        <v>60</v>
      </c>
      <c r="E7" s="35">
        <f t="shared" si="4"/>
        <v>-56</v>
      </c>
      <c r="F7" s="36">
        <f t="shared" si="5"/>
        <v>3136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40.28571429</v>
      </c>
      <c r="N7" s="39">
        <v>48.0</v>
      </c>
      <c r="O7" s="39">
        <v>39.0</v>
      </c>
      <c r="P7" s="39">
        <v>40.0</v>
      </c>
      <c r="Q7" s="39">
        <v>53.0</v>
      </c>
      <c r="R7" s="39">
        <v>47.0</v>
      </c>
      <c r="S7" s="39">
        <v>33.0</v>
      </c>
      <c r="T7" s="39">
        <v>36.0</v>
      </c>
      <c r="U7" s="39">
        <v>42.0</v>
      </c>
      <c r="V7" s="39">
        <v>39.0</v>
      </c>
      <c r="W7" s="39">
        <v>48.0</v>
      </c>
      <c r="X7" s="39">
        <v>40.0</v>
      </c>
      <c r="Y7" s="39">
        <v>31.0</v>
      </c>
      <c r="Z7" s="39">
        <v>33.0</v>
      </c>
      <c r="AA7" s="40">
        <v>35.0</v>
      </c>
    </row>
    <row r="8">
      <c r="B8" s="41" t="s">
        <v>33</v>
      </c>
      <c r="C8" s="33">
        <v>51.5</v>
      </c>
      <c r="D8" s="42">
        <f t="shared" si="3"/>
        <v>61</v>
      </c>
      <c r="E8" s="43">
        <f t="shared" si="4"/>
        <v>-9.5</v>
      </c>
      <c r="F8" s="44">
        <f t="shared" si="5"/>
        <v>90.25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3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41.64285714</v>
      </c>
      <c r="N8" s="39">
        <v>53.0</v>
      </c>
      <c r="O8" s="39">
        <v>52.0</v>
      </c>
      <c r="P8" s="39">
        <v>54.0</v>
      </c>
      <c r="Q8" s="39">
        <v>55.0</v>
      </c>
      <c r="R8" s="39">
        <v>54.0</v>
      </c>
      <c r="S8" s="39">
        <v>44.0</v>
      </c>
      <c r="T8" s="39">
        <v>51.0</v>
      </c>
      <c r="U8" s="39">
        <v>18.0</v>
      </c>
      <c r="V8" s="39">
        <v>24.0</v>
      </c>
      <c r="W8" s="39">
        <v>43.0</v>
      </c>
      <c r="X8" s="39">
        <v>58.0</v>
      </c>
      <c r="Y8" s="39">
        <v>35.0</v>
      </c>
      <c r="Z8" s="39">
        <v>25.0</v>
      </c>
      <c r="AA8" s="40">
        <v>17.0</v>
      </c>
    </row>
    <row r="9">
      <c r="B9" s="47" t="s">
        <v>34</v>
      </c>
      <c r="C9" s="33">
        <v>20.5</v>
      </c>
      <c r="D9" s="34">
        <f t="shared" si="3"/>
        <v>26</v>
      </c>
      <c r="E9" s="35">
        <f t="shared" si="4"/>
        <v>-5.5</v>
      </c>
      <c r="F9" s="36">
        <f t="shared" si="5"/>
        <v>30.25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5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30.5</v>
      </c>
      <c r="N9" s="39">
        <v>54.0</v>
      </c>
      <c r="O9" s="39">
        <v>9.0</v>
      </c>
      <c r="P9" s="39">
        <v>34.0</v>
      </c>
      <c r="Q9" s="39">
        <v>59.0</v>
      </c>
      <c r="R9" s="39">
        <v>30.0</v>
      </c>
      <c r="S9" s="39">
        <v>44.0</v>
      </c>
      <c r="T9" s="39">
        <v>8.0</v>
      </c>
      <c r="U9" s="39">
        <v>51.0</v>
      </c>
      <c r="V9" s="39">
        <v>18.0</v>
      </c>
      <c r="W9" s="39">
        <v>16.0</v>
      </c>
      <c r="X9" s="39">
        <v>41.0</v>
      </c>
      <c r="Y9" s="39">
        <v>48.0</v>
      </c>
      <c r="Z9" s="39">
        <v>14.0</v>
      </c>
      <c r="AA9" s="40">
        <v>1.0</v>
      </c>
    </row>
    <row r="10">
      <c r="B10" s="41" t="s">
        <v>35</v>
      </c>
      <c r="C10" s="33">
        <v>63.0</v>
      </c>
      <c r="D10" s="42">
        <f t="shared" si="3"/>
        <v>48</v>
      </c>
      <c r="E10" s="43">
        <f t="shared" si="4"/>
        <v>15</v>
      </c>
      <c r="F10" s="44">
        <f t="shared" si="5"/>
        <v>225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36.28571429</v>
      </c>
      <c r="N10" s="39">
        <v>20.0</v>
      </c>
      <c r="O10" s="39">
        <v>47.0</v>
      </c>
      <c r="P10" s="39">
        <v>29.0</v>
      </c>
      <c r="Q10" s="39">
        <v>62.0</v>
      </c>
      <c r="R10" s="39">
        <v>53.0</v>
      </c>
      <c r="S10" s="39">
        <v>44.0</v>
      </c>
      <c r="T10" s="39">
        <v>48.0</v>
      </c>
      <c r="U10" s="39">
        <v>47.0</v>
      </c>
      <c r="V10" s="39">
        <v>50.0</v>
      </c>
      <c r="W10" s="39">
        <v>26.0</v>
      </c>
      <c r="X10" s="39">
        <v>1.0</v>
      </c>
      <c r="Y10" s="39">
        <v>3.0</v>
      </c>
      <c r="Z10" s="39">
        <v>47.0</v>
      </c>
      <c r="AA10" s="40">
        <v>31.0</v>
      </c>
    </row>
    <row r="11">
      <c r="B11" s="47" t="s">
        <v>36</v>
      </c>
      <c r="C11" s="33">
        <v>20.5</v>
      </c>
      <c r="D11" s="34">
        <f t="shared" si="3"/>
        <v>38</v>
      </c>
      <c r="E11" s="35">
        <f t="shared" si="4"/>
        <v>-17.5</v>
      </c>
      <c r="F11" s="36">
        <f t="shared" si="5"/>
        <v>306.25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33.28571429</v>
      </c>
      <c r="N11" s="39">
        <v>46.0</v>
      </c>
      <c r="O11" s="39">
        <v>29.0</v>
      </c>
      <c r="P11" s="39">
        <v>32.0</v>
      </c>
      <c r="Q11" s="39">
        <v>51.0</v>
      </c>
      <c r="R11" s="39">
        <v>51.0</v>
      </c>
      <c r="S11" s="39">
        <v>29.0</v>
      </c>
      <c r="T11" s="39">
        <v>35.0</v>
      </c>
      <c r="U11" s="39">
        <v>26.0</v>
      </c>
      <c r="V11" s="39">
        <v>36.0</v>
      </c>
      <c r="W11" s="39">
        <v>21.0</v>
      </c>
      <c r="X11" s="39">
        <v>25.0</v>
      </c>
      <c r="Y11" s="39">
        <v>18.0</v>
      </c>
      <c r="Z11" s="39">
        <v>39.0</v>
      </c>
      <c r="AA11" s="40">
        <v>28.0</v>
      </c>
    </row>
    <row r="12">
      <c r="B12" s="41" t="s">
        <v>37</v>
      </c>
      <c r="C12" s="33">
        <v>31.0</v>
      </c>
      <c r="D12" s="42">
        <f t="shared" si="3"/>
        <v>16</v>
      </c>
      <c r="E12" s="43">
        <f t="shared" si="4"/>
        <v>15</v>
      </c>
      <c r="F12" s="44">
        <f t="shared" si="5"/>
        <v>225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28.28571429</v>
      </c>
      <c r="N12" s="39">
        <v>27.0</v>
      </c>
      <c r="O12" s="39">
        <v>21.0</v>
      </c>
      <c r="P12" s="39">
        <v>31.0</v>
      </c>
      <c r="Q12" s="39">
        <v>28.0</v>
      </c>
      <c r="R12" s="39">
        <v>10.0</v>
      </c>
      <c r="S12" s="39">
        <v>40.0</v>
      </c>
      <c r="T12" s="39">
        <v>23.0</v>
      </c>
      <c r="U12" s="39">
        <v>3.0</v>
      </c>
      <c r="V12" s="39">
        <v>9.0</v>
      </c>
      <c r="W12" s="39">
        <v>56.0</v>
      </c>
      <c r="X12" s="39">
        <v>13.0</v>
      </c>
      <c r="Y12" s="39">
        <v>40.0</v>
      </c>
      <c r="Z12" s="39">
        <v>47.0</v>
      </c>
      <c r="AA12" s="40">
        <v>48.0</v>
      </c>
    </row>
    <row r="13">
      <c r="B13" s="47" t="s">
        <v>38</v>
      </c>
      <c r="C13" s="33">
        <v>44.0</v>
      </c>
      <c r="D13" s="34">
        <f t="shared" si="3"/>
        <v>17</v>
      </c>
      <c r="E13" s="35">
        <f t="shared" si="4"/>
        <v>27</v>
      </c>
      <c r="F13" s="36">
        <f t="shared" si="5"/>
        <v>729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5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28.57142857</v>
      </c>
      <c r="N13" s="39">
        <v>3.0</v>
      </c>
      <c r="O13" s="39">
        <v>45.0</v>
      </c>
      <c r="P13" s="39">
        <v>7.0</v>
      </c>
      <c r="Q13" s="39">
        <v>27.0</v>
      </c>
      <c r="R13" s="39">
        <v>50.0</v>
      </c>
      <c r="S13" s="39">
        <v>44.0</v>
      </c>
      <c r="T13" s="39">
        <v>15.0</v>
      </c>
      <c r="U13" s="39">
        <v>4.0</v>
      </c>
      <c r="V13" s="39">
        <v>52.0</v>
      </c>
      <c r="W13" s="39">
        <v>56.0</v>
      </c>
      <c r="X13" s="39">
        <v>7.0</v>
      </c>
      <c r="Y13" s="39">
        <v>48.0</v>
      </c>
      <c r="Z13" s="39">
        <v>3.0</v>
      </c>
      <c r="AA13" s="40">
        <v>39.0</v>
      </c>
    </row>
    <row r="14">
      <c r="B14" s="41" t="s">
        <v>39</v>
      </c>
      <c r="C14" s="33">
        <v>5.0</v>
      </c>
      <c r="D14" s="42">
        <f t="shared" si="3"/>
        <v>36</v>
      </c>
      <c r="E14" s="43">
        <f t="shared" si="4"/>
        <v>-31</v>
      </c>
      <c r="F14" s="44">
        <f t="shared" si="5"/>
        <v>961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3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32.85714286</v>
      </c>
      <c r="N14" s="39">
        <v>29.0</v>
      </c>
      <c r="O14" s="39">
        <v>31.0</v>
      </c>
      <c r="P14" s="39">
        <v>30.0</v>
      </c>
      <c r="Q14" s="39">
        <v>50.0</v>
      </c>
      <c r="R14" s="39">
        <v>40.0</v>
      </c>
      <c r="S14" s="39">
        <v>35.0</v>
      </c>
      <c r="T14" s="39">
        <v>42.0</v>
      </c>
      <c r="U14" s="39">
        <v>36.0</v>
      </c>
      <c r="V14" s="39">
        <v>28.0</v>
      </c>
      <c r="W14" s="39">
        <v>28.0</v>
      </c>
      <c r="X14" s="39">
        <v>20.0</v>
      </c>
      <c r="Y14" s="39">
        <v>28.0</v>
      </c>
      <c r="Z14" s="39">
        <v>34.0</v>
      </c>
      <c r="AA14" s="40">
        <v>29.0</v>
      </c>
    </row>
    <row r="15">
      <c r="B15" s="47" t="s">
        <v>40</v>
      </c>
      <c r="C15" s="33">
        <v>8.0</v>
      </c>
      <c r="D15" s="34">
        <f t="shared" si="3"/>
        <v>55.5</v>
      </c>
      <c r="E15" s="35">
        <f t="shared" si="4"/>
        <v>-47.5</v>
      </c>
      <c r="F15" s="36">
        <f t="shared" si="5"/>
        <v>2256.25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21"/>
        <v/>
      </c>
      <c r="J15" s="37">
        <v>2.0</v>
      </c>
      <c r="K15" s="34" t="str">
        <f t="shared" ref="K15:L15" si="26">IF(ISNUMBER(I15), (I15 * ((I15^2) - 1)) / 12, "")</f>
        <v/>
      </c>
      <c r="L15" s="35">
        <f t="shared" si="26"/>
        <v>0.5</v>
      </c>
      <c r="M15" s="38">
        <f t="shared" si="9"/>
        <v>38.42857143</v>
      </c>
      <c r="N15" s="39">
        <v>51.0</v>
      </c>
      <c r="O15" s="39">
        <v>36.0</v>
      </c>
      <c r="P15" s="39">
        <v>38.0</v>
      </c>
      <c r="Q15" s="39">
        <v>54.0</v>
      </c>
      <c r="R15" s="39">
        <v>28.0</v>
      </c>
      <c r="S15" s="39">
        <v>16.0</v>
      </c>
      <c r="T15" s="39">
        <v>39.0</v>
      </c>
      <c r="U15" s="39">
        <v>52.0</v>
      </c>
      <c r="V15" s="39">
        <v>46.0</v>
      </c>
      <c r="W15" s="39">
        <v>46.0</v>
      </c>
      <c r="X15" s="39">
        <v>37.0</v>
      </c>
      <c r="Y15" s="39">
        <v>34.0</v>
      </c>
      <c r="Z15" s="39">
        <v>23.0</v>
      </c>
      <c r="AA15" s="40">
        <v>38.0</v>
      </c>
    </row>
    <row r="16">
      <c r="B16" s="41" t="s">
        <v>41</v>
      </c>
      <c r="C16" s="33">
        <v>34.5</v>
      </c>
      <c r="D16" s="42">
        <f t="shared" si="3"/>
        <v>46</v>
      </c>
      <c r="E16" s="43">
        <f t="shared" si="4"/>
        <v>-11.5</v>
      </c>
      <c r="F16" s="44">
        <f t="shared" si="5"/>
        <v>132.25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1"/>
        <v>2</v>
      </c>
      <c r="J16" s="43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35.28571429</v>
      </c>
      <c r="N16" s="39">
        <v>21.0</v>
      </c>
      <c r="O16" s="39">
        <v>52.0</v>
      </c>
      <c r="P16" s="39">
        <v>16.0</v>
      </c>
      <c r="Q16" s="39">
        <v>62.0</v>
      </c>
      <c r="R16" s="39">
        <v>18.0</v>
      </c>
      <c r="S16" s="39">
        <v>44.0</v>
      </c>
      <c r="T16" s="39">
        <v>54.0</v>
      </c>
      <c r="U16" s="39">
        <v>43.0</v>
      </c>
      <c r="V16" s="39">
        <v>1.0</v>
      </c>
      <c r="W16" s="39">
        <v>6.0</v>
      </c>
      <c r="X16" s="39">
        <v>58.0</v>
      </c>
      <c r="Y16" s="39">
        <v>48.0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58</v>
      </c>
      <c r="E17" s="35">
        <f t="shared" si="4"/>
        <v>9</v>
      </c>
      <c r="F17" s="36">
        <f t="shared" si="5"/>
        <v>81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5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38.92857143</v>
      </c>
      <c r="N17" s="39">
        <v>59.0</v>
      </c>
      <c r="O17" s="39">
        <v>1.0</v>
      </c>
      <c r="P17" s="39">
        <v>3.0</v>
      </c>
      <c r="Q17" s="39">
        <v>62.0</v>
      </c>
      <c r="R17" s="39">
        <v>59.0</v>
      </c>
      <c r="S17" s="39">
        <v>1.0</v>
      </c>
      <c r="T17" s="39">
        <v>54.0</v>
      </c>
      <c r="U17" s="39">
        <v>53.0</v>
      </c>
      <c r="V17" s="39">
        <v>52.0</v>
      </c>
      <c r="W17" s="39">
        <v>56.0</v>
      </c>
      <c r="X17" s="39">
        <v>2.0</v>
      </c>
      <c r="Y17" s="39">
        <v>48.0</v>
      </c>
      <c r="Z17" s="39">
        <v>47.0</v>
      </c>
      <c r="AA17" s="40">
        <v>48.0</v>
      </c>
    </row>
    <row r="18">
      <c r="B18" s="41" t="s">
        <v>43</v>
      </c>
      <c r="C18" s="33">
        <v>56.5</v>
      </c>
      <c r="D18" s="42">
        <f t="shared" si="3"/>
        <v>4</v>
      </c>
      <c r="E18" s="43">
        <f t="shared" si="4"/>
        <v>52.5</v>
      </c>
      <c r="F18" s="44">
        <f t="shared" si="5"/>
        <v>2756.25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3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21</v>
      </c>
      <c r="N18" s="39">
        <v>2.0</v>
      </c>
      <c r="O18" s="39">
        <v>4.0</v>
      </c>
      <c r="P18" s="39">
        <v>57.0</v>
      </c>
      <c r="Q18" s="39">
        <v>3.0</v>
      </c>
      <c r="R18" s="39">
        <v>23.0</v>
      </c>
      <c r="S18" s="39">
        <v>10.0</v>
      </c>
      <c r="T18" s="39">
        <v>54.0</v>
      </c>
      <c r="U18" s="39">
        <v>11.0</v>
      </c>
      <c r="V18" s="39">
        <v>2.0</v>
      </c>
      <c r="W18" s="39">
        <v>45.0</v>
      </c>
      <c r="X18" s="39">
        <v>9.0</v>
      </c>
      <c r="Y18" s="39">
        <v>11.0</v>
      </c>
      <c r="Z18" s="39">
        <v>15.0</v>
      </c>
      <c r="AA18" s="40">
        <v>48.0</v>
      </c>
    </row>
    <row r="19">
      <c r="B19" s="47" t="s">
        <v>44</v>
      </c>
      <c r="C19" s="33">
        <v>3.0</v>
      </c>
      <c r="D19" s="34">
        <f t="shared" si="3"/>
        <v>5</v>
      </c>
      <c r="E19" s="35">
        <f t="shared" si="4"/>
        <v>-2</v>
      </c>
      <c r="F19" s="36">
        <f t="shared" si="5"/>
        <v>4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5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22.14285714</v>
      </c>
      <c r="N19" s="39">
        <v>32.0</v>
      </c>
      <c r="O19" s="39">
        <v>15.0</v>
      </c>
      <c r="P19" s="39">
        <v>18.0</v>
      </c>
      <c r="Q19" s="39">
        <v>22.0</v>
      </c>
      <c r="R19" s="39">
        <v>27.0</v>
      </c>
      <c r="S19" s="39">
        <v>42.0</v>
      </c>
      <c r="T19" s="39">
        <v>20.0</v>
      </c>
      <c r="U19" s="39">
        <v>17.0</v>
      </c>
      <c r="V19" s="39">
        <v>19.0</v>
      </c>
      <c r="W19" s="39">
        <v>25.0</v>
      </c>
      <c r="X19" s="39">
        <v>15.0</v>
      </c>
      <c r="Y19" s="39">
        <v>17.0</v>
      </c>
      <c r="Z19" s="39">
        <v>26.0</v>
      </c>
      <c r="AA19" s="40">
        <v>15.0</v>
      </c>
    </row>
    <row r="20">
      <c r="B20" s="41" t="s">
        <v>45</v>
      </c>
      <c r="C20" s="33">
        <v>1.0</v>
      </c>
      <c r="D20" s="42">
        <f t="shared" si="3"/>
        <v>51</v>
      </c>
      <c r="E20" s="43">
        <f t="shared" si="4"/>
        <v>-50</v>
      </c>
      <c r="F20" s="44">
        <f t="shared" si="5"/>
        <v>2500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21"/>
        <v/>
      </c>
      <c r="J20" s="43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37.28571429</v>
      </c>
      <c r="N20" s="39">
        <v>47.0</v>
      </c>
      <c r="O20" s="39">
        <v>46.0</v>
      </c>
      <c r="P20" s="39">
        <v>42.0</v>
      </c>
      <c r="Q20" s="39">
        <v>44.0</v>
      </c>
      <c r="R20" s="39">
        <v>49.0</v>
      </c>
      <c r="S20" s="39">
        <v>31.0</v>
      </c>
      <c r="T20" s="39">
        <v>29.0</v>
      </c>
      <c r="U20" s="39">
        <v>39.0</v>
      </c>
      <c r="V20" s="39">
        <v>31.0</v>
      </c>
      <c r="W20" s="39">
        <v>40.0</v>
      </c>
      <c r="X20" s="39">
        <v>36.0</v>
      </c>
      <c r="Y20" s="39">
        <v>26.0</v>
      </c>
      <c r="Z20" s="39">
        <v>37.0</v>
      </c>
      <c r="AA20" s="40">
        <v>25.0</v>
      </c>
    </row>
    <row r="21">
      <c r="B21" s="47" t="s">
        <v>46</v>
      </c>
      <c r="C21" s="33">
        <v>34.5</v>
      </c>
      <c r="D21" s="34">
        <f t="shared" si="3"/>
        <v>33.5</v>
      </c>
      <c r="E21" s="35">
        <f t="shared" si="4"/>
        <v>1</v>
      </c>
      <c r="F21" s="36">
        <f t="shared" si="5"/>
        <v>1</v>
      </c>
      <c r="G21" s="37">
        <f t="shared" ref="G21:H21" si="37">IF(COUNTIF(C$6:C$72, C21) &gt; 1, 1, 0)</f>
        <v>1</v>
      </c>
      <c r="H21" s="37">
        <f t="shared" si="37"/>
        <v>1</v>
      </c>
      <c r="I21" s="35"/>
      <c r="J21" s="37">
        <v>2.0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9"/>
        <v>32.28571429</v>
      </c>
      <c r="N21" s="39">
        <v>26.0</v>
      </c>
      <c r="O21" s="39">
        <v>52.0</v>
      </c>
      <c r="P21" s="39">
        <v>57.0</v>
      </c>
      <c r="Q21" s="39">
        <v>60.0</v>
      </c>
      <c r="R21" s="39">
        <v>21.0</v>
      </c>
      <c r="S21" s="39">
        <v>44.0</v>
      </c>
      <c r="T21" s="39">
        <v>14.0</v>
      </c>
      <c r="U21" s="39">
        <v>53.0</v>
      </c>
      <c r="V21" s="39">
        <v>10.0</v>
      </c>
      <c r="W21" s="39">
        <v>7.0</v>
      </c>
      <c r="X21" s="39">
        <v>10.0</v>
      </c>
      <c r="Y21" s="39">
        <v>48.0</v>
      </c>
      <c r="Z21" s="39">
        <v>46.0</v>
      </c>
      <c r="AA21" s="40">
        <v>4.0</v>
      </c>
    </row>
    <row r="22">
      <c r="B22" s="41" t="s">
        <v>47</v>
      </c>
      <c r="C22" s="33">
        <v>48.0</v>
      </c>
      <c r="D22" s="42">
        <f t="shared" si="3"/>
        <v>39</v>
      </c>
      <c r="E22" s="43">
        <f t="shared" si="4"/>
        <v>9</v>
      </c>
      <c r="F22" s="44">
        <f t="shared" si="5"/>
        <v>81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3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33.35714286</v>
      </c>
      <c r="N22" s="39">
        <v>15.0</v>
      </c>
      <c r="O22" s="39">
        <v>28.0</v>
      </c>
      <c r="P22" s="39">
        <v>53.0</v>
      </c>
      <c r="Q22" s="39">
        <v>34.0</v>
      </c>
      <c r="R22" s="39">
        <v>37.0</v>
      </c>
      <c r="S22" s="39">
        <v>44.0</v>
      </c>
      <c r="T22" s="39">
        <v>45.0</v>
      </c>
      <c r="U22" s="39">
        <v>45.0</v>
      </c>
      <c r="V22" s="39">
        <v>37.0</v>
      </c>
      <c r="W22" s="39">
        <v>11.0</v>
      </c>
      <c r="X22" s="39">
        <v>46.0</v>
      </c>
      <c r="Y22" s="39">
        <v>43.0</v>
      </c>
      <c r="Z22" s="39">
        <v>19.0</v>
      </c>
      <c r="AA22" s="40">
        <v>10.0</v>
      </c>
    </row>
    <row r="23">
      <c r="B23" s="47" t="s">
        <v>48</v>
      </c>
      <c r="C23" s="33">
        <v>43.0</v>
      </c>
      <c r="D23" s="34">
        <f t="shared" si="3"/>
        <v>28</v>
      </c>
      <c r="E23" s="35">
        <f t="shared" si="4"/>
        <v>15</v>
      </c>
      <c r="F23" s="36">
        <f t="shared" si="5"/>
        <v>225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30.71428571</v>
      </c>
      <c r="N23" s="39">
        <v>9.0</v>
      </c>
      <c r="O23" s="39">
        <v>20.0</v>
      </c>
      <c r="P23" s="39">
        <v>51.0</v>
      </c>
      <c r="Q23" s="39">
        <v>26.0</v>
      </c>
      <c r="R23" s="39">
        <v>12.0</v>
      </c>
      <c r="S23" s="39">
        <v>3.0</v>
      </c>
      <c r="T23" s="39">
        <v>13.0</v>
      </c>
      <c r="U23" s="39">
        <v>27.0</v>
      </c>
      <c r="V23" s="39">
        <v>52.0</v>
      </c>
      <c r="W23" s="39">
        <v>30.0</v>
      </c>
      <c r="X23" s="39">
        <v>44.0</v>
      </c>
      <c r="Y23" s="39">
        <v>48.0</v>
      </c>
      <c r="Z23" s="39">
        <v>47.0</v>
      </c>
      <c r="AA23" s="40">
        <v>48.0</v>
      </c>
    </row>
    <row r="24">
      <c r="B24" s="41" t="s">
        <v>49</v>
      </c>
      <c r="C24" s="33">
        <v>25.0</v>
      </c>
      <c r="D24" s="42">
        <f t="shared" si="3"/>
        <v>14</v>
      </c>
      <c r="E24" s="43">
        <f t="shared" si="4"/>
        <v>11</v>
      </c>
      <c r="F24" s="44">
        <f t="shared" si="5"/>
        <v>121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26.5</v>
      </c>
      <c r="N24" s="39">
        <v>10.0</v>
      </c>
      <c r="O24" s="39">
        <v>52.0</v>
      </c>
      <c r="P24" s="39">
        <v>48.0</v>
      </c>
      <c r="Q24" s="39">
        <v>38.0</v>
      </c>
      <c r="R24" s="39">
        <v>14.0</v>
      </c>
      <c r="S24" s="39">
        <v>13.0</v>
      </c>
      <c r="T24" s="39">
        <v>19.0</v>
      </c>
      <c r="U24" s="39">
        <v>31.0</v>
      </c>
      <c r="V24" s="39">
        <v>7.0</v>
      </c>
      <c r="W24" s="39">
        <v>13.0</v>
      </c>
      <c r="X24" s="39">
        <v>58.0</v>
      </c>
      <c r="Y24" s="39">
        <v>46.0</v>
      </c>
      <c r="Z24" s="39">
        <v>4.0</v>
      </c>
      <c r="AA24" s="40">
        <v>18.0</v>
      </c>
    </row>
    <row r="25">
      <c r="B25" s="47" t="s">
        <v>50</v>
      </c>
      <c r="C25" s="33">
        <v>42.0</v>
      </c>
      <c r="D25" s="34">
        <f t="shared" si="3"/>
        <v>52</v>
      </c>
      <c r="E25" s="35">
        <f t="shared" si="4"/>
        <v>-10</v>
      </c>
      <c r="F25" s="36">
        <f t="shared" si="5"/>
        <v>100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5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37.35714286</v>
      </c>
      <c r="N25" s="39">
        <v>6.0</v>
      </c>
      <c r="O25" s="39">
        <v>16.0</v>
      </c>
      <c r="P25" s="39">
        <v>57.0</v>
      </c>
      <c r="Q25" s="39">
        <v>30.0</v>
      </c>
      <c r="R25" s="39">
        <v>59.0</v>
      </c>
      <c r="S25" s="39">
        <v>37.0</v>
      </c>
      <c r="T25" s="39">
        <v>9.0</v>
      </c>
      <c r="U25" s="39">
        <v>50.0</v>
      </c>
      <c r="V25" s="39">
        <v>23.0</v>
      </c>
      <c r="W25" s="39">
        <v>41.0</v>
      </c>
      <c r="X25" s="39">
        <v>52.0</v>
      </c>
      <c r="Y25" s="39">
        <v>48.0</v>
      </c>
      <c r="Z25" s="39">
        <v>47.0</v>
      </c>
      <c r="AA25" s="40">
        <v>48.0</v>
      </c>
    </row>
    <row r="26">
      <c r="B26" s="41" t="s">
        <v>51</v>
      </c>
      <c r="C26" s="33">
        <v>7.0</v>
      </c>
      <c r="D26" s="42">
        <f t="shared" si="3"/>
        <v>22</v>
      </c>
      <c r="E26" s="43">
        <f t="shared" si="4"/>
        <v>-15</v>
      </c>
      <c r="F26" s="44">
        <f t="shared" si="5"/>
        <v>225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30.21428571</v>
      </c>
      <c r="N26" s="39">
        <v>25.0</v>
      </c>
      <c r="O26" s="39">
        <v>32.0</v>
      </c>
      <c r="P26" s="39">
        <v>36.0</v>
      </c>
      <c r="Q26" s="39">
        <v>45.0</v>
      </c>
      <c r="R26" s="39">
        <v>42.0</v>
      </c>
      <c r="S26" s="39">
        <v>5.0</v>
      </c>
      <c r="T26" s="39">
        <v>24.0</v>
      </c>
      <c r="U26" s="39">
        <v>20.0</v>
      </c>
      <c r="V26" s="39">
        <v>29.0</v>
      </c>
      <c r="W26" s="39">
        <v>31.0</v>
      </c>
      <c r="X26" s="39">
        <v>32.0</v>
      </c>
      <c r="Y26" s="39">
        <v>30.0</v>
      </c>
      <c r="Z26" s="39">
        <v>40.0</v>
      </c>
      <c r="AA26" s="40">
        <v>32.0</v>
      </c>
    </row>
    <row r="27">
      <c r="B27" s="47" t="s">
        <v>52</v>
      </c>
      <c r="C27" s="33">
        <v>11.0</v>
      </c>
      <c r="D27" s="34">
        <f t="shared" si="3"/>
        <v>41</v>
      </c>
      <c r="E27" s="35">
        <f t="shared" si="4"/>
        <v>-30</v>
      </c>
      <c r="F27" s="36">
        <f t="shared" si="5"/>
        <v>900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34.21428571</v>
      </c>
      <c r="N27" s="39">
        <v>45.0</v>
      </c>
      <c r="O27" s="39">
        <v>40.0</v>
      </c>
      <c r="P27" s="39">
        <v>27.0</v>
      </c>
      <c r="Q27" s="39">
        <v>29.0</v>
      </c>
      <c r="R27" s="39">
        <v>52.0</v>
      </c>
      <c r="S27" s="39">
        <v>30.0</v>
      </c>
      <c r="T27" s="39">
        <v>33.0</v>
      </c>
      <c r="U27" s="39">
        <v>32.0</v>
      </c>
      <c r="V27" s="39">
        <v>33.0</v>
      </c>
      <c r="W27" s="39">
        <v>29.0</v>
      </c>
      <c r="X27" s="39">
        <v>30.0</v>
      </c>
      <c r="Y27" s="39">
        <v>37.0</v>
      </c>
      <c r="Z27" s="39">
        <v>36.0</v>
      </c>
      <c r="AA27" s="40">
        <v>26.0</v>
      </c>
    </row>
    <row r="28">
      <c r="B28" s="41" t="s">
        <v>53</v>
      </c>
      <c r="C28" s="33">
        <v>6.0</v>
      </c>
      <c r="D28" s="42">
        <f t="shared" si="3"/>
        <v>40</v>
      </c>
      <c r="E28" s="43">
        <f t="shared" si="4"/>
        <v>-34</v>
      </c>
      <c r="F28" s="44">
        <f t="shared" si="5"/>
        <v>1156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3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34.07142857</v>
      </c>
      <c r="N28" s="39">
        <v>42.0</v>
      </c>
      <c r="O28" s="39">
        <v>44.0</v>
      </c>
      <c r="P28" s="39">
        <v>35.0</v>
      </c>
      <c r="Q28" s="39">
        <v>46.0</v>
      </c>
      <c r="R28" s="39">
        <v>34.0</v>
      </c>
      <c r="S28" s="39">
        <v>28.0</v>
      </c>
      <c r="T28" s="39">
        <v>28.0</v>
      </c>
      <c r="U28" s="39">
        <v>29.0</v>
      </c>
      <c r="V28" s="39">
        <v>38.0</v>
      </c>
      <c r="W28" s="39">
        <v>39.0</v>
      </c>
      <c r="X28" s="39">
        <v>29.0</v>
      </c>
      <c r="Y28" s="39">
        <v>24.0</v>
      </c>
      <c r="Z28" s="39">
        <v>31.0</v>
      </c>
      <c r="AA28" s="40">
        <v>30.0</v>
      </c>
    </row>
    <row r="29">
      <c r="B29" s="47" t="s">
        <v>54</v>
      </c>
      <c r="C29" s="33">
        <v>54.0</v>
      </c>
      <c r="D29" s="34">
        <f t="shared" si="3"/>
        <v>62.5</v>
      </c>
      <c r="E29" s="35">
        <f t="shared" si="4"/>
        <v>-8.5</v>
      </c>
      <c r="F29" s="36">
        <f t="shared" si="5"/>
        <v>72.25</v>
      </c>
      <c r="G29" s="37">
        <f t="shared" ref="G29:H29" si="54">IF(COUNTIF(C$6:C$72, C29) &gt; 1, 1, 0)</f>
        <v>1</v>
      </c>
      <c r="H29" s="37">
        <f t="shared" si="54"/>
        <v>1</v>
      </c>
      <c r="I29" s="35">
        <f t="shared" si="42"/>
        <v>3</v>
      </c>
      <c r="J29" s="37">
        <v>2.0</v>
      </c>
      <c r="K29" s="34">
        <f t="shared" ref="K29:L29" si="55">IF(ISNUMBER(I29), (I29 * ((I29^2) - 1)) / 12, "")</f>
        <v>2</v>
      </c>
      <c r="L29" s="35">
        <f t="shared" si="55"/>
        <v>0.5</v>
      </c>
      <c r="M29" s="38">
        <f t="shared" si="9"/>
        <v>41.78571429</v>
      </c>
      <c r="N29" s="39">
        <v>59.0</v>
      </c>
      <c r="O29" s="39">
        <v>10.0</v>
      </c>
      <c r="P29" s="39">
        <v>56.0</v>
      </c>
      <c r="Q29" s="39">
        <v>21.0</v>
      </c>
      <c r="R29" s="39">
        <v>59.0</v>
      </c>
      <c r="S29" s="39">
        <v>17.0</v>
      </c>
      <c r="T29" s="39">
        <v>46.0</v>
      </c>
      <c r="U29" s="39">
        <v>53.0</v>
      </c>
      <c r="V29" s="39">
        <v>51.0</v>
      </c>
      <c r="W29" s="39">
        <v>56.0</v>
      </c>
      <c r="X29" s="39">
        <v>56.0</v>
      </c>
      <c r="Y29" s="39">
        <v>48.0</v>
      </c>
      <c r="Z29" s="39">
        <v>47.0</v>
      </c>
      <c r="AA29" s="40">
        <v>6.0</v>
      </c>
    </row>
    <row r="30">
      <c r="B30" s="41" t="s">
        <v>55</v>
      </c>
      <c r="C30" s="33">
        <v>18.0</v>
      </c>
      <c r="D30" s="42">
        <f t="shared" si="3"/>
        <v>29</v>
      </c>
      <c r="E30" s="43">
        <f t="shared" si="4"/>
        <v>-11</v>
      </c>
      <c r="F30" s="44">
        <f t="shared" si="5"/>
        <v>121</v>
      </c>
      <c r="G30" s="45">
        <f t="shared" ref="G30:H30" si="56">IF(COUNTIF(C$6:C$72, C30) &gt; 1, 1, 0)</f>
        <v>0</v>
      </c>
      <c r="H30" s="45">
        <f t="shared" si="56"/>
        <v>0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30.85714286</v>
      </c>
      <c r="N30" s="39">
        <v>39.0</v>
      </c>
      <c r="O30" s="39">
        <v>26.0</v>
      </c>
      <c r="P30" s="39">
        <v>41.0</v>
      </c>
      <c r="Q30" s="39">
        <v>31.0</v>
      </c>
      <c r="R30" s="39">
        <v>25.0</v>
      </c>
      <c r="S30" s="39">
        <v>44.0</v>
      </c>
      <c r="T30" s="39">
        <v>30.0</v>
      </c>
      <c r="U30" s="39">
        <v>23.0</v>
      </c>
      <c r="V30" s="39">
        <v>27.0</v>
      </c>
      <c r="W30" s="39">
        <v>22.0</v>
      </c>
      <c r="X30" s="39">
        <v>19.0</v>
      </c>
      <c r="Y30" s="39">
        <v>21.0</v>
      </c>
      <c r="Z30" s="39">
        <v>47.0</v>
      </c>
      <c r="AA30" s="40">
        <v>37.0</v>
      </c>
    </row>
    <row r="31">
      <c r="B31" s="47" t="s">
        <v>56</v>
      </c>
      <c r="C31" s="33">
        <v>51.5</v>
      </c>
      <c r="D31" s="34">
        <f t="shared" si="3"/>
        <v>37</v>
      </c>
      <c r="E31" s="35">
        <f t="shared" si="4"/>
        <v>14.5</v>
      </c>
      <c r="F31" s="36">
        <f t="shared" si="5"/>
        <v>210.25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5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33.14285714</v>
      </c>
      <c r="N31" s="39">
        <v>37.0</v>
      </c>
      <c r="O31" s="39">
        <v>27.0</v>
      </c>
      <c r="P31" s="39">
        <v>13.0</v>
      </c>
      <c r="Q31" s="39">
        <v>42.0</v>
      </c>
      <c r="R31" s="39">
        <v>56.0</v>
      </c>
      <c r="S31" s="39">
        <v>44.0</v>
      </c>
      <c r="T31" s="39">
        <v>54.0</v>
      </c>
      <c r="U31" s="39">
        <v>35.0</v>
      </c>
      <c r="V31" s="39">
        <v>52.0</v>
      </c>
      <c r="W31" s="39">
        <v>20.0</v>
      </c>
      <c r="X31" s="39">
        <v>21.0</v>
      </c>
      <c r="Y31" s="39">
        <v>10.0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42.35714286</v>
      </c>
      <c r="N32" s="39">
        <v>59.0</v>
      </c>
      <c r="O32" s="39">
        <v>52.0</v>
      </c>
      <c r="P32" s="39">
        <v>57.0</v>
      </c>
      <c r="Q32" s="39">
        <v>1.0</v>
      </c>
      <c r="R32" s="39">
        <v>59.0</v>
      </c>
      <c r="S32" s="39">
        <v>44.0</v>
      </c>
      <c r="T32" s="39">
        <v>54.0</v>
      </c>
      <c r="U32" s="39">
        <v>53.0</v>
      </c>
      <c r="V32" s="39">
        <v>52.0</v>
      </c>
      <c r="W32" s="39">
        <v>56.0</v>
      </c>
      <c r="X32" s="39">
        <v>8.0</v>
      </c>
      <c r="Y32" s="39">
        <v>48.0</v>
      </c>
      <c r="Z32" s="39">
        <v>2.0</v>
      </c>
      <c r="AA32" s="40">
        <v>48.0</v>
      </c>
    </row>
    <row r="33">
      <c r="B33" s="47" t="s">
        <v>58</v>
      </c>
      <c r="C33" s="33">
        <v>32.0</v>
      </c>
      <c r="D33" s="34">
        <f t="shared" si="3"/>
        <v>32</v>
      </c>
      <c r="E33" s="35">
        <f t="shared" si="4"/>
        <v>0</v>
      </c>
      <c r="F33" s="36">
        <f t="shared" si="5"/>
        <v>0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31.71428571</v>
      </c>
      <c r="N33" s="39">
        <v>19.0</v>
      </c>
      <c r="O33" s="39">
        <v>6.0</v>
      </c>
      <c r="P33" s="39">
        <v>15.0</v>
      </c>
      <c r="Q33" s="39">
        <v>4.0</v>
      </c>
      <c r="R33" s="39">
        <v>44.0</v>
      </c>
      <c r="S33" s="39">
        <v>44.0</v>
      </c>
      <c r="T33" s="39">
        <v>12.0</v>
      </c>
      <c r="U33" s="39">
        <v>53.0</v>
      </c>
      <c r="V33" s="39">
        <v>49.0</v>
      </c>
      <c r="W33" s="39">
        <v>44.0</v>
      </c>
      <c r="X33" s="39">
        <v>12.0</v>
      </c>
      <c r="Y33" s="39">
        <v>48.0</v>
      </c>
      <c r="Z33" s="39">
        <v>47.0</v>
      </c>
      <c r="AA33" s="40">
        <v>47.0</v>
      </c>
    </row>
    <row r="34">
      <c r="B34" s="41" t="s">
        <v>59</v>
      </c>
      <c r="C34" s="33">
        <v>62.0</v>
      </c>
      <c r="D34" s="42">
        <f t="shared" si="3"/>
        <v>2</v>
      </c>
      <c r="E34" s="43">
        <f t="shared" si="4"/>
        <v>60</v>
      </c>
      <c r="F34" s="44">
        <f t="shared" si="5"/>
        <v>3600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63"/>
        <v/>
      </c>
      <c r="J34" s="43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19.42857143</v>
      </c>
      <c r="N34" s="39">
        <v>1.0</v>
      </c>
      <c r="O34" s="39">
        <v>3.0</v>
      </c>
      <c r="P34" s="39">
        <v>8.0</v>
      </c>
      <c r="Q34" s="39">
        <v>9.0</v>
      </c>
      <c r="R34" s="39">
        <v>59.0</v>
      </c>
      <c r="S34" s="39">
        <v>12.0</v>
      </c>
      <c r="T34" s="39">
        <v>54.0</v>
      </c>
      <c r="U34" s="39">
        <v>10.0</v>
      </c>
      <c r="V34" s="39">
        <v>6.0</v>
      </c>
      <c r="W34" s="39">
        <v>4.0</v>
      </c>
      <c r="X34" s="39">
        <v>5.0</v>
      </c>
      <c r="Y34" s="39">
        <v>48.0</v>
      </c>
      <c r="Z34" s="39">
        <v>5.0</v>
      </c>
      <c r="AA34" s="40">
        <v>48.0</v>
      </c>
    </row>
    <row r="35">
      <c r="B35" s="47" t="s">
        <v>60</v>
      </c>
      <c r="C35" s="33">
        <v>39.0</v>
      </c>
      <c r="D35" s="34">
        <f t="shared" si="3"/>
        <v>31</v>
      </c>
      <c r="E35" s="35">
        <f t="shared" si="4"/>
        <v>8</v>
      </c>
      <c r="F35" s="36">
        <f t="shared" si="5"/>
        <v>64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63"/>
        <v/>
      </c>
      <c r="J35" s="35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31.64285714</v>
      </c>
      <c r="N35" s="39">
        <v>17.0</v>
      </c>
      <c r="O35" s="39">
        <v>52.0</v>
      </c>
      <c r="P35" s="39">
        <v>45.0</v>
      </c>
      <c r="Q35" s="39">
        <v>18.0</v>
      </c>
      <c r="R35" s="39">
        <v>8.0</v>
      </c>
      <c r="S35" s="39">
        <v>4.0</v>
      </c>
      <c r="T35" s="39">
        <v>25.0</v>
      </c>
      <c r="U35" s="39">
        <v>53.0</v>
      </c>
      <c r="V35" s="39">
        <v>45.0</v>
      </c>
      <c r="W35" s="39">
        <v>56.0</v>
      </c>
      <c r="X35" s="39">
        <v>58.0</v>
      </c>
      <c r="Y35" s="39">
        <v>45.0</v>
      </c>
      <c r="Z35" s="39">
        <v>9.0</v>
      </c>
      <c r="AA35" s="40">
        <v>8.0</v>
      </c>
    </row>
    <row r="36">
      <c r="B36" s="41" t="s">
        <v>61</v>
      </c>
      <c r="C36" s="33">
        <v>58.0</v>
      </c>
      <c r="D36" s="42">
        <f t="shared" si="3"/>
        <v>47</v>
      </c>
      <c r="E36" s="43">
        <f t="shared" si="4"/>
        <v>11</v>
      </c>
      <c r="F36" s="44">
        <f t="shared" si="5"/>
        <v>121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35.57142857</v>
      </c>
      <c r="N36" s="39">
        <v>55.0</v>
      </c>
      <c r="O36" s="39">
        <v>52.0</v>
      </c>
      <c r="P36" s="39">
        <v>57.0</v>
      </c>
      <c r="Q36" s="39">
        <v>17.0</v>
      </c>
      <c r="R36" s="39">
        <v>59.0</v>
      </c>
      <c r="S36" s="39">
        <v>14.0</v>
      </c>
      <c r="T36" s="39">
        <v>2.0</v>
      </c>
      <c r="U36" s="39">
        <v>19.0</v>
      </c>
      <c r="V36" s="39">
        <v>35.0</v>
      </c>
      <c r="W36" s="39">
        <v>56.0</v>
      </c>
      <c r="X36" s="39">
        <v>18.0</v>
      </c>
      <c r="Y36" s="39">
        <v>48.0</v>
      </c>
      <c r="Z36" s="39">
        <v>18.0</v>
      </c>
      <c r="AA36" s="40">
        <v>48.0</v>
      </c>
    </row>
    <row r="37">
      <c r="B37" s="47" t="s">
        <v>62</v>
      </c>
      <c r="C37" s="33">
        <v>24.0</v>
      </c>
      <c r="D37" s="34">
        <f t="shared" si="3"/>
        <v>64</v>
      </c>
      <c r="E37" s="35">
        <f t="shared" si="4"/>
        <v>-40</v>
      </c>
      <c r="F37" s="36">
        <f t="shared" si="5"/>
        <v>1600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5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42.14285714</v>
      </c>
      <c r="N37" s="39">
        <v>58.0</v>
      </c>
      <c r="O37" s="39">
        <v>52.0</v>
      </c>
      <c r="P37" s="39">
        <v>23.0</v>
      </c>
      <c r="Q37" s="39">
        <v>37.0</v>
      </c>
      <c r="R37" s="39">
        <v>58.0</v>
      </c>
      <c r="S37" s="39">
        <v>44.0</v>
      </c>
      <c r="T37" s="39">
        <v>54.0</v>
      </c>
      <c r="U37" s="39">
        <v>21.0</v>
      </c>
      <c r="V37" s="39">
        <v>3.0</v>
      </c>
      <c r="W37" s="39">
        <v>56.0</v>
      </c>
      <c r="X37" s="39">
        <v>49.0</v>
      </c>
      <c r="Y37" s="39">
        <v>47.0</v>
      </c>
      <c r="Z37" s="39">
        <v>47.0</v>
      </c>
      <c r="AA37" s="40">
        <v>41.0</v>
      </c>
    </row>
    <row r="38">
      <c r="B38" s="41" t="s">
        <v>63</v>
      </c>
      <c r="C38" s="33">
        <v>60.0</v>
      </c>
      <c r="D38" s="42">
        <f t="shared" si="3"/>
        <v>42</v>
      </c>
      <c r="E38" s="43">
        <f t="shared" si="4"/>
        <v>18</v>
      </c>
      <c r="F38" s="44">
        <f t="shared" si="5"/>
        <v>324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34.71428571</v>
      </c>
      <c r="N38" s="39">
        <v>41.0</v>
      </c>
      <c r="O38" s="39">
        <v>52.0</v>
      </c>
      <c r="P38" s="39">
        <v>46.0</v>
      </c>
      <c r="Q38" s="39">
        <v>11.0</v>
      </c>
      <c r="R38" s="39">
        <v>4.0</v>
      </c>
      <c r="S38" s="39">
        <v>44.0</v>
      </c>
      <c r="T38" s="39">
        <v>54.0</v>
      </c>
      <c r="U38" s="39">
        <v>53.0</v>
      </c>
      <c r="V38" s="39">
        <v>16.0</v>
      </c>
      <c r="W38" s="39">
        <v>10.0</v>
      </c>
      <c r="X38" s="39">
        <v>51.0</v>
      </c>
      <c r="Y38" s="39">
        <v>38.0</v>
      </c>
      <c r="Z38" s="39">
        <v>47.0</v>
      </c>
      <c r="AA38" s="40">
        <v>19.0</v>
      </c>
    </row>
    <row r="39">
      <c r="B39" s="47" t="s">
        <v>64</v>
      </c>
      <c r="C39" s="33">
        <v>64.0</v>
      </c>
      <c r="D39" s="34">
        <f t="shared" si="3"/>
        <v>66</v>
      </c>
      <c r="E39" s="35">
        <f t="shared" si="4"/>
        <v>-2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42.64285714</v>
      </c>
      <c r="N39" s="39">
        <v>59.0</v>
      </c>
      <c r="O39" s="39">
        <v>52.0</v>
      </c>
      <c r="P39" s="39">
        <v>57.0</v>
      </c>
      <c r="Q39" s="39">
        <v>62.0</v>
      </c>
      <c r="R39" s="39">
        <v>15.0</v>
      </c>
      <c r="S39" s="39">
        <v>44.0</v>
      </c>
      <c r="T39" s="39">
        <v>54.0</v>
      </c>
      <c r="U39" s="39">
        <v>53.0</v>
      </c>
      <c r="V39" s="39">
        <v>8.0</v>
      </c>
      <c r="W39" s="39">
        <v>8.0</v>
      </c>
      <c r="X39" s="39">
        <v>42.0</v>
      </c>
      <c r="Y39" s="39">
        <v>48.0</v>
      </c>
      <c r="Z39" s="39">
        <v>47.0</v>
      </c>
      <c r="AA39" s="40">
        <v>48.0</v>
      </c>
    </row>
    <row r="40">
      <c r="B40" s="41" t="s">
        <v>65</v>
      </c>
      <c r="C40" s="33">
        <v>17.0</v>
      </c>
      <c r="D40" s="42">
        <f t="shared" si="3"/>
        <v>33.5</v>
      </c>
      <c r="E40" s="43">
        <f t="shared" si="4"/>
        <v>-16.5</v>
      </c>
      <c r="F40" s="44">
        <f t="shared" si="5"/>
        <v>272.25</v>
      </c>
      <c r="G40" s="45">
        <f t="shared" ref="G40:H40" si="77">IF(COUNTIF(C$6:C$72, C40) &gt; 1, 1, 0)</f>
        <v>0</v>
      </c>
      <c r="H40" s="45">
        <f t="shared" si="77"/>
        <v>1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32.28571429</v>
      </c>
      <c r="N40" s="39">
        <v>36.0</v>
      </c>
      <c r="O40" s="39">
        <v>52.0</v>
      </c>
      <c r="P40" s="39">
        <v>22.0</v>
      </c>
      <c r="Q40" s="39">
        <v>24.0</v>
      </c>
      <c r="R40" s="39">
        <v>28.0</v>
      </c>
      <c r="S40" s="39">
        <v>44.0</v>
      </c>
      <c r="T40" s="39">
        <v>41.0</v>
      </c>
      <c r="U40" s="39">
        <v>37.0</v>
      </c>
      <c r="V40" s="39">
        <v>21.0</v>
      </c>
      <c r="W40" s="39">
        <v>36.0</v>
      </c>
      <c r="X40" s="39">
        <v>23.0</v>
      </c>
      <c r="Y40" s="39">
        <v>25.0</v>
      </c>
      <c r="Z40" s="39">
        <v>47.0</v>
      </c>
      <c r="AA40" s="40">
        <v>16.0</v>
      </c>
    </row>
    <row r="41">
      <c r="B41" s="47" t="s">
        <v>66</v>
      </c>
      <c r="C41" s="33">
        <v>16.0</v>
      </c>
      <c r="D41" s="34">
        <f t="shared" si="3"/>
        <v>53</v>
      </c>
      <c r="E41" s="35">
        <f t="shared" si="4"/>
        <v>-37</v>
      </c>
      <c r="F41" s="36">
        <f t="shared" si="5"/>
        <v>1369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37.64285714</v>
      </c>
      <c r="N41" s="39">
        <v>50.0</v>
      </c>
      <c r="O41" s="39">
        <v>36.0</v>
      </c>
      <c r="P41" s="39">
        <v>33.0</v>
      </c>
      <c r="Q41" s="39">
        <v>49.0</v>
      </c>
      <c r="R41" s="39">
        <v>41.0</v>
      </c>
      <c r="S41" s="39">
        <v>31.0</v>
      </c>
      <c r="T41" s="39">
        <v>37.0</v>
      </c>
      <c r="U41" s="39">
        <v>41.0</v>
      </c>
      <c r="V41" s="39">
        <v>44.0</v>
      </c>
      <c r="W41" s="39">
        <v>42.0</v>
      </c>
      <c r="X41" s="39">
        <v>33.0</v>
      </c>
      <c r="Y41" s="39">
        <v>33.0</v>
      </c>
      <c r="Z41" s="39">
        <v>35.0</v>
      </c>
      <c r="AA41" s="40">
        <v>22.0</v>
      </c>
    </row>
    <row r="42">
      <c r="B42" s="41" t="s">
        <v>67</v>
      </c>
      <c r="C42" s="33">
        <v>36.0</v>
      </c>
      <c r="D42" s="42">
        <f t="shared" si="3"/>
        <v>43</v>
      </c>
      <c r="E42" s="43">
        <f t="shared" si="4"/>
        <v>-7</v>
      </c>
      <c r="F42" s="44">
        <f t="shared" si="5"/>
        <v>49</v>
      </c>
      <c r="G42" s="45">
        <f t="shared" ref="G42:H42" si="81">IF(COUNTIF(C$6:C$72, C42) &gt; 1, 1, 0)</f>
        <v>0</v>
      </c>
      <c r="H42" s="45">
        <f t="shared" si="81"/>
        <v>0</v>
      </c>
      <c r="I42" s="43" t="str">
        <f t="shared" si="63"/>
        <v/>
      </c>
      <c r="J42" s="43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34.85714286</v>
      </c>
      <c r="N42" s="39">
        <v>56.0</v>
      </c>
      <c r="O42" s="39">
        <v>12.0</v>
      </c>
      <c r="P42" s="39">
        <v>28.0</v>
      </c>
      <c r="Q42" s="39">
        <v>57.0</v>
      </c>
      <c r="R42" s="39">
        <v>26.0</v>
      </c>
      <c r="S42" s="39">
        <v>38.0</v>
      </c>
      <c r="T42" s="39">
        <v>7.0</v>
      </c>
      <c r="U42" s="39">
        <v>7.0</v>
      </c>
      <c r="V42" s="39">
        <v>52.0</v>
      </c>
      <c r="W42" s="39">
        <v>47.0</v>
      </c>
      <c r="X42" s="39">
        <v>50.0</v>
      </c>
      <c r="Y42" s="39">
        <v>39.0</v>
      </c>
      <c r="Z42" s="39">
        <v>21.0</v>
      </c>
      <c r="AA42" s="40">
        <v>48.0</v>
      </c>
    </row>
    <row r="43">
      <c r="B43" s="47" t="s">
        <v>68</v>
      </c>
      <c r="C43" s="33">
        <v>33.0</v>
      </c>
      <c r="D43" s="34">
        <f t="shared" si="3"/>
        <v>50</v>
      </c>
      <c r="E43" s="35">
        <f t="shared" si="4"/>
        <v>-17</v>
      </c>
      <c r="F43" s="36">
        <f t="shared" si="5"/>
        <v>289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36.57142857</v>
      </c>
      <c r="N43" s="39">
        <v>24.0</v>
      </c>
      <c r="O43" s="39">
        <v>50.0</v>
      </c>
      <c r="P43" s="39">
        <v>57.0</v>
      </c>
      <c r="Q43" s="39">
        <v>23.0</v>
      </c>
      <c r="R43" s="39">
        <v>57.0</v>
      </c>
      <c r="S43" s="39">
        <v>44.0</v>
      </c>
      <c r="T43" s="39">
        <v>21.0</v>
      </c>
      <c r="U43" s="39">
        <v>16.0</v>
      </c>
      <c r="V43" s="39">
        <v>25.0</v>
      </c>
      <c r="W43" s="39">
        <v>17.0</v>
      </c>
      <c r="X43" s="39">
        <v>35.0</v>
      </c>
      <c r="Y43" s="39">
        <v>48.0</v>
      </c>
      <c r="Z43" s="39">
        <v>47.0</v>
      </c>
      <c r="AA43" s="40">
        <v>48.0</v>
      </c>
    </row>
    <row r="44">
      <c r="B44" s="41" t="s">
        <v>69</v>
      </c>
      <c r="C44" s="33">
        <v>13.5</v>
      </c>
      <c r="D44" s="42">
        <f t="shared" si="3"/>
        <v>19</v>
      </c>
      <c r="E44" s="43">
        <f t="shared" si="4"/>
        <v>-5.5</v>
      </c>
      <c r="F44" s="44">
        <f t="shared" si="5"/>
        <v>30.25</v>
      </c>
      <c r="G44" s="45">
        <f t="shared" ref="G44:H44" si="85">IF(COUNTIF(C$6:C$72, C44) &gt; 1, 1, 0)</f>
        <v>1</v>
      </c>
      <c r="H44" s="45">
        <f t="shared" si="85"/>
        <v>0</v>
      </c>
      <c r="I44" s="43">
        <f t="shared" si="63"/>
        <v>2</v>
      </c>
      <c r="J44" s="43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29.5</v>
      </c>
      <c r="N44" s="39">
        <v>34.0</v>
      </c>
      <c r="O44" s="39">
        <v>34.0</v>
      </c>
      <c r="P44" s="39">
        <v>21.0</v>
      </c>
      <c r="Q44" s="39">
        <v>41.0</v>
      </c>
      <c r="R44" s="39">
        <v>36.0</v>
      </c>
      <c r="S44" s="39">
        <v>27.0</v>
      </c>
      <c r="T44" s="39">
        <v>34.0</v>
      </c>
      <c r="U44" s="39">
        <v>30.0</v>
      </c>
      <c r="V44" s="39">
        <v>20.0</v>
      </c>
      <c r="W44" s="39">
        <v>34.0</v>
      </c>
      <c r="X44" s="39">
        <v>34.0</v>
      </c>
      <c r="Y44" s="39">
        <v>19.0</v>
      </c>
      <c r="Z44" s="39">
        <v>28.0</v>
      </c>
      <c r="AA44" s="40">
        <v>21.0</v>
      </c>
    </row>
    <row r="45">
      <c r="B45" s="47" t="s">
        <v>70</v>
      </c>
      <c r="C45" s="33">
        <v>27.0</v>
      </c>
      <c r="D45" s="34">
        <f t="shared" si="3"/>
        <v>45</v>
      </c>
      <c r="E45" s="35">
        <f t="shared" si="4"/>
        <v>-18</v>
      </c>
      <c r="F45" s="36">
        <f t="shared" si="5"/>
        <v>324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35.21428571</v>
      </c>
      <c r="N45" s="39">
        <v>33.0</v>
      </c>
      <c r="O45" s="39">
        <v>43.0</v>
      </c>
      <c r="P45" s="39">
        <v>25.0</v>
      </c>
      <c r="Q45" s="39">
        <v>46.0</v>
      </c>
      <c r="R45" s="39">
        <v>43.0</v>
      </c>
      <c r="S45" s="39">
        <v>43.0</v>
      </c>
      <c r="T45" s="39">
        <v>27.0</v>
      </c>
      <c r="U45" s="39">
        <v>33.0</v>
      </c>
      <c r="V45" s="39">
        <v>22.0</v>
      </c>
      <c r="W45" s="39">
        <v>38.0</v>
      </c>
      <c r="X45" s="39">
        <v>39.0</v>
      </c>
      <c r="Y45" s="39">
        <v>36.0</v>
      </c>
      <c r="Z45" s="39">
        <v>29.0</v>
      </c>
      <c r="AA45" s="40">
        <v>36.0</v>
      </c>
    </row>
    <row r="46">
      <c r="B46" s="41" t="s">
        <v>71</v>
      </c>
      <c r="C46" s="33">
        <v>28.5</v>
      </c>
      <c r="D46" s="42">
        <f t="shared" si="3"/>
        <v>3</v>
      </c>
      <c r="E46" s="43">
        <f t="shared" si="4"/>
        <v>25.5</v>
      </c>
      <c r="F46" s="44">
        <f t="shared" si="5"/>
        <v>650.25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3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20.07142857</v>
      </c>
      <c r="N46" s="39">
        <v>16.0</v>
      </c>
      <c r="O46" s="39">
        <v>19.0</v>
      </c>
      <c r="P46" s="39">
        <v>19.0</v>
      </c>
      <c r="Q46" s="39">
        <v>35.0</v>
      </c>
      <c r="R46" s="39">
        <v>13.0</v>
      </c>
      <c r="S46" s="39">
        <v>23.0</v>
      </c>
      <c r="T46" s="39">
        <v>54.0</v>
      </c>
      <c r="U46" s="39">
        <v>22.0</v>
      </c>
      <c r="V46" s="39">
        <v>5.0</v>
      </c>
      <c r="W46" s="39">
        <v>12.0</v>
      </c>
      <c r="X46" s="39">
        <v>11.0</v>
      </c>
      <c r="Y46" s="39">
        <v>4.0</v>
      </c>
      <c r="Z46" s="39">
        <v>43.0</v>
      </c>
      <c r="AA46" s="40">
        <v>5.0</v>
      </c>
    </row>
    <row r="47">
      <c r="B47" s="47" t="s">
        <v>72</v>
      </c>
      <c r="C47" s="33">
        <v>46.0</v>
      </c>
      <c r="D47" s="34">
        <f t="shared" si="3"/>
        <v>11</v>
      </c>
      <c r="E47" s="35">
        <f t="shared" si="4"/>
        <v>35</v>
      </c>
      <c r="F47" s="36">
        <f t="shared" si="5"/>
        <v>1225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26.21428571</v>
      </c>
      <c r="N47" s="39">
        <v>35.0</v>
      </c>
      <c r="O47" s="39">
        <v>48.0</v>
      </c>
      <c r="P47" s="39">
        <v>57.0</v>
      </c>
      <c r="Q47" s="39">
        <v>32.0</v>
      </c>
      <c r="R47" s="39">
        <v>11.0</v>
      </c>
      <c r="S47" s="39">
        <v>15.0</v>
      </c>
      <c r="T47" s="39">
        <v>1.0</v>
      </c>
      <c r="U47" s="39">
        <v>34.0</v>
      </c>
      <c r="V47" s="39">
        <v>15.0</v>
      </c>
      <c r="W47" s="39">
        <v>14.0</v>
      </c>
      <c r="X47" s="39">
        <v>48.0</v>
      </c>
      <c r="Y47" s="39">
        <v>13.0</v>
      </c>
      <c r="Z47" s="39">
        <v>10.0</v>
      </c>
      <c r="AA47" s="40">
        <v>34.0</v>
      </c>
    </row>
    <row r="48">
      <c r="B48" s="41" t="s">
        <v>73</v>
      </c>
      <c r="C48" s="33">
        <v>30.0</v>
      </c>
      <c r="D48" s="42">
        <f t="shared" si="3"/>
        <v>67</v>
      </c>
      <c r="E48" s="43">
        <f t="shared" si="4"/>
        <v>-37</v>
      </c>
      <c r="F48" s="44">
        <f t="shared" si="5"/>
        <v>1369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42.85714286</v>
      </c>
      <c r="N48" s="39">
        <v>49.0</v>
      </c>
      <c r="O48" s="39">
        <v>51.0</v>
      </c>
      <c r="P48" s="39">
        <v>57.0</v>
      </c>
      <c r="Q48" s="39">
        <v>7.0</v>
      </c>
      <c r="R48" s="39">
        <v>45.0</v>
      </c>
      <c r="S48" s="39">
        <v>22.0</v>
      </c>
      <c r="T48" s="39">
        <v>47.0</v>
      </c>
      <c r="U48" s="39">
        <v>53.0</v>
      </c>
      <c r="V48" s="39">
        <v>52.0</v>
      </c>
      <c r="W48" s="39">
        <v>54.0</v>
      </c>
      <c r="X48" s="39">
        <v>58.0</v>
      </c>
      <c r="Y48" s="39">
        <v>14.0</v>
      </c>
      <c r="Z48" s="39">
        <v>47.0</v>
      </c>
      <c r="AA48" s="40">
        <v>44.0</v>
      </c>
    </row>
    <row r="49">
      <c r="B49" s="47" t="s">
        <v>74</v>
      </c>
      <c r="C49" s="33">
        <v>65.0</v>
      </c>
      <c r="D49" s="34">
        <f t="shared" si="3"/>
        <v>24</v>
      </c>
      <c r="E49" s="35">
        <f t="shared" si="4"/>
        <v>41</v>
      </c>
      <c r="F49" s="36">
        <f t="shared" si="5"/>
        <v>1681</v>
      </c>
      <c r="G49" s="37">
        <f t="shared" ref="G49:H49" si="96">IF(COUNTIF(C$6:C$72, C49) &gt; 1, 1, 0)</f>
        <v>0</v>
      </c>
      <c r="H49" s="37">
        <f t="shared" si="96"/>
        <v>1</v>
      </c>
      <c r="I49" s="35" t="str">
        <f t="shared" si="94"/>
        <v/>
      </c>
      <c r="J49" s="37">
        <v>3.0</v>
      </c>
      <c r="K49" s="34" t="str">
        <f t="shared" ref="K49:L49" si="97">IF(ISNUMBER(I49), (I49 * ((I49^2) - 1)) / 12, "")</f>
        <v/>
      </c>
      <c r="L49" s="35">
        <f t="shared" si="97"/>
        <v>2</v>
      </c>
      <c r="M49" s="38">
        <f t="shared" si="9"/>
        <v>30.28571429</v>
      </c>
      <c r="N49" s="39">
        <v>30.0</v>
      </c>
      <c r="O49" s="39">
        <v>17.0</v>
      </c>
      <c r="P49" s="39">
        <v>6.0</v>
      </c>
      <c r="Q49" s="39">
        <v>15.0</v>
      </c>
      <c r="R49" s="39">
        <v>6.0</v>
      </c>
      <c r="S49" s="39">
        <v>24.0</v>
      </c>
      <c r="T49" s="39">
        <v>5.0</v>
      </c>
      <c r="U49" s="39">
        <v>53.0</v>
      </c>
      <c r="V49" s="39">
        <v>52.0</v>
      </c>
      <c r="W49" s="39">
        <v>56.0</v>
      </c>
      <c r="X49" s="39">
        <v>17.0</v>
      </c>
      <c r="Y49" s="39">
        <v>48.0</v>
      </c>
      <c r="Z49" s="39">
        <v>47.0</v>
      </c>
      <c r="AA49" s="40">
        <v>48.0</v>
      </c>
    </row>
    <row r="50">
      <c r="B50" s="41" t="s">
        <v>75</v>
      </c>
      <c r="C50" s="33">
        <v>22.0</v>
      </c>
      <c r="D50" s="42">
        <f t="shared" si="3"/>
        <v>7</v>
      </c>
      <c r="E50" s="43">
        <f t="shared" si="4"/>
        <v>15</v>
      </c>
      <c r="F50" s="44">
        <f t="shared" si="5"/>
        <v>225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24.07142857</v>
      </c>
      <c r="N50" s="39">
        <v>11.0</v>
      </c>
      <c r="O50" s="39">
        <v>52.0</v>
      </c>
      <c r="P50" s="39">
        <v>12.0</v>
      </c>
      <c r="Q50" s="39">
        <v>20.0</v>
      </c>
      <c r="R50" s="39">
        <v>22.0</v>
      </c>
      <c r="S50" s="39">
        <v>44.0</v>
      </c>
      <c r="T50" s="39">
        <v>4.0</v>
      </c>
      <c r="U50" s="39">
        <v>44.0</v>
      </c>
      <c r="V50" s="39">
        <v>17.0</v>
      </c>
      <c r="W50" s="39">
        <v>24.0</v>
      </c>
      <c r="X50" s="39">
        <v>16.0</v>
      </c>
      <c r="Y50" s="39">
        <v>12.0</v>
      </c>
      <c r="Z50" s="39">
        <v>11.0</v>
      </c>
      <c r="AA50" s="40">
        <v>48.0</v>
      </c>
    </row>
    <row r="51">
      <c r="B51" s="47" t="s">
        <v>76</v>
      </c>
      <c r="C51" s="33">
        <v>2.0</v>
      </c>
      <c r="D51" s="34">
        <f t="shared" si="3"/>
        <v>59</v>
      </c>
      <c r="E51" s="35">
        <f t="shared" si="4"/>
        <v>-57</v>
      </c>
      <c r="F51" s="36">
        <f t="shared" si="5"/>
        <v>3249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40.14285714</v>
      </c>
      <c r="N51" s="39">
        <v>43.0</v>
      </c>
      <c r="O51" s="39">
        <v>42.0</v>
      </c>
      <c r="P51" s="39">
        <v>42.0</v>
      </c>
      <c r="Q51" s="39">
        <v>39.0</v>
      </c>
      <c r="R51" s="39">
        <v>46.0</v>
      </c>
      <c r="S51" s="39">
        <v>36.0</v>
      </c>
      <c r="T51" s="39">
        <v>44.0</v>
      </c>
      <c r="U51" s="39">
        <v>40.0</v>
      </c>
      <c r="V51" s="39">
        <v>43.0</v>
      </c>
      <c r="W51" s="39">
        <v>37.0</v>
      </c>
      <c r="X51" s="39">
        <v>38.0</v>
      </c>
      <c r="Y51" s="39">
        <v>32.0</v>
      </c>
      <c r="Z51" s="39">
        <v>38.0</v>
      </c>
      <c r="AA51" s="40">
        <v>42.0</v>
      </c>
    </row>
    <row r="52">
      <c r="B52" s="41" t="s">
        <v>77</v>
      </c>
      <c r="C52" s="33">
        <v>9.0</v>
      </c>
      <c r="D52" s="42">
        <f t="shared" si="3"/>
        <v>21</v>
      </c>
      <c r="E52" s="43">
        <f t="shared" si="4"/>
        <v>-12</v>
      </c>
      <c r="F52" s="44">
        <f t="shared" si="5"/>
        <v>144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29.92857143</v>
      </c>
      <c r="N52" s="39">
        <v>59.0</v>
      </c>
      <c r="O52" s="39">
        <v>49.0</v>
      </c>
      <c r="P52" s="39">
        <v>14.0</v>
      </c>
      <c r="Q52" s="39">
        <v>19.0</v>
      </c>
      <c r="R52" s="39">
        <v>59.0</v>
      </c>
      <c r="S52" s="39">
        <v>9.0</v>
      </c>
      <c r="T52" s="39">
        <v>16.0</v>
      </c>
      <c r="U52" s="39">
        <v>49.0</v>
      </c>
      <c r="V52" s="39">
        <v>52.0</v>
      </c>
      <c r="W52" s="39">
        <v>5.0</v>
      </c>
      <c r="X52" s="39">
        <v>6.0</v>
      </c>
      <c r="Y52" s="39">
        <v>48.0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4">IF(COUNTIF(C$6:C$72, C53) &gt; 1, 1, 0)</f>
        <v>0</v>
      </c>
      <c r="H53" s="37">
        <f t="shared" si="104"/>
        <v>0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26.07142857</v>
      </c>
      <c r="N53" s="39">
        <v>40.0</v>
      </c>
      <c r="O53" s="39">
        <v>38.0</v>
      </c>
      <c r="P53" s="39">
        <v>20.0</v>
      </c>
      <c r="Q53" s="39">
        <v>33.0</v>
      </c>
      <c r="R53" s="39">
        <v>33.0</v>
      </c>
      <c r="S53" s="39">
        <v>2.0</v>
      </c>
      <c r="T53" s="39">
        <v>32.0</v>
      </c>
      <c r="U53" s="39">
        <v>25.0</v>
      </c>
      <c r="V53" s="39">
        <v>31.0</v>
      </c>
      <c r="W53" s="39">
        <v>23.0</v>
      </c>
      <c r="X53" s="39">
        <v>27.0</v>
      </c>
      <c r="Y53" s="39">
        <v>20.0</v>
      </c>
      <c r="Z53" s="39">
        <v>27.0</v>
      </c>
      <c r="AA53" s="40">
        <v>14.0</v>
      </c>
    </row>
    <row r="54">
      <c r="B54" s="41" t="s">
        <v>79</v>
      </c>
      <c r="C54" s="33">
        <v>54.0</v>
      </c>
      <c r="D54" s="42">
        <f t="shared" si="3"/>
        <v>12</v>
      </c>
      <c r="E54" s="43">
        <f t="shared" si="4"/>
        <v>42</v>
      </c>
      <c r="F54" s="44">
        <f t="shared" si="5"/>
        <v>1764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26.28571429</v>
      </c>
      <c r="N54" s="39">
        <v>52.0</v>
      </c>
      <c r="O54" s="39">
        <v>22.0</v>
      </c>
      <c r="P54" s="39">
        <v>9.0</v>
      </c>
      <c r="Q54" s="39">
        <v>61.0</v>
      </c>
      <c r="R54" s="39">
        <v>59.0</v>
      </c>
      <c r="S54" s="39">
        <v>8.0</v>
      </c>
      <c r="T54" s="39">
        <v>18.0</v>
      </c>
      <c r="U54" s="39">
        <v>5.0</v>
      </c>
      <c r="V54" s="39">
        <v>42.0</v>
      </c>
      <c r="W54" s="39">
        <v>55.0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56.5</v>
      </c>
      <c r="D55" s="34">
        <f t="shared" si="3"/>
        <v>35</v>
      </c>
      <c r="E55" s="35">
        <f t="shared" si="4"/>
        <v>21.5</v>
      </c>
      <c r="F55" s="36">
        <f t="shared" si="5"/>
        <v>462.25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32.64285714</v>
      </c>
      <c r="N55" s="39">
        <v>59.0</v>
      </c>
      <c r="O55" s="39">
        <v>25.0</v>
      </c>
      <c r="P55" s="39">
        <v>11.0</v>
      </c>
      <c r="Q55" s="39">
        <v>43.0</v>
      </c>
      <c r="R55" s="39">
        <v>38.0</v>
      </c>
      <c r="S55" s="39">
        <v>44.0</v>
      </c>
      <c r="T55" s="39">
        <v>10.0</v>
      </c>
      <c r="U55" s="39">
        <v>48.0</v>
      </c>
      <c r="V55" s="39">
        <v>41.0</v>
      </c>
      <c r="W55" s="39">
        <v>51.0</v>
      </c>
      <c r="X55" s="39">
        <v>22.0</v>
      </c>
      <c r="Y55" s="39">
        <v>9.0</v>
      </c>
      <c r="Z55" s="39">
        <v>13.0</v>
      </c>
      <c r="AA55" s="40">
        <v>43.0</v>
      </c>
    </row>
    <row r="56">
      <c r="B56" s="41" t="s">
        <v>81</v>
      </c>
      <c r="C56" s="33">
        <v>10.0</v>
      </c>
      <c r="D56" s="42">
        <f t="shared" si="3"/>
        <v>15</v>
      </c>
      <c r="E56" s="43">
        <f t="shared" si="4"/>
        <v>-5</v>
      </c>
      <c r="F56" s="44">
        <f t="shared" si="5"/>
        <v>25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ref="I56:I58" si="113">IF(COUNTIF(C$6:C$72, C56) &gt; 1, IF(COUNTIF($I$6:I56, C56) = 0, COUNTIF(C$6:C$72, C56), 0), "")</f>
        <v/>
      </c>
      <c r="J56" s="43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27.14285714</v>
      </c>
      <c r="N56" s="39">
        <v>38.0</v>
      </c>
      <c r="O56" s="39">
        <v>30.0</v>
      </c>
      <c r="P56" s="39">
        <v>24.0</v>
      </c>
      <c r="Q56" s="39">
        <v>35.0</v>
      </c>
      <c r="R56" s="39">
        <v>35.0</v>
      </c>
      <c r="S56" s="39">
        <v>25.0</v>
      </c>
      <c r="T56" s="39">
        <v>26.0</v>
      </c>
      <c r="U56" s="39">
        <v>24.0</v>
      </c>
      <c r="V56" s="39">
        <v>26.0</v>
      </c>
      <c r="W56" s="39">
        <v>27.0</v>
      </c>
      <c r="X56" s="39">
        <v>24.0</v>
      </c>
      <c r="Y56" s="39">
        <v>22.0</v>
      </c>
      <c r="Z56" s="39">
        <v>24.0</v>
      </c>
      <c r="AA56" s="40">
        <v>20.0</v>
      </c>
    </row>
    <row r="57">
      <c r="B57" s="47" t="s">
        <v>82</v>
      </c>
      <c r="C57" s="33">
        <v>19.0</v>
      </c>
      <c r="D57" s="34">
        <f t="shared" si="3"/>
        <v>6</v>
      </c>
      <c r="E57" s="35">
        <f t="shared" si="4"/>
        <v>13</v>
      </c>
      <c r="F57" s="36">
        <f t="shared" si="5"/>
        <v>169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22.42857143</v>
      </c>
      <c r="N57" s="39">
        <v>7.0</v>
      </c>
      <c r="O57" s="39">
        <v>34.0</v>
      </c>
      <c r="P57" s="39">
        <v>5.0</v>
      </c>
      <c r="Q57" s="39">
        <v>6.0</v>
      </c>
      <c r="R57" s="39">
        <v>2.0</v>
      </c>
      <c r="S57" s="39">
        <v>19.0</v>
      </c>
      <c r="T57" s="39">
        <v>51.0</v>
      </c>
      <c r="U57" s="39">
        <v>12.0</v>
      </c>
      <c r="V57" s="39">
        <v>52.0</v>
      </c>
      <c r="W57" s="39">
        <v>1.0</v>
      </c>
      <c r="X57" s="39">
        <v>26.0</v>
      </c>
      <c r="Y57" s="39">
        <v>41.0</v>
      </c>
      <c r="Z57" s="39">
        <v>47.0</v>
      </c>
      <c r="AA57" s="40">
        <v>11.0</v>
      </c>
    </row>
    <row r="58">
      <c r="B58" s="41" t="s">
        <v>83</v>
      </c>
      <c r="C58" s="33">
        <v>61.0</v>
      </c>
      <c r="D58" s="42">
        <f t="shared" si="3"/>
        <v>24</v>
      </c>
      <c r="E58" s="43">
        <f t="shared" si="4"/>
        <v>37</v>
      </c>
      <c r="F58" s="44">
        <f t="shared" si="5"/>
        <v>1369</v>
      </c>
      <c r="G58" s="45">
        <f t="shared" ref="G58:H58" si="115">IF(COUNTIF(C$6:C$72, C58) &gt; 1, 1, 0)</f>
        <v>0</v>
      </c>
      <c r="H58" s="45">
        <f t="shared" si="115"/>
        <v>1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30.28571429</v>
      </c>
      <c r="N58" s="39">
        <v>18.0</v>
      </c>
      <c r="O58" s="39">
        <v>2.0</v>
      </c>
      <c r="P58" s="39">
        <v>2.0</v>
      </c>
      <c r="Q58" s="39">
        <v>10.0</v>
      </c>
      <c r="R58" s="39">
        <v>59.0</v>
      </c>
      <c r="S58" s="39">
        <v>44.0</v>
      </c>
      <c r="T58" s="39">
        <v>54.0</v>
      </c>
      <c r="U58" s="39">
        <v>53.0</v>
      </c>
      <c r="V58" s="39">
        <v>11.0</v>
      </c>
      <c r="W58" s="39">
        <v>9.0</v>
      </c>
      <c r="X58" s="39">
        <v>53.0</v>
      </c>
      <c r="Y58" s="39">
        <v>16.0</v>
      </c>
      <c r="Z58" s="39">
        <v>45.0</v>
      </c>
      <c r="AA58" s="40">
        <v>48.0</v>
      </c>
    </row>
    <row r="59">
      <c r="B59" s="47" t="s">
        <v>84</v>
      </c>
      <c r="C59" s="33">
        <v>54.0</v>
      </c>
      <c r="D59" s="34">
        <f t="shared" si="3"/>
        <v>44</v>
      </c>
      <c r="E59" s="35">
        <f t="shared" si="4"/>
        <v>10</v>
      </c>
      <c r="F59" s="36">
        <f t="shared" si="5"/>
        <v>100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35</v>
      </c>
      <c r="N59" s="39">
        <v>4.0</v>
      </c>
      <c r="O59" s="39">
        <v>13.0</v>
      </c>
      <c r="P59" s="39">
        <v>47.0</v>
      </c>
      <c r="Q59" s="39">
        <v>48.0</v>
      </c>
      <c r="R59" s="39">
        <v>16.0</v>
      </c>
      <c r="S59" s="39">
        <v>39.0</v>
      </c>
      <c r="T59" s="39">
        <v>3.0</v>
      </c>
      <c r="U59" s="39">
        <v>14.0</v>
      </c>
      <c r="V59" s="39">
        <v>52.0</v>
      </c>
      <c r="W59" s="39">
        <v>53.0</v>
      </c>
      <c r="X59" s="39">
        <v>58.0</v>
      </c>
      <c r="Y59" s="39">
        <v>48.0</v>
      </c>
      <c r="Z59" s="39">
        <v>47.0</v>
      </c>
      <c r="AA59" s="40">
        <v>48.0</v>
      </c>
    </row>
    <row r="60">
      <c r="B60" s="41" t="s">
        <v>85</v>
      </c>
      <c r="C60" s="33">
        <v>40.0</v>
      </c>
      <c r="D60" s="42">
        <f t="shared" si="3"/>
        <v>1</v>
      </c>
      <c r="E60" s="43">
        <f t="shared" si="4"/>
        <v>39</v>
      </c>
      <c r="F60" s="44">
        <f t="shared" si="5"/>
        <v>1521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3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18.21428571</v>
      </c>
      <c r="N60" s="39">
        <v>5.0</v>
      </c>
      <c r="O60" s="39">
        <v>41.0</v>
      </c>
      <c r="P60" s="39">
        <v>4.0</v>
      </c>
      <c r="Q60" s="39">
        <v>13.0</v>
      </c>
      <c r="R60" s="39">
        <v>31.0</v>
      </c>
      <c r="S60" s="39">
        <v>44.0</v>
      </c>
      <c r="T60" s="39">
        <v>50.0</v>
      </c>
      <c r="U60" s="39">
        <v>1.0</v>
      </c>
      <c r="V60" s="39">
        <v>12.0</v>
      </c>
      <c r="W60" s="39">
        <v>19.0</v>
      </c>
      <c r="X60" s="39">
        <v>14.0</v>
      </c>
      <c r="Y60" s="39">
        <v>8.0</v>
      </c>
      <c r="Z60" s="39">
        <v>12.0</v>
      </c>
      <c r="AA60" s="40">
        <v>1.0</v>
      </c>
    </row>
    <row r="61">
      <c r="B61" s="47" t="s">
        <v>86</v>
      </c>
      <c r="C61" s="33">
        <v>59.0</v>
      </c>
      <c r="D61" s="34">
        <f t="shared" si="3"/>
        <v>8</v>
      </c>
      <c r="E61" s="35">
        <f t="shared" si="4"/>
        <v>51</v>
      </c>
      <c r="F61" s="36">
        <f t="shared" si="5"/>
        <v>2601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24.28571429</v>
      </c>
      <c r="N61" s="39">
        <v>59.0</v>
      </c>
      <c r="O61" s="39">
        <v>52.0</v>
      </c>
      <c r="P61" s="39">
        <v>10.0</v>
      </c>
      <c r="Q61" s="39">
        <v>25.0</v>
      </c>
      <c r="R61" s="39">
        <v>7.0</v>
      </c>
      <c r="S61" s="39">
        <v>21.0</v>
      </c>
      <c r="T61" s="39">
        <v>6.0</v>
      </c>
      <c r="U61" s="39">
        <v>2.0</v>
      </c>
      <c r="V61" s="39">
        <v>4.0</v>
      </c>
      <c r="W61" s="39">
        <v>35.0</v>
      </c>
      <c r="X61" s="39">
        <v>58.0</v>
      </c>
      <c r="Y61" s="39">
        <v>7.0</v>
      </c>
      <c r="Z61" s="39">
        <v>47.0</v>
      </c>
      <c r="AA61" s="40">
        <v>7.0</v>
      </c>
    </row>
    <row r="62">
      <c r="B62" s="41" t="s">
        <v>87</v>
      </c>
      <c r="C62" s="33">
        <v>50.0</v>
      </c>
      <c r="D62" s="42">
        <f t="shared" si="3"/>
        <v>62.5</v>
      </c>
      <c r="E62" s="43">
        <f t="shared" si="4"/>
        <v>-12.5</v>
      </c>
      <c r="F62" s="44">
        <f t="shared" si="5"/>
        <v>156.25</v>
      </c>
      <c r="G62" s="45">
        <f t="shared" ref="G62:H62" si="124">IF(COUNTIF(C$6:C$72, C62) &gt; 1, 1, 0)</f>
        <v>0</v>
      </c>
      <c r="H62" s="45">
        <f t="shared" si="124"/>
        <v>1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41.78571429</v>
      </c>
      <c r="N62" s="39">
        <v>59.0</v>
      </c>
      <c r="O62" s="39">
        <v>52.0</v>
      </c>
      <c r="P62" s="39">
        <v>57.0</v>
      </c>
      <c r="Q62" s="39">
        <v>2.0</v>
      </c>
      <c r="R62" s="39">
        <v>1.0</v>
      </c>
      <c r="S62" s="39">
        <v>44.0</v>
      </c>
      <c r="T62" s="39">
        <v>54.0</v>
      </c>
      <c r="U62" s="39">
        <v>53.0</v>
      </c>
      <c r="V62" s="39">
        <v>52.0</v>
      </c>
      <c r="W62" s="39">
        <v>56.0</v>
      </c>
      <c r="X62" s="39">
        <v>58.0</v>
      </c>
      <c r="Y62" s="39">
        <v>48.0</v>
      </c>
      <c r="Z62" s="39">
        <v>1.0</v>
      </c>
      <c r="AA62" s="40">
        <v>48.0</v>
      </c>
    </row>
    <row r="63">
      <c r="B63" s="47" t="s">
        <v>88</v>
      </c>
      <c r="C63" s="33">
        <v>45.0</v>
      </c>
      <c r="D63" s="34">
        <f t="shared" si="3"/>
        <v>24</v>
      </c>
      <c r="E63" s="35">
        <f t="shared" si="4"/>
        <v>21</v>
      </c>
      <c r="F63" s="36">
        <f t="shared" si="5"/>
        <v>441</v>
      </c>
      <c r="G63" s="37">
        <f t="shared" ref="G63:H63" si="126">IF(COUNTIF(C$6:C$72, C63) &gt; 1, 1, 0)</f>
        <v>0</v>
      </c>
      <c r="H63" s="37">
        <f t="shared" si="126"/>
        <v>1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30.28571429</v>
      </c>
      <c r="N63" s="39">
        <v>28.0</v>
      </c>
      <c r="O63" s="39">
        <v>11.0</v>
      </c>
      <c r="P63" s="39">
        <v>57.0</v>
      </c>
      <c r="Q63" s="39">
        <v>5.0</v>
      </c>
      <c r="R63" s="39">
        <v>24.0</v>
      </c>
      <c r="S63" s="39">
        <v>41.0</v>
      </c>
      <c r="T63" s="39">
        <v>11.0</v>
      </c>
      <c r="U63" s="39">
        <v>6.0</v>
      </c>
      <c r="V63" s="39">
        <v>52.0</v>
      </c>
      <c r="W63" s="39">
        <v>33.0</v>
      </c>
      <c r="X63" s="39">
        <v>58.0</v>
      </c>
      <c r="Y63" s="39">
        <v>44.0</v>
      </c>
      <c r="Z63" s="39">
        <v>6.0</v>
      </c>
      <c r="AA63" s="40">
        <v>48.0</v>
      </c>
    </row>
    <row r="64">
      <c r="B64" s="41" t="s">
        <v>89</v>
      </c>
      <c r="C64" s="33">
        <v>38.0</v>
      </c>
      <c r="D64" s="42">
        <f t="shared" si="3"/>
        <v>9</v>
      </c>
      <c r="E64" s="43">
        <f t="shared" si="4"/>
        <v>29</v>
      </c>
      <c r="F64" s="44">
        <f t="shared" si="5"/>
        <v>841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25.07142857</v>
      </c>
      <c r="N64" s="39">
        <v>13.0</v>
      </c>
      <c r="O64" s="39">
        <v>14.0</v>
      </c>
      <c r="P64" s="39">
        <v>1.0</v>
      </c>
      <c r="Q64" s="39">
        <v>12.0</v>
      </c>
      <c r="R64" s="39">
        <v>5.0</v>
      </c>
      <c r="S64" s="39">
        <v>44.0</v>
      </c>
      <c r="T64" s="39">
        <v>38.0</v>
      </c>
      <c r="U64" s="39">
        <v>53.0</v>
      </c>
      <c r="V64" s="39">
        <v>14.0</v>
      </c>
      <c r="W64" s="39">
        <v>2.0</v>
      </c>
      <c r="X64" s="39">
        <v>58.0</v>
      </c>
      <c r="Y64" s="39">
        <v>2.0</v>
      </c>
      <c r="Z64" s="39">
        <v>47.0</v>
      </c>
      <c r="AA64" s="40">
        <v>48.0</v>
      </c>
    </row>
    <row r="65">
      <c r="B65" s="47" t="s">
        <v>90</v>
      </c>
      <c r="C65" s="33">
        <v>26.0</v>
      </c>
      <c r="D65" s="34">
        <f t="shared" si="3"/>
        <v>55.5</v>
      </c>
      <c r="E65" s="35">
        <f t="shared" si="4"/>
        <v>-29.5</v>
      </c>
      <c r="F65" s="36">
        <f t="shared" si="5"/>
        <v>870.25</v>
      </c>
      <c r="G65" s="37">
        <f t="shared" ref="G65:H65" si="130">IF(COUNTIF(C$6:C$72, C65) &gt; 1, 1, 0)</f>
        <v>0</v>
      </c>
      <c r="H65" s="37">
        <f t="shared" si="130"/>
        <v>1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38.42857143</v>
      </c>
      <c r="N65" s="39">
        <v>22.0</v>
      </c>
      <c r="O65" s="39">
        <v>7.0</v>
      </c>
      <c r="P65" s="39">
        <v>52.0</v>
      </c>
      <c r="Q65" s="39">
        <v>62.0</v>
      </c>
      <c r="R65" s="39">
        <v>17.0</v>
      </c>
      <c r="S65" s="39">
        <v>44.0</v>
      </c>
      <c r="T65" s="39">
        <v>54.0</v>
      </c>
      <c r="U65" s="39">
        <v>13.0</v>
      </c>
      <c r="V65" s="39">
        <v>52.0</v>
      </c>
      <c r="W65" s="39">
        <v>52.0</v>
      </c>
      <c r="X65" s="39">
        <v>45.0</v>
      </c>
      <c r="Y65" s="39">
        <v>48.0</v>
      </c>
      <c r="Z65" s="39">
        <v>47.0</v>
      </c>
      <c r="AA65" s="40">
        <v>23.0</v>
      </c>
    </row>
    <row r="66">
      <c r="B66" s="41" t="s">
        <v>91</v>
      </c>
      <c r="C66" s="33">
        <v>47.0</v>
      </c>
      <c r="D66" s="42">
        <f t="shared" si="3"/>
        <v>30</v>
      </c>
      <c r="E66" s="43">
        <f t="shared" si="4"/>
        <v>17</v>
      </c>
      <c r="F66" s="44">
        <f t="shared" si="5"/>
        <v>289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31.35714286</v>
      </c>
      <c r="N66" s="39">
        <v>8.0</v>
      </c>
      <c r="O66" s="39">
        <v>23.0</v>
      </c>
      <c r="P66" s="39">
        <v>37.0</v>
      </c>
      <c r="Q66" s="39">
        <v>14.0</v>
      </c>
      <c r="R66" s="39">
        <v>55.0</v>
      </c>
      <c r="S66" s="39">
        <v>44.0</v>
      </c>
      <c r="T66" s="39">
        <v>22.0</v>
      </c>
      <c r="U66" s="39">
        <v>9.0</v>
      </c>
      <c r="V66" s="39">
        <v>13.0</v>
      </c>
      <c r="W66" s="39">
        <v>56.0</v>
      </c>
      <c r="X66" s="39">
        <v>54.0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49.0</v>
      </c>
      <c r="D67" s="34">
        <f t="shared" si="3"/>
        <v>13</v>
      </c>
      <c r="E67" s="35">
        <f t="shared" si="4"/>
        <v>36</v>
      </c>
      <c r="F67" s="36">
        <f t="shared" si="5"/>
        <v>1296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26.35714286</v>
      </c>
      <c r="N67" s="39">
        <v>14.0</v>
      </c>
      <c r="O67" s="39">
        <v>18.0</v>
      </c>
      <c r="P67" s="39">
        <v>55.0</v>
      </c>
      <c r="Q67" s="39">
        <v>58.0</v>
      </c>
      <c r="R67" s="39">
        <v>3.0</v>
      </c>
      <c r="S67" s="39">
        <v>11.0</v>
      </c>
      <c r="T67" s="39">
        <v>53.0</v>
      </c>
      <c r="U67" s="39">
        <v>53.0</v>
      </c>
      <c r="V67" s="39">
        <v>33.0</v>
      </c>
      <c r="W67" s="39">
        <v>50.0</v>
      </c>
      <c r="X67" s="39">
        <v>4.0</v>
      </c>
      <c r="Y67" s="39">
        <v>6.0</v>
      </c>
      <c r="Z67" s="39">
        <v>8.0</v>
      </c>
      <c r="AA67" s="40">
        <v>3.0</v>
      </c>
    </row>
    <row r="68">
      <c r="B68" s="41" t="s">
        <v>93</v>
      </c>
      <c r="C68" s="33">
        <v>13.5</v>
      </c>
      <c r="D68" s="42">
        <f t="shared" si="3"/>
        <v>54</v>
      </c>
      <c r="E68" s="43">
        <f t="shared" si="4"/>
        <v>-40.5</v>
      </c>
      <c r="F68" s="44">
        <f t="shared" si="5"/>
        <v>1640.25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38.35714286</v>
      </c>
      <c r="N68" s="39">
        <v>56.0</v>
      </c>
      <c r="O68" s="39">
        <v>5.0</v>
      </c>
      <c r="P68" s="39">
        <v>44.0</v>
      </c>
      <c r="Q68" s="39">
        <v>56.0</v>
      </c>
      <c r="R68" s="39">
        <v>48.0</v>
      </c>
      <c r="S68" s="39">
        <v>20.0</v>
      </c>
      <c r="T68" s="39">
        <v>40.0</v>
      </c>
      <c r="U68" s="39">
        <v>53.0</v>
      </c>
      <c r="V68" s="39">
        <v>47.0</v>
      </c>
      <c r="W68" s="39">
        <v>49.0</v>
      </c>
      <c r="X68" s="39">
        <v>43.0</v>
      </c>
      <c r="Y68" s="39">
        <v>42.0</v>
      </c>
      <c r="Z68" s="39">
        <v>7.0</v>
      </c>
      <c r="AA68" s="40">
        <v>27.0</v>
      </c>
    </row>
    <row r="69">
      <c r="B69" s="47" t="s">
        <v>94</v>
      </c>
      <c r="C69" s="33">
        <v>41.0</v>
      </c>
      <c r="D69" s="34">
        <f t="shared" si="3"/>
        <v>27</v>
      </c>
      <c r="E69" s="35">
        <f t="shared" si="4"/>
        <v>14</v>
      </c>
      <c r="F69" s="36">
        <f t="shared" si="5"/>
        <v>196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30.64285714</v>
      </c>
      <c r="N69" s="39">
        <v>12.0</v>
      </c>
      <c r="O69" s="39">
        <v>8.0</v>
      </c>
      <c r="P69" s="39">
        <v>49.0</v>
      </c>
      <c r="Q69" s="39">
        <v>62.0</v>
      </c>
      <c r="R69" s="39">
        <v>9.0</v>
      </c>
      <c r="S69" s="39">
        <v>13.0</v>
      </c>
      <c r="T69" s="39">
        <v>54.0</v>
      </c>
      <c r="U69" s="39">
        <v>15.0</v>
      </c>
      <c r="V69" s="39">
        <v>52.0</v>
      </c>
      <c r="W69" s="39">
        <v>15.0</v>
      </c>
      <c r="X69" s="39">
        <v>47.0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15.0</v>
      </c>
      <c r="D70" s="42">
        <f t="shared" si="3"/>
        <v>49</v>
      </c>
      <c r="E70" s="43">
        <f t="shared" si="4"/>
        <v>-34</v>
      </c>
      <c r="F70" s="44">
        <f t="shared" si="5"/>
        <v>1156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36.42857143</v>
      </c>
      <c r="N70" s="39">
        <v>31.0</v>
      </c>
      <c r="O70" s="39">
        <v>33.0</v>
      </c>
      <c r="P70" s="39">
        <v>39.0</v>
      </c>
      <c r="Q70" s="39">
        <v>52.0</v>
      </c>
      <c r="R70" s="39">
        <v>39.0</v>
      </c>
      <c r="S70" s="39">
        <v>34.0</v>
      </c>
      <c r="T70" s="39">
        <v>53.0</v>
      </c>
      <c r="U70" s="39">
        <v>37.0</v>
      </c>
      <c r="V70" s="39">
        <v>40.0</v>
      </c>
      <c r="W70" s="39">
        <v>32.0</v>
      </c>
      <c r="X70" s="39">
        <v>28.0</v>
      </c>
      <c r="Y70" s="39">
        <v>29.0</v>
      </c>
      <c r="Z70" s="39">
        <v>30.0</v>
      </c>
      <c r="AA70" s="40">
        <v>33.0</v>
      </c>
    </row>
    <row r="71">
      <c r="B71" s="47" t="s">
        <v>96</v>
      </c>
      <c r="C71" s="33">
        <v>37.0</v>
      </c>
      <c r="D71" s="34">
        <f t="shared" si="3"/>
        <v>57</v>
      </c>
      <c r="E71" s="35">
        <f t="shared" si="4"/>
        <v>-20</v>
      </c>
      <c r="F71" s="36">
        <f t="shared" si="5"/>
        <v>400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38.71428571</v>
      </c>
      <c r="N71" s="39">
        <v>59.0</v>
      </c>
      <c r="O71" s="39">
        <v>52.0</v>
      </c>
      <c r="P71" s="39">
        <v>50.0</v>
      </c>
      <c r="Q71" s="39">
        <v>16.0</v>
      </c>
      <c r="R71" s="39">
        <v>20.0</v>
      </c>
      <c r="S71" s="39">
        <v>18.0</v>
      </c>
      <c r="T71" s="39">
        <v>49.0</v>
      </c>
      <c r="U71" s="39">
        <v>8.0</v>
      </c>
      <c r="V71" s="39">
        <v>48.0</v>
      </c>
      <c r="W71" s="39">
        <v>53.0</v>
      </c>
      <c r="X71" s="39">
        <v>57.0</v>
      </c>
      <c r="Y71" s="39">
        <v>48.0</v>
      </c>
      <c r="Z71" s="39">
        <v>16.0</v>
      </c>
      <c r="AA71" s="40">
        <v>48.0</v>
      </c>
    </row>
    <row r="72">
      <c r="B72" s="48" t="s">
        <v>97</v>
      </c>
      <c r="C72" s="49">
        <v>23.0</v>
      </c>
      <c r="D72" s="42">
        <f t="shared" si="3"/>
        <v>18</v>
      </c>
      <c r="E72" s="50">
        <f t="shared" si="4"/>
        <v>5</v>
      </c>
      <c r="F72" s="51">
        <f t="shared" si="5"/>
        <v>25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29.14285714</v>
      </c>
      <c r="N72" s="55">
        <v>23.0</v>
      </c>
      <c r="O72" s="55">
        <v>24.0</v>
      </c>
      <c r="P72" s="55">
        <v>26.0</v>
      </c>
      <c r="Q72" s="55">
        <v>40.0</v>
      </c>
      <c r="R72" s="55">
        <v>32.0</v>
      </c>
      <c r="S72" s="55">
        <v>26.0</v>
      </c>
      <c r="T72" s="55">
        <v>31.0</v>
      </c>
      <c r="U72" s="55">
        <v>28.0</v>
      </c>
      <c r="V72" s="55">
        <v>30.0</v>
      </c>
      <c r="W72" s="55">
        <v>18.0</v>
      </c>
      <c r="X72" s="55">
        <v>31.0</v>
      </c>
      <c r="Y72" s="55">
        <v>27.0</v>
      </c>
      <c r="Z72" s="55">
        <v>32.0</v>
      </c>
      <c r="AA72" s="56">
        <v>40.0</v>
      </c>
    </row>
    <row r="74">
      <c r="I74" s="57" t="s">
        <v>108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48634</v>
      </c>
      <c r="I76" s="61"/>
      <c r="J76" s="62"/>
      <c r="K76" s="59"/>
      <c r="L76" s="59"/>
    </row>
    <row r="77">
      <c r="C77" s="65" t="s">
        <v>101</v>
      </c>
      <c r="D77" s="66">
        <f>SUM(D76+D79)</f>
        <v>48642.5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8.5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0.02962123126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166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125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39</v>
      </c>
      <c r="E6" s="25">
        <f t="shared" ref="E6:E72" si="4">C6-D6</f>
        <v>-23.5</v>
      </c>
      <c r="F6" s="26">
        <f t="shared" ref="F6:F72" si="5">E6^2</f>
        <v>552.25</v>
      </c>
      <c r="G6" s="27">
        <f t="shared" ref="G6:H6" si="1">IF(COUNTIF(C$6:C$72, C6) &gt; 1, 1, 0)</f>
        <v>1</v>
      </c>
      <c r="H6" s="27">
        <f t="shared" si="1"/>
        <v>0</v>
      </c>
      <c r="I6" s="27">
        <v>4.0</v>
      </c>
      <c r="J6" s="27"/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8">AVERAGE(N6:AA6)</f>
        <v>39</v>
      </c>
      <c r="N6" s="30">
        <v>39.0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62.0</v>
      </c>
      <c r="D7" s="34">
        <f t="shared" si="3"/>
        <v>64</v>
      </c>
      <c r="E7" s="35">
        <f t="shared" si="4"/>
        <v>-2</v>
      </c>
      <c r="F7" s="36">
        <f t="shared" si="5"/>
        <v>4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64</v>
      </c>
      <c r="N7" s="39">
        <v>64.0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46.5</v>
      </c>
      <c r="D8" s="42">
        <f t="shared" si="3"/>
        <v>8</v>
      </c>
      <c r="E8" s="43">
        <f t="shared" si="4"/>
        <v>38.5</v>
      </c>
      <c r="F8" s="44">
        <f t="shared" si="5"/>
        <v>1482.25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5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8</v>
      </c>
      <c r="N8" s="39">
        <v>8.0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63.0</v>
      </c>
      <c r="D9" s="34">
        <f t="shared" si="3"/>
        <v>50</v>
      </c>
      <c r="E9" s="35">
        <f t="shared" si="4"/>
        <v>13</v>
      </c>
      <c r="F9" s="36">
        <f t="shared" si="5"/>
        <v>169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7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50</v>
      </c>
      <c r="N9" s="39">
        <v>50.0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29.0</v>
      </c>
      <c r="D10" s="42">
        <f t="shared" si="3"/>
        <v>2</v>
      </c>
      <c r="E10" s="43">
        <f t="shared" si="4"/>
        <v>27</v>
      </c>
      <c r="F10" s="44">
        <f t="shared" si="5"/>
        <v>729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5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2</v>
      </c>
      <c r="N10" s="39">
        <v>2.0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5.0</v>
      </c>
      <c r="D11" s="34">
        <f t="shared" si="3"/>
        <v>53</v>
      </c>
      <c r="E11" s="35">
        <f t="shared" si="4"/>
        <v>-48</v>
      </c>
      <c r="F11" s="36">
        <f t="shared" si="5"/>
        <v>2304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53</v>
      </c>
      <c r="N11" s="39">
        <v>53.0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51.5</v>
      </c>
      <c r="D12" s="42">
        <f t="shared" si="3"/>
        <v>23</v>
      </c>
      <c r="E12" s="43">
        <f t="shared" si="4"/>
        <v>28.5</v>
      </c>
      <c r="F12" s="44">
        <f t="shared" si="5"/>
        <v>812.25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23</v>
      </c>
      <c r="N12" s="39">
        <v>23.0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39.5</v>
      </c>
      <c r="D13" s="34">
        <f t="shared" si="3"/>
        <v>15</v>
      </c>
      <c r="E13" s="35">
        <f t="shared" si="4"/>
        <v>24.5</v>
      </c>
      <c r="F13" s="36">
        <f t="shared" si="5"/>
        <v>600.25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15</v>
      </c>
      <c r="N13" s="39">
        <v>15.0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55.5</v>
      </c>
      <c r="D14" s="42">
        <f t="shared" si="3"/>
        <v>58</v>
      </c>
      <c r="E14" s="43">
        <f t="shared" si="4"/>
        <v>-2.5</v>
      </c>
      <c r="F14" s="44">
        <f t="shared" si="5"/>
        <v>6.25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5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58</v>
      </c>
      <c r="N14" s="39">
        <v>58.0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66.5</v>
      </c>
      <c r="D15" s="34">
        <f t="shared" si="3"/>
        <v>40</v>
      </c>
      <c r="E15" s="35">
        <f t="shared" si="4"/>
        <v>26.5</v>
      </c>
      <c r="F15" s="36">
        <f t="shared" si="5"/>
        <v>702.25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40</v>
      </c>
      <c r="N15" s="39">
        <v>40.0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50.0</v>
      </c>
      <c r="D16" s="42">
        <f t="shared" si="3"/>
        <v>30</v>
      </c>
      <c r="E16" s="43">
        <f t="shared" si="4"/>
        <v>20</v>
      </c>
      <c r="F16" s="44">
        <f t="shared" si="5"/>
        <v>400</v>
      </c>
      <c r="G16" s="45">
        <f t="shared" ref="G16:H16" si="25">IF(COUNTIF(C$6:C$72, C16) &gt; 1, 1, 0)</f>
        <v>0</v>
      </c>
      <c r="H16" s="45">
        <f t="shared" si="25"/>
        <v>0</v>
      </c>
      <c r="I16" s="43"/>
      <c r="J16" s="45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30</v>
      </c>
      <c r="N16" s="39">
        <v>30.0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60.0</v>
      </c>
      <c r="D17" s="34">
        <f t="shared" si="3"/>
        <v>13</v>
      </c>
      <c r="E17" s="35">
        <f t="shared" si="4"/>
        <v>47</v>
      </c>
      <c r="F17" s="36">
        <f t="shared" si="5"/>
        <v>2209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7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13</v>
      </c>
      <c r="N17" s="39">
        <v>13.0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21.5</v>
      </c>
      <c r="D18" s="42">
        <f t="shared" si="3"/>
        <v>37</v>
      </c>
      <c r="E18" s="43">
        <f t="shared" si="4"/>
        <v>-15.5</v>
      </c>
      <c r="F18" s="44">
        <f t="shared" si="5"/>
        <v>240.25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37</v>
      </c>
      <c r="N18" s="39">
        <v>37.0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48.5</v>
      </c>
      <c r="D19" s="34">
        <f t="shared" si="3"/>
        <v>60</v>
      </c>
      <c r="E19" s="35">
        <f t="shared" si="4"/>
        <v>-11.5</v>
      </c>
      <c r="F19" s="36">
        <f t="shared" si="5"/>
        <v>132.25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60</v>
      </c>
      <c r="N19" s="39">
        <v>60.0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39.5</v>
      </c>
      <c r="D20" s="42">
        <f t="shared" si="3"/>
        <v>63</v>
      </c>
      <c r="E20" s="43">
        <f t="shared" si="4"/>
        <v>-23.5</v>
      </c>
      <c r="F20" s="44">
        <f t="shared" si="5"/>
        <v>552.25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63</v>
      </c>
      <c r="N20" s="39">
        <v>63.0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24.0</v>
      </c>
      <c r="D21" s="34">
        <f t="shared" si="3"/>
        <v>10</v>
      </c>
      <c r="E21" s="35">
        <f t="shared" si="4"/>
        <v>14</v>
      </c>
      <c r="F21" s="36">
        <f t="shared" si="5"/>
        <v>196</v>
      </c>
      <c r="G21" s="37">
        <f t="shared" ref="G21:H21" si="35">IF(COUNTIF(C$6:C$72, C21) &gt; 1, 1, 0)</f>
        <v>1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10</v>
      </c>
      <c r="N21" s="39">
        <v>10.0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19.0</v>
      </c>
      <c r="D22" s="42">
        <f t="shared" si="3"/>
        <v>11</v>
      </c>
      <c r="E22" s="43">
        <f t="shared" si="4"/>
        <v>8</v>
      </c>
      <c r="F22" s="44">
        <f t="shared" si="5"/>
        <v>64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11</v>
      </c>
      <c r="N22" s="39">
        <v>11.0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19.0</v>
      </c>
      <c r="D23" s="34">
        <f t="shared" si="3"/>
        <v>28</v>
      </c>
      <c r="E23" s="35">
        <f t="shared" si="4"/>
        <v>-9</v>
      </c>
      <c r="F23" s="36">
        <f t="shared" si="5"/>
        <v>81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28</v>
      </c>
      <c r="N23" s="39">
        <v>28.0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44.0</v>
      </c>
      <c r="D24" s="42">
        <f t="shared" si="3"/>
        <v>42</v>
      </c>
      <c r="E24" s="43">
        <f t="shared" si="4"/>
        <v>2</v>
      </c>
      <c r="F24" s="44">
        <f t="shared" si="5"/>
        <v>4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42</v>
      </c>
      <c r="N24" s="39">
        <v>42.0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11.0</v>
      </c>
      <c r="D25" s="34">
        <f t="shared" si="3"/>
        <v>31</v>
      </c>
      <c r="E25" s="35">
        <f t="shared" si="4"/>
        <v>-20</v>
      </c>
      <c r="F25" s="36">
        <f t="shared" si="5"/>
        <v>400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31</v>
      </c>
      <c r="N25" s="39">
        <v>31.0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41.5</v>
      </c>
      <c r="D26" s="42">
        <f t="shared" si="3"/>
        <v>54</v>
      </c>
      <c r="E26" s="43">
        <f t="shared" si="4"/>
        <v>-12.5</v>
      </c>
      <c r="F26" s="44">
        <f t="shared" si="5"/>
        <v>156.25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54</v>
      </c>
      <c r="N26" s="39">
        <v>54.0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15.5</v>
      </c>
      <c r="D27" s="34">
        <f t="shared" si="3"/>
        <v>62</v>
      </c>
      <c r="E27" s="35">
        <f t="shared" si="4"/>
        <v>-46.5</v>
      </c>
      <c r="F27" s="36">
        <f t="shared" si="5"/>
        <v>2162.25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62</v>
      </c>
      <c r="N27" s="39">
        <v>62.0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46.5</v>
      </c>
      <c r="D28" s="42">
        <f t="shared" si="3"/>
        <v>66</v>
      </c>
      <c r="E28" s="43">
        <f t="shared" si="4"/>
        <v>-19.5</v>
      </c>
      <c r="F28" s="44">
        <f t="shared" si="5"/>
        <v>380.25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66</v>
      </c>
      <c r="N28" s="39">
        <v>66.0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55.5</v>
      </c>
      <c r="D29" s="34">
        <f t="shared" si="3"/>
        <v>19</v>
      </c>
      <c r="E29" s="35">
        <f t="shared" si="4"/>
        <v>36.5</v>
      </c>
      <c r="F29" s="36">
        <f t="shared" si="5"/>
        <v>1332.25</v>
      </c>
      <c r="G29" s="37">
        <f t="shared" ref="G29:H29" si="51">IF(COUNTIF(C$6:C$72, C29) &gt; 1, 1, 0)</f>
        <v>1</v>
      </c>
      <c r="H29" s="37">
        <f t="shared" si="51"/>
        <v>0</v>
      </c>
      <c r="I29" s="35"/>
      <c r="J29" s="37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19</v>
      </c>
      <c r="N29" s="39">
        <v>19.0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44.0</v>
      </c>
      <c r="D30" s="42">
        <f t="shared" si="3"/>
        <v>56</v>
      </c>
      <c r="E30" s="43">
        <f t="shared" si="4"/>
        <v>-12</v>
      </c>
      <c r="F30" s="44">
        <f t="shared" si="5"/>
        <v>144</v>
      </c>
      <c r="G30" s="45">
        <f t="shared" ref="G30:H30" si="53">IF(COUNTIF(C$6:C$72, C30) &gt; 1, 1, 0)</f>
        <v>1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56</v>
      </c>
      <c r="N30" s="39">
        <v>56.0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41.5</v>
      </c>
      <c r="D31" s="34">
        <f t="shared" si="3"/>
        <v>34</v>
      </c>
      <c r="E31" s="35">
        <f t="shared" si="4"/>
        <v>7.5</v>
      </c>
      <c r="F31" s="36">
        <f t="shared" si="5"/>
        <v>56.25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34</v>
      </c>
      <c r="N31" s="39">
        <v>34.0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11.0</v>
      </c>
      <c r="D32" s="42">
        <f t="shared" si="3"/>
        <v>21</v>
      </c>
      <c r="E32" s="43">
        <f t="shared" si="4"/>
        <v>-10</v>
      </c>
      <c r="F32" s="44">
        <f t="shared" si="5"/>
        <v>100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21</v>
      </c>
      <c r="N32" s="39">
        <v>21.0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29.0</v>
      </c>
      <c r="D33" s="34">
        <f t="shared" si="3"/>
        <v>24</v>
      </c>
      <c r="E33" s="35">
        <f t="shared" si="4"/>
        <v>5</v>
      </c>
      <c r="F33" s="36">
        <f t="shared" si="5"/>
        <v>25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24</v>
      </c>
      <c r="N33" s="39">
        <v>24.0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15.5</v>
      </c>
      <c r="D34" s="42">
        <f t="shared" si="3"/>
        <v>1</v>
      </c>
      <c r="E34" s="43">
        <f t="shared" si="4"/>
        <v>14.5</v>
      </c>
      <c r="F34" s="44">
        <f t="shared" si="5"/>
        <v>210.25</v>
      </c>
      <c r="G34" s="45">
        <f t="shared" ref="G34:H34" si="61">IF(COUNTIF(C$6:C$72, C34) &gt; 1, 1, 0)</f>
        <v>1</v>
      </c>
      <c r="H34" s="45">
        <f t="shared" si="61"/>
        <v>0</v>
      </c>
      <c r="I34" s="43"/>
      <c r="J34" s="45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1</v>
      </c>
      <c r="N34" s="39">
        <v>1.0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36.0</v>
      </c>
      <c r="D35" s="34">
        <f t="shared" si="3"/>
        <v>22</v>
      </c>
      <c r="E35" s="35">
        <f t="shared" si="4"/>
        <v>14</v>
      </c>
      <c r="F35" s="36">
        <f t="shared" si="5"/>
        <v>196</v>
      </c>
      <c r="G35" s="37">
        <f t="shared" ref="G35:H35" si="63">IF(COUNTIF(C$6:C$72, C35) &gt; 1, 1, 0)</f>
        <v>1</v>
      </c>
      <c r="H35" s="37">
        <f t="shared" si="63"/>
        <v>0</v>
      </c>
      <c r="I35" s="37">
        <v>5.0</v>
      </c>
      <c r="J35" s="37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22</v>
      </c>
      <c r="N35" s="39">
        <v>22.0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24.0</v>
      </c>
      <c r="D36" s="42">
        <f t="shared" si="3"/>
        <v>9</v>
      </c>
      <c r="E36" s="43">
        <f t="shared" si="4"/>
        <v>15</v>
      </c>
      <c r="F36" s="44">
        <f t="shared" si="5"/>
        <v>225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9</v>
      </c>
      <c r="N36" s="39">
        <v>9.0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29.0</v>
      </c>
      <c r="D37" s="34">
        <f t="shared" si="3"/>
        <v>33</v>
      </c>
      <c r="E37" s="35">
        <f t="shared" si="4"/>
        <v>-4</v>
      </c>
      <c r="F37" s="36">
        <f t="shared" si="5"/>
        <v>16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7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33</v>
      </c>
      <c r="N37" s="39">
        <v>33.0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21.5</v>
      </c>
      <c r="D38" s="42">
        <f t="shared" si="3"/>
        <v>5</v>
      </c>
      <c r="E38" s="43">
        <f t="shared" si="4"/>
        <v>16.5</v>
      </c>
      <c r="F38" s="44">
        <f t="shared" si="5"/>
        <v>272.25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5</v>
      </c>
      <c r="N38" s="39">
        <v>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3.0</v>
      </c>
      <c r="D39" s="34">
        <f t="shared" si="3"/>
        <v>4</v>
      </c>
      <c r="E39" s="35">
        <f t="shared" si="4"/>
        <v>-1</v>
      </c>
      <c r="F39" s="36">
        <f t="shared" si="5"/>
        <v>1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4</v>
      </c>
      <c r="N39" s="39">
        <v>4.0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36.0</v>
      </c>
      <c r="D40" s="42">
        <f t="shared" si="3"/>
        <v>59</v>
      </c>
      <c r="E40" s="43">
        <f t="shared" si="4"/>
        <v>-23</v>
      </c>
      <c r="F40" s="44">
        <f t="shared" si="5"/>
        <v>529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59</v>
      </c>
      <c r="N40" s="39">
        <v>59.0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1.0</v>
      </c>
      <c r="D41" s="34">
        <f t="shared" si="3"/>
        <v>52</v>
      </c>
      <c r="E41" s="35">
        <f t="shared" si="4"/>
        <v>-51</v>
      </c>
      <c r="F41" s="36">
        <f t="shared" si="5"/>
        <v>2601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52</v>
      </c>
      <c r="N41" s="39">
        <v>52.0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48.5</v>
      </c>
      <c r="D42" s="42">
        <f t="shared" si="3"/>
        <v>38</v>
      </c>
      <c r="E42" s="43">
        <f t="shared" si="4"/>
        <v>10.5</v>
      </c>
      <c r="F42" s="44">
        <f t="shared" si="5"/>
        <v>110.25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38</v>
      </c>
      <c r="N42" s="39">
        <v>38.0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7.0</v>
      </c>
      <c r="D43" s="34">
        <f t="shared" si="3"/>
        <v>41</v>
      </c>
      <c r="E43" s="35">
        <f t="shared" si="4"/>
        <v>-34</v>
      </c>
      <c r="F43" s="36">
        <f t="shared" si="5"/>
        <v>1156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41</v>
      </c>
      <c r="N43" s="39">
        <v>41.0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9.0</v>
      </c>
      <c r="D44" s="42">
        <f t="shared" si="3"/>
        <v>61</v>
      </c>
      <c r="E44" s="43">
        <f t="shared" si="4"/>
        <v>-52</v>
      </c>
      <c r="F44" s="44">
        <f t="shared" si="5"/>
        <v>2704</v>
      </c>
      <c r="G44" s="45">
        <f t="shared" ref="G44:H44" si="81">IF(COUNTIF(C$6:C$72, C44) &gt; 1, 1, 0)</f>
        <v>0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61</v>
      </c>
      <c r="N44" s="39">
        <v>61.0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11.0</v>
      </c>
      <c r="D45" s="34">
        <f t="shared" si="3"/>
        <v>51</v>
      </c>
      <c r="E45" s="35">
        <f t="shared" si="4"/>
        <v>-40</v>
      </c>
      <c r="F45" s="36">
        <f t="shared" si="5"/>
        <v>1600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51</v>
      </c>
      <c r="N45" s="39">
        <v>51.0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44.0</v>
      </c>
      <c r="D46" s="42">
        <f t="shared" si="3"/>
        <v>27</v>
      </c>
      <c r="E46" s="43">
        <f t="shared" si="4"/>
        <v>17</v>
      </c>
      <c r="F46" s="44">
        <f t="shared" si="5"/>
        <v>289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27</v>
      </c>
      <c r="N46" s="39">
        <v>27.0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36.0</v>
      </c>
      <c r="D47" s="34">
        <f t="shared" si="3"/>
        <v>17</v>
      </c>
      <c r="E47" s="35">
        <f t="shared" si="4"/>
        <v>19</v>
      </c>
      <c r="F47" s="36">
        <f t="shared" si="5"/>
        <v>361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17</v>
      </c>
      <c r="N47" s="39">
        <v>17.0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19.0</v>
      </c>
      <c r="D48" s="42">
        <f t="shared" si="3"/>
        <v>43</v>
      </c>
      <c r="E48" s="43">
        <f t="shared" si="4"/>
        <v>-24</v>
      </c>
      <c r="F48" s="44">
        <f t="shared" si="5"/>
        <v>576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43</v>
      </c>
      <c r="N48" s="39">
        <v>43.0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6.0</v>
      </c>
      <c r="D49" s="34">
        <f t="shared" si="3"/>
        <v>7</v>
      </c>
      <c r="E49" s="35">
        <f t="shared" si="4"/>
        <v>-1</v>
      </c>
      <c r="F49" s="36">
        <f t="shared" si="5"/>
        <v>1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7</v>
      </c>
      <c r="N49" s="39">
        <v>7.0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24.0</v>
      </c>
      <c r="D50" s="42">
        <f t="shared" si="3"/>
        <v>57</v>
      </c>
      <c r="E50" s="43">
        <f t="shared" si="4"/>
        <v>-33</v>
      </c>
      <c r="F50" s="44">
        <f t="shared" si="5"/>
        <v>1089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57</v>
      </c>
      <c r="N50" s="39">
        <v>57.0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51.5</v>
      </c>
      <c r="D51" s="34">
        <f t="shared" si="3"/>
        <v>65</v>
      </c>
      <c r="E51" s="35">
        <f t="shared" si="4"/>
        <v>-13.5</v>
      </c>
      <c r="F51" s="36">
        <f t="shared" si="5"/>
        <v>182.25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65</v>
      </c>
      <c r="N51" s="39">
        <v>65.0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29.0</v>
      </c>
      <c r="D52" s="42">
        <f t="shared" si="3"/>
        <v>49</v>
      </c>
      <c r="E52" s="43">
        <f t="shared" si="4"/>
        <v>-20</v>
      </c>
      <c r="F52" s="44">
        <f t="shared" si="5"/>
        <v>400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49</v>
      </c>
      <c r="N52" s="39">
        <v>49.0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36.0</v>
      </c>
      <c r="D53" s="34">
        <f t="shared" si="3"/>
        <v>55</v>
      </c>
      <c r="E53" s="35">
        <f t="shared" si="4"/>
        <v>-19</v>
      </c>
      <c r="F53" s="36">
        <f t="shared" si="5"/>
        <v>361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55</v>
      </c>
      <c r="N53" s="39">
        <v>55.0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32.5</v>
      </c>
      <c r="D54" s="42">
        <f t="shared" si="3"/>
        <v>29</v>
      </c>
      <c r="E54" s="43">
        <f t="shared" si="4"/>
        <v>3.5</v>
      </c>
      <c r="F54" s="44">
        <f t="shared" si="5"/>
        <v>12.25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29</v>
      </c>
      <c r="N54" s="39">
        <v>29.0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15.5</v>
      </c>
      <c r="D55" s="34">
        <f t="shared" si="3"/>
        <v>14</v>
      </c>
      <c r="E55" s="35">
        <f t="shared" si="4"/>
        <v>1.5</v>
      </c>
      <c r="F55" s="36">
        <f t="shared" si="5"/>
        <v>2.25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14</v>
      </c>
      <c r="N55" s="39">
        <v>14.0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4.0</v>
      </c>
      <c r="D56" s="42">
        <f t="shared" si="3"/>
        <v>67</v>
      </c>
      <c r="E56" s="43">
        <f t="shared" si="4"/>
        <v>-63</v>
      </c>
      <c r="F56" s="44">
        <f t="shared" si="5"/>
        <v>3969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67</v>
      </c>
      <c r="N56" s="39">
        <v>67.0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60.0</v>
      </c>
      <c r="D57" s="34">
        <f t="shared" si="3"/>
        <v>47</v>
      </c>
      <c r="E57" s="35">
        <f t="shared" si="4"/>
        <v>13</v>
      </c>
      <c r="F57" s="36">
        <f t="shared" si="5"/>
        <v>169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47</v>
      </c>
      <c r="N57" s="39">
        <v>47.0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29.0</v>
      </c>
      <c r="D58" s="42">
        <f t="shared" si="3"/>
        <v>3</v>
      </c>
      <c r="E58" s="43">
        <f t="shared" si="4"/>
        <v>26</v>
      </c>
      <c r="F58" s="44">
        <f t="shared" si="5"/>
        <v>676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3</v>
      </c>
      <c r="N58" s="39">
        <v>3.0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32.5</v>
      </c>
      <c r="D59" s="34">
        <f t="shared" si="3"/>
        <v>26</v>
      </c>
      <c r="E59" s="35">
        <f t="shared" si="4"/>
        <v>6.5</v>
      </c>
      <c r="F59" s="36">
        <f t="shared" si="5"/>
        <v>42.25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26</v>
      </c>
      <c r="N59" s="39">
        <v>26.0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2.0</v>
      </c>
      <c r="D60" s="42">
        <f t="shared" si="3"/>
        <v>16</v>
      </c>
      <c r="E60" s="43">
        <f t="shared" si="4"/>
        <v>-14</v>
      </c>
      <c r="F60" s="44">
        <f t="shared" si="5"/>
        <v>196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16</v>
      </c>
      <c r="N60" s="39">
        <v>16.0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13.0</v>
      </c>
      <c r="D61" s="34">
        <f t="shared" si="3"/>
        <v>6</v>
      </c>
      <c r="E61" s="35">
        <f t="shared" si="4"/>
        <v>7</v>
      </c>
      <c r="F61" s="36">
        <f t="shared" si="5"/>
        <v>49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6</v>
      </c>
      <c r="N61" s="39">
        <v>6.0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66.5</v>
      </c>
      <c r="D62" s="42">
        <f t="shared" si="3"/>
        <v>18</v>
      </c>
      <c r="E62" s="43">
        <f t="shared" si="4"/>
        <v>48.5</v>
      </c>
      <c r="F62" s="44">
        <f t="shared" si="5"/>
        <v>2352.25</v>
      </c>
      <c r="G62" s="45">
        <f t="shared" ref="G62:H62" si="117">IF(COUNTIF(C$6:C$72, C62) &gt; 1, 1, 0)</f>
        <v>1</v>
      </c>
      <c r="H62" s="45">
        <f t="shared" si="117"/>
        <v>0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18</v>
      </c>
      <c r="N62" s="39">
        <v>18.0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60.0</v>
      </c>
      <c r="D63" s="34">
        <f t="shared" si="3"/>
        <v>20</v>
      </c>
      <c r="E63" s="35">
        <f t="shared" si="4"/>
        <v>40</v>
      </c>
      <c r="F63" s="36">
        <f t="shared" si="5"/>
        <v>1600</v>
      </c>
      <c r="G63" s="37">
        <f t="shared" ref="G63:H63" si="119">IF(COUNTIF(C$6:C$72, C63) &gt; 1, 1, 0)</f>
        <v>1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20</v>
      </c>
      <c r="N63" s="39">
        <v>20.0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55.5</v>
      </c>
      <c r="D64" s="42">
        <f t="shared" si="3"/>
        <v>12</v>
      </c>
      <c r="E64" s="43">
        <f t="shared" si="4"/>
        <v>43.5</v>
      </c>
      <c r="F64" s="44">
        <f t="shared" si="5"/>
        <v>1892.25</v>
      </c>
      <c r="G64" s="45">
        <f t="shared" ref="G64:H64" si="121">IF(COUNTIF(C$6:C$72, C64) &gt; 1, 1, 0)</f>
        <v>1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12</v>
      </c>
      <c r="N64" s="39">
        <v>12.0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8.0</v>
      </c>
      <c r="D65" s="34">
        <f t="shared" si="3"/>
        <v>48</v>
      </c>
      <c r="E65" s="35">
        <f t="shared" si="4"/>
        <v>-40</v>
      </c>
      <c r="F65" s="36">
        <f t="shared" si="5"/>
        <v>1600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48</v>
      </c>
      <c r="N65" s="39">
        <v>48.0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26.0</v>
      </c>
      <c r="D66" s="42">
        <f t="shared" si="3"/>
        <v>25</v>
      </c>
      <c r="E66" s="43">
        <f t="shared" si="4"/>
        <v>1</v>
      </c>
      <c r="F66" s="44">
        <f t="shared" si="5"/>
        <v>1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25</v>
      </c>
      <c r="N66" s="39">
        <v>25.0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55.5</v>
      </c>
      <c r="D67" s="34">
        <f t="shared" si="3"/>
        <v>32</v>
      </c>
      <c r="E67" s="35">
        <f t="shared" si="4"/>
        <v>23.5</v>
      </c>
      <c r="F67" s="36">
        <f t="shared" si="5"/>
        <v>552.25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32</v>
      </c>
      <c r="N67" s="39">
        <v>32.0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55.5</v>
      </c>
      <c r="D68" s="42">
        <f t="shared" si="3"/>
        <v>45</v>
      </c>
      <c r="E68" s="43">
        <f t="shared" si="4"/>
        <v>10.5</v>
      </c>
      <c r="F68" s="44">
        <f t="shared" si="5"/>
        <v>110.25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45</v>
      </c>
      <c r="N68" s="39">
        <v>45.0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55.5</v>
      </c>
      <c r="D69" s="34">
        <f t="shared" si="3"/>
        <v>35</v>
      </c>
      <c r="E69" s="35">
        <f t="shared" si="4"/>
        <v>20.5</v>
      </c>
      <c r="F69" s="36">
        <f t="shared" si="5"/>
        <v>420.25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35</v>
      </c>
      <c r="N69" s="39">
        <v>35.0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64.5</v>
      </c>
      <c r="D70" s="42">
        <f t="shared" si="3"/>
        <v>44</v>
      </c>
      <c r="E70" s="43">
        <f t="shared" si="4"/>
        <v>20.5</v>
      </c>
      <c r="F70" s="44">
        <f t="shared" si="5"/>
        <v>420.25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44</v>
      </c>
      <c r="N70" s="39">
        <v>44.0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64.5</v>
      </c>
      <c r="D71" s="34">
        <f t="shared" si="3"/>
        <v>36</v>
      </c>
      <c r="E71" s="35">
        <f t="shared" si="4"/>
        <v>28.5</v>
      </c>
      <c r="F71" s="36">
        <f t="shared" si="5"/>
        <v>812.25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36</v>
      </c>
      <c r="N71" s="39">
        <v>36.0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36.0</v>
      </c>
      <c r="D72" s="42">
        <f t="shared" si="3"/>
        <v>46</v>
      </c>
      <c r="E72" s="50">
        <f t="shared" si="4"/>
        <v>-10</v>
      </c>
      <c r="F72" s="51">
        <f t="shared" si="5"/>
        <v>100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46</v>
      </c>
      <c r="N72" s="55">
        <v>46.0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167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43853</v>
      </c>
      <c r="I76" s="61"/>
      <c r="J76" s="62"/>
      <c r="K76" s="59"/>
      <c r="L76" s="59"/>
    </row>
    <row r="77">
      <c r="C77" s="65" t="s">
        <v>101</v>
      </c>
      <c r="D77" s="66">
        <f>SUM(D76+D79)</f>
        <v>43910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0.1240308016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168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128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15.5</v>
      </c>
      <c r="D6" s="24">
        <f t="shared" ref="D6:D72" si="3">_xlfn.RANK.AVG(M6,$M$6:$M$72,1)</f>
        <v>30</v>
      </c>
      <c r="E6" s="25">
        <f t="shared" ref="E6:E72" si="4">C6-D6</f>
        <v>-14.5</v>
      </c>
      <c r="F6" s="26">
        <f t="shared" ref="F6:F72" si="5">E6^2</f>
        <v>210.25</v>
      </c>
      <c r="G6" s="27">
        <f t="shared" ref="G6:H6" si="1">IF(COUNTIF(C$6:C$72, C6) &gt; 1, 1, 0)</f>
        <v>1</v>
      </c>
      <c r="H6" s="27">
        <f t="shared" si="1"/>
        <v>0</v>
      </c>
      <c r="I6" s="27">
        <v>4.0</v>
      </c>
      <c r="J6" s="27"/>
      <c r="K6" s="28">
        <f t="shared" ref="K6:L6" si="2">IF(ISNUMBER(I6), (I6 * ((I6^2) - 1)) / 12, "")</f>
        <v>5</v>
      </c>
      <c r="L6" s="25" t="str">
        <f t="shared" si="2"/>
        <v/>
      </c>
      <c r="M6" s="29">
        <f t="shared" ref="M6:M72" si="8">AVERAGE(N6:AA6)</f>
        <v>30</v>
      </c>
      <c r="N6" s="30">
        <v>30.0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62.0</v>
      </c>
      <c r="D7" s="34">
        <f t="shared" si="3"/>
        <v>4</v>
      </c>
      <c r="E7" s="35">
        <f t="shared" si="4"/>
        <v>58</v>
      </c>
      <c r="F7" s="36">
        <f t="shared" si="5"/>
        <v>3364</v>
      </c>
      <c r="G7" s="37">
        <f t="shared" ref="G7:H7" si="6">IF(COUNTIF(C$6:C$72, C7) &gt; 1, 1, 0)</f>
        <v>0</v>
      </c>
      <c r="H7" s="37">
        <f t="shared" si="6"/>
        <v>0</v>
      </c>
      <c r="I7" s="35"/>
      <c r="J7" s="37"/>
      <c r="K7" s="34" t="str">
        <f t="shared" ref="K7:L7" si="7">IF(ISNUMBER(I7), (I7 * ((I7^2) - 1)) / 12, "")</f>
        <v/>
      </c>
      <c r="L7" s="35" t="str">
        <f t="shared" si="7"/>
        <v/>
      </c>
      <c r="M7" s="38">
        <f t="shared" si="8"/>
        <v>4</v>
      </c>
      <c r="N7" s="39">
        <v>4.0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46.5</v>
      </c>
      <c r="D8" s="42">
        <f t="shared" si="3"/>
        <v>60</v>
      </c>
      <c r="E8" s="43">
        <f t="shared" si="4"/>
        <v>-13.5</v>
      </c>
      <c r="F8" s="44">
        <f t="shared" si="5"/>
        <v>182.25</v>
      </c>
      <c r="G8" s="45">
        <f t="shared" ref="G8:H8" si="9">IF(COUNTIF(C$6:C$72, C8) &gt; 1, 1, 0)</f>
        <v>1</v>
      </c>
      <c r="H8" s="45">
        <f t="shared" si="9"/>
        <v>0</v>
      </c>
      <c r="I8" s="45">
        <v>2.0</v>
      </c>
      <c r="J8" s="45"/>
      <c r="K8" s="42">
        <f t="shared" ref="K8:L8" si="10">IF(ISNUMBER(I8), (I8 * ((I8^2) - 1)) / 12, "")</f>
        <v>0.5</v>
      </c>
      <c r="L8" s="43" t="str">
        <f t="shared" si="10"/>
        <v/>
      </c>
      <c r="M8" s="46">
        <f t="shared" si="8"/>
        <v>60</v>
      </c>
      <c r="N8" s="39">
        <v>60.0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63.0</v>
      </c>
      <c r="D9" s="34">
        <f t="shared" si="3"/>
        <v>18</v>
      </c>
      <c r="E9" s="35">
        <f t="shared" si="4"/>
        <v>45</v>
      </c>
      <c r="F9" s="36">
        <f t="shared" si="5"/>
        <v>2025</v>
      </c>
      <c r="G9" s="37">
        <f t="shared" ref="G9:H9" si="11">IF(COUNTIF(C$6:C$72, C9) &gt; 1, 1, 0)</f>
        <v>0</v>
      </c>
      <c r="H9" s="37">
        <f t="shared" si="11"/>
        <v>0</v>
      </c>
      <c r="I9" s="35"/>
      <c r="J9" s="37"/>
      <c r="K9" s="34" t="str">
        <f t="shared" ref="K9:L9" si="12">IF(ISNUMBER(I9), (I9 * ((I9^2) - 1)) / 12, "")</f>
        <v/>
      </c>
      <c r="L9" s="35" t="str">
        <f t="shared" si="12"/>
        <v/>
      </c>
      <c r="M9" s="38">
        <f t="shared" si="8"/>
        <v>18</v>
      </c>
      <c r="N9" s="39">
        <v>18.0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29.0</v>
      </c>
      <c r="D10" s="42">
        <f t="shared" si="3"/>
        <v>66</v>
      </c>
      <c r="E10" s="43">
        <f t="shared" si="4"/>
        <v>-37</v>
      </c>
      <c r="F10" s="44">
        <f t="shared" si="5"/>
        <v>1369</v>
      </c>
      <c r="G10" s="45">
        <f t="shared" ref="G10:H10" si="13">IF(COUNTIF(C$6:C$72, C10) &gt; 1, 1, 0)</f>
        <v>1</v>
      </c>
      <c r="H10" s="45">
        <f t="shared" si="13"/>
        <v>0</v>
      </c>
      <c r="I10" s="45">
        <v>5.0</v>
      </c>
      <c r="J10" s="45"/>
      <c r="K10" s="42">
        <f t="shared" ref="K10:L10" si="14">IF(ISNUMBER(I10), (I10 * ((I10^2) - 1)) / 12, "")</f>
        <v>10</v>
      </c>
      <c r="L10" s="43" t="str">
        <f t="shared" si="14"/>
        <v/>
      </c>
      <c r="M10" s="46">
        <f t="shared" si="8"/>
        <v>66</v>
      </c>
      <c r="N10" s="39">
        <v>66.0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5.0</v>
      </c>
      <c r="D11" s="34">
        <f t="shared" si="3"/>
        <v>15</v>
      </c>
      <c r="E11" s="35">
        <f t="shared" si="4"/>
        <v>-10</v>
      </c>
      <c r="F11" s="36">
        <f t="shared" si="5"/>
        <v>100</v>
      </c>
      <c r="G11" s="37">
        <f t="shared" ref="G11:H11" si="15">IF(COUNTIF(C$6:C$72, C11) &gt; 1, 1, 0)</f>
        <v>0</v>
      </c>
      <c r="H11" s="37">
        <f t="shared" si="15"/>
        <v>0</v>
      </c>
      <c r="I11" s="35"/>
      <c r="J11" s="35"/>
      <c r="K11" s="34" t="str">
        <f t="shared" ref="K11:L11" si="16">IF(ISNUMBER(I11), (I11 * ((I11^2) - 1)) / 12, "")</f>
        <v/>
      </c>
      <c r="L11" s="35" t="str">
        <f t="shared" si="16"/>
        <v/>
      </c>
      <c r="M11" s="38">
        <f t="shared" si="8"/>
        <v>15</v>
      </c>
      <c r="N11" s="39">
        <v>15.0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51.5</v>
      </c>
      <c r="D12" s="42">
        <f t="shared" si="3"/>
        <v>44</v>
      </c>
      <c r="E12" s="43">
        <f t="shared" si="4"/>
        <v>7.5</v>
      </c>
      <c r="F12" s="44">
        <f t="shared" si="5"/>
        <v>56.25</v>
      </c>
      <c r="G12" s="45">
        <f t="shared" ref="G12:H12" si="17">IF(COUNTIF(C$6:C$72, C12) &gt; 1, 1, 0)</f>
        <v>1</v>
      </c>
      <c r="H12" s="45">
        <f t="shared" si="17"/>
        <v>0</v>
      </c>
      <c r="I12" s="45">
        <v>2.0</v>
      </c>
      <c r="J12" s="43"/>
      <c r="K12" s="42">
        <f t="shared" ref="K12:L12" si="18">IF(ISNUMBER(I12), (I12 * ((I12^2) - 1)) / 12, "")</f>
        <v>0.5</v>
      </c>
      <c r="L12" s="43" t="str">
        <f t="shared" si="18"/>
        <v/>
      </c>
      <c r="M12" s="46">
        <f t="shared" si="8"/>
        <v>44</v>
      </c>
      <c r="N12" s="39">
        <v>44.0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39.5</v>
      </c>
      <c r="D13" s="34">
        <f t="shared" si="3"/>
        <v>53</v>
      </c>
      <c r="E13" s="35">
        <f t="shared" si="4"/>
        <v>-13.5</v>
      </c>
      <c r="F13" s="36">
        <f t="shared" si="5"/>
        <v>182.25</v>
      </c>
      <c r="G13" s="37">
        <f t="shared" ref="G13:H13" si="19">IF(COUNTIF(C$6:C$72, C13) &gt; 1, 1, 0)</f>
        <v>1</v>
      </c>
      <c r="H13" s="37">
        <f t="shared" si="19"/>
        <v>0</v>
      </c>
      <c r="I13" s="37">
        <v>2.0</v>
      </c>
      <c r="J13" s="37"/>
      <c r="K13" s="34">
        <f t="shared" ref="K13:L13" si="20">IF(ISNUMBER(I13), (I13 * ((I13^2) - 1)) / 12, "")</f>
        <v>0.5</v>
      </c>
      <c r="L13" s="35" t="str">
        <f t="shared" si="20"/>
        <v/>
      </c>
      <c r="M13" s="38">
        <f t="shared" si="8"/>
        <v>53</v>
      </c>
      <c r="N13" s="39">
        <v>53.0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55.5</v>
      </c>
      <c r="D14" s="42">
        <f t="shared" si="3"/>
        <v>10</v>
      </c>
      <c r="E14" s="43">
        <f t="shared" si="4"/>
        <v>45.5</v>
      </c>
      <c r="F14" s="44">
        <f t="shared" si="5"/>
        <v>2070.25</v>
      </c>
      <c r="G14" s="45">
        <f t="shared" ref="G14:H14" si="21">IF(COUNTIF(C$6:C$72, C14) &gt; 1, 1, 0)</f>
        <v>1</v>
      </c>
      <c r="H14" s="45">
        <f t="shared" si="21"/>
        <v>0</v>
      </c>
      <c r="I14" s="45">
        <v>6.0</v>
      </c>
      <c r="J14" s="45"/>
      <c r="K14" s="42">
        <f t="shared" ref="K14:L14" si="22">IF(ISNUMBER(I14), (I14 * ((I14^2) - 1)) / 12, "")</f>
        <v>17.5</v>
      </c>
      <c r="L14" s="43" t="str">
        <f t="shared" si="22"/>
        <v/>
      </c>
      <c r="M14" s="46">
        <f t="shared" si="8"/>
        <v>10</v>
      </c>
      <c r="N14" s="39">
        <v>10.0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66.5</v>
      </c>
      <c r="D15" s="34">
        <f t="shared" si="3"/>
        <v>28</v>
      </c>
      <c r="E15" s="35">
        <f t="shared" si="4"/>
        <v>38.5</v>
      </c>
      <c r="F15" s="36">
        <f t="shared" si="5"/>
        <v>1482.25</v>
      </c>
      <c r="G15" s="37">
        <f t="shared" ref="G15:H15" si="23">IF(COUNTIF(C$6:C$72, C15) &gt; 1, 1, 0)</f>
        <v>1</v>
      </c>
      <c r="H15" s="37">
        <f t="shared" si="23"/>
        <v>0</v>
      </c>
      <c r="I15" s="37">
        <v>2.0</v>
      </c>
      <c r="J15" s="35"/>
      <c r="K15" s="34">
        <f t="shared" ref="K15:L15" si="24">IF(ISNUMBER(I15), (I15 * ((I15^2) - 1)) / 12, "")</f>
        <v>0.5</v>
      </c>
      <c r="L15" s="35" t="str">
        <f t="shared" si="24"/>
        <v/>
      </c>
      <c r="M15" s="38">
        <f t="shared" si="8"/>
        <v>28</v>
      </c>
      <c r="N15" s="39">
        <v>28.0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50.0</v>
      </c>
      <c r="D16" s="42">
        <f t="shared" si="3"/>
        <v>38</v>
      </c>
      <c r="E16" s="43">
        <f t="shared" si="4"/>
        <v>12</v>
      </c>
      <c r="F16" s="44">
        <f t="shared" si="5"/>
        <v>144</v>
      </c>
      <c r="G16" s="45">
        <f t="shared" ref="G16:H16" si="25">IF(COUNTIF(C$6:C$72, C16) &gt; 1, 1, 0)</f>
        <v>0</v>
      </c>
      <c r="H16" s="45">
        <f t="shared" si="25"/>
        <v>0</v>
      </c>
      <c r="I16" s="43"/>
      <c r="J16" s="45"/>
      <c r="K16" s="42" t="str">
        <f t="shared" ref="K16:L16" si="26">IF(ISNUMBER(I16), (I16 * ((I16^2) - 1)) / 12, "")</f>
        <v/>
      </c>
      <c r="L16" s="43" t="str">
        <f t="shared" si="26"/>
        <v/>
      </c>
      <c r="M16" s="46">
        <f t="shared" si="8"/>
        <v>38</v>
      </c>
      <c r="N16" s="39">
        <v>38.0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60.0</v>
      </c>
      <c r="D17" s="34">
        <f t="shared" si="3"/>
        <v>55</v>
      </c>
      <c r="E17" s="35">
        <f t="shared" si="4"/>
        <v>5</v>
      </c>
      <c r="F17" s="36">
        <f t="shared" si="5"/>
        <v>25</v>
      </c>
      <c r="G17" s="37">
        <f t="shared" ref="G17:H17" si="27">IF(COUNTIF(C$6:C$72, C17) &gt; 1, 1, 0)</f>
        <v>1</v>
      </c>
      <c r="H17" s="37">
        <f t="shared" si="27"/>
        <v>0</v>
      </c>
      <c r="I17" s="37">
        <v>3.0</v>
      </c>
      <c r="J17" s="37"/>
      <c r="K17" s="34">
        <f t="shared" ref="K17:L17" si="28">IF(ISNUMBER(I17), (I17 * ((I17^2) - 1)) / 12, "")</f>
        <v>2</v>
      </c>
      <c r="L17" s="35" t="str">
        <f t="shared" si="28"/>
        <v/>
      </c>
      <c r="M17" s="38">
        <f t="shared" si="8"/>
        <v>55</v>
      </c>
      <c r="N17" s="39">
        <v>55.0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21.5</v>
      </c>
      <c r="D18" s="42">
        <f t="shared" si="3"/>
        <v>31</v>
      </c>
      <c r="E18" s="43">
        <f t="shared" si="4"/>
        <v>-9.5</v>
      </c>
      <c r="F18" s="44">
        <f t="shared" si="5"/>
        <v>90.25</v>
      </c>
      <c r="G18" s="45">
        <f t="shared" ref="G18:H18" si="29">IF(COUNTIF(C$6:C$72, C18) &gt; 1, 1, 0)</f>
        <v>1</v>
      </c>
      <c r="H18" s="45">
        <f t="shared" si="29"/>
        <v>0</v>
      </c>
      <c r="I18" s="45">
        <v>2.0</v>
      </c>
      <c r="J18" s="45"/>
      <c r="K18" s="42">
        <f t="shared" ref="K18:L18" si="30">IF(ISNUMBER(I18), (I18 * ((I18^2) - 1)) / 12, "")</f>
        <v>0.5</v>
      </c>
      <c r="L18" s="43" t="str">
        <f t="shared" si="30"/>
        <v/>
      </c>
      <c r="M18" s="46">
        <f t="shared" si="8"/>
        <v>31</v>
      </c>
      <c r="N18" s="39">
        <v>31.0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48.5</v>
      </c>
      <c r="D19" s="34">
        <f t="shared" si="3"/>
        <v>8</v>
      </c>
      <c r="E19" s="35">
        <f t="shared" si="4"/>
        <v>40.5</v>
      </c>
      <c r="F19" s="36">
        <f t="shared" si="5"/>
        <v>1640.25</v>
      </c>
      <c r="G19" s="37">
        <f t="shared" ref="G19:H19" si="31">IF(COUNTIF(C$6:C$72, C19) &gt; 1, 1, 0)</f>
        <v>1</v>
      </c>
      <c r="H19" s="37">
        <f t="shared" si="31"/>
        <v>0</v>
      </c>
      <c r="I19" s="37">
        <v>2.0</v>
      </c>
      <c r="J19" s="37"/>
      <c r="K19" s="34">
        <f t="shared" ref="K19:L19" si="32">IF(ISNUMBER(I19), (I19 * ((I19^2) - 1)) / 12, "")</f>
        <v>0.5</v>
      </c>
      <c r="L19" s="35" t="str">
        <f t="shared" si="32"/>
        <v/>
      </c>
      <c r="M19" s="38">
        <f t="shared" si="8"/>
        <v>8</v>
      </c>
      <c r="N19" s="39">
        <v>8.0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39.5</v>
      </c>
      <c r="D20" s="42">
        <f t="shared" si="3"/>
        <v>5</v>
      </c>
      <c r="E20" s="43">
        <f t="shared" si="4"/>
        <v>34.5</v>
      </c>
      <c r="F20" s="44">
        <f t="shared" si="5"/>
        <v>1190.25</v>
      </c>
      <c r="G20" s="45">
        <f t="shared" ref="G20:H20" si="33">IF(COUNTIF(C$6:C$72, C20) &gt; 1, 1, 0)</f>
        <v>1</v>
      </c>
      <c r="H20" s="45">
        <f t="shared" si="33"/>
        <v>0</v>
      </c>
      <c r="I20" s="43"/>
      <c r="J20" s="45"/>
      <c r="K20" s="42" t="str">
        <f t="shared" ref="K20:L20" si="34">IF(ISNUMBER(I20), (I20 * ((I20^2) - 1)) / 12, "")</f>
        <v/>
      </c>
      <c r="L20" s="43" t="str">
        <f t="shared" si="34"/>
        <v/>
      </c>
      <c r="M20" s="46">
        <f t="shared" si="8"/>
        <v>5</v>
      </c>
      <c r="N20" s="39">
        <v>5.0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24.0</v>
      </c>
      <c r="D21" s="34">
        <f t="shared" si="3"/>
        <v>59</v>
      </c>
      <c r="E21" s="35">
        <f t="shared" si="4"/>
        <v>-35</v>
      </c>
      <c r="F21" s="36">
        <f t="shared" si="5"/>
        <v>1225</v>
      </c>
      <c r="G21" s="37">
        <f t="shared" ref="G21:H21" si="35">IF(COUNTIF(C$6:C$72, C21) &gt; 1, 1, 0)</f>
        <v>1</v>
      </c>
      <c r="H21" s="37">
        <f t="shared" si="35"/>
        <v>0</v>
      </c>
      <c r="I21" s="35"/>
      <c r="J21" s="37"/>
      <c r="K21" s="34" t="str">
        <f t="shared" ref="K21:L21" si="36">IF(ISNUMBER(I21), (I21 * ((I21^2) - 1)) / 12, "")</f>
        <v/>
      </c>
      <c r="L21" s="35" t="str">
        <f t="shared" si="36"/>
        <v/>
      </c>
      <c r="M21" s="38">
        <f t="shared" si="8"/>
        <v>59</v>
      </c>
      <c r="N21" s="39">
        <v>59.0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19.0</v>
      </c>
      <c r="D22" s="42">
        <f t="shared" si="3"/>
        <v>56</v>
      </c>
      <c r="E22" s="43">
        <f t="shared" si="4"/>
        <v>-37</v>
      </c>
      <c r="F22" s="44">
        <f t="shared" si="5"/>
        <v>1369</v>
      </c>
      <c r="G22" s="45">
        <f t="shared" ref="G22:H22" si="37">IF(COUNTIF(C$6:C$72, C22) &gt; 1, 1, 0)</f>
        <v>1</v>
      </c>
      <c r="H22" s="45">
        <f t="shared" si="37"/>
        <v>0</v>
      </c>
      <c r="I22" s="45">
        <v>3.0</v>
      </c>
      <c r="J22" s="45"/>
      <c r="K22" s="42">
        <f t="shared" ref="K22:L22" si="38">IF(ISNUMBER(I22), (I22 * ((I22^2) - 1)) / 12, "")</f>
        <v>2</v>
      </c>
      <c r="L22" s="43" t="str">
        <f t="shared" si="38"/>
        <v/>
      </c>
      <c r="M22" s="46">
        <f t="shared" si="8"/>
        <v>56</v>
      </c>
      <c r="N22" s="39">
        <v>56.0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19.0</v>
      </c>
      <c r="D23" s="34">
        <f t="shared" si="3"/>
        <v>40</v>
      </c>
      <c r="E23" s="35">
        <f t="shared" si="4"/>
        <v>-21</v>
      </c>
      <c r="F23" s="36">
        <f t="shared" si="5"/>
        <v>441</v>
      </c>
      <c r="G23" s="37">
        <f t="shared" ref="G23:H23" si="39">IF(COUNTIF(C$6:C$72, C23) &gt; 1, 1, 0)</f>
        <v>1</v>
      </c>
      <c r="H23" s="37">
        <f t="shared" si="39"/>
        <v>0</v>
      </c>
      <c r="I23" s="35"/>
      <c r="J23" s="35"/>
      <c r="K23" s="34" t="str">
        <f t="shared" ref="K23:L23" si="40">IF(ISNUMBER(I23), (I23 * ((I23^2) - 1)) / 12, "")</f>
        <v/>
      </c>
      <c r="L23" s="35" t="str">
        <f t="shared" si="40"/>
        <v/>
      </c>
      <c r="M23" s="38">
        <f t="shared" si="8"/>
        <v>40</v>
      </c>
      <c r="N23" s="39">
        <v>40.0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44.0</v>
      </c>
      <c r="D24" s="42">
        <f t="shared" si="3"/>
        <v>26</v>
      </c>
      <c r="E24" s="43">
        <f t="shared" si="4"/>
        <v>18</v>
      </c>
      <c r="F24" s="44">
        <f t="shared" si="5"/>
        <v>324</v>
      </c>
      <c r="G24" s="45">
        <f t="shared" ref="G24:H24" si="41">IF(COUNTIF(C$6:C$72, C24) &gt; 1, 1, 0)</f>
        <v>1</v>
      </c>
      <c r="H24" s="45">
        <f t="shared" si="41"/>
        <v>0</v>
      </c>
      <c r="I24" s="45">
        <v>3.0</v>
      </c>
      <c r="J24" s="43"/>
      <c r="K24" s="42">
        <f t="shared" ref="K24:L24" si="42">IF(ISNUMBER(I24), (I24 * ((I24^2) - 1)) / 12, "")</f>
        <v>2</v>
      </c>
      <c r="L24" s="43" t="str">
        <f t="shared" si="42"/>
        <v/>
      </c>
      <c r="M24" s="46">
        <f t="shared" si="8"/>
        <v>26</v>
      </c>
      <c r="N24" s="39">
        <v>26.0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11.0</v>
      </c>
      <c r="D25" s="34">
        <f t="shared" si="3"/>
        <v>36</v>
      </c>
      <c r="E25" s="35">
        <f t="shared" si="4"/>
        <v>-25</v>
      </c>
      <c r="F25" s="36">
        <f t="shared" si="5"/>
        <v>625</v>
      </c>
      <c r="G25" s="37">
        <f t="shared" ref="G25:H25" si="43">IF(COUNTIF(C$6:C$72, C25) &gt; 1, 1, 0)</f>
        <v>1</v>
      </c>
      <c r="H25" s="37">
        <f t="shared" si="43"/>
        <v>0</v>
      </c>
      <c r="I25" s="37">
        <v>3.0</v>
      </c>
      <c r="J25" s="37"/>
      <c r="K25" s="34">
        <f t="shared" ref="K25:L25" si="44">IF(ISNUMBER(I25), (I25 * ((I25^2) - 1)) / 12, "")</f>
        <v>2</v>
      </c>
      <c r="L25" s="35" t="str">
        <f t="shared" si="44"/>
        <v/>
      </c>
      <c r="M25" s="38">
        <f t="shared" si="8"/>
        <v>36</v>
      </c>
      <c r="N25" s="39">
        <v>36.0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41.5</v>
      </c>
      <c r="D26" s="42">
        <f t="shared" si="3"/>
        <v>14</v>
      </c>
      <c r="E26" s="43">
        <f t="shared" si="4"/>
        <v>27.5</v>
      </c>
      <c r="F26" s="44">
        <f t="shared" si="5"/>
        <v>756.25</v>
      </c>
      <c r="G26" s="45">
        <f t="shared" ref="G26:H26" si="45">IF(COUNTIF(C$6:C$72, C26) &gt; 1, 1, 0)</f>
        <v>1</v>
      </c>
      <c r="H26" s="45">
        <f t="shared" si="45"/>
        <v>0</v>
      </c>
      <c r="I26" s="45">
        <v>2.0</v>
      </c>
      <c r="J26" s="43"/>
      <c r="K26" s="42">
        <f t="shared" ref="K26:L26" si="46">IF(ISNUMBER(I26), (I26 * ((I26^2) - 1)) / 12, "")</f>
        <v>0.5</v>
      </c>
      <c r="L26" s="43" t="str">
        <f t="shared" si="46"/>
        <v/>
      </c>
      <c r="M26" s="46">
        <f t="shared" si="8"/>
        <v>14</v>
      </c>
      <c r="N26" s="39">
        <v>14.0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15.5</v>
      </c>
      <c r="D27" s="34">
        <f t="shared" si="3"/>
        <v>6</v>
      </c>
      <c r="E27" s="35">
        <f t="shared" si="4"/>
        <v>9.5</v>
      </c>
      <c r="F27" s="36">
        <f t="shared" si="5"/>
        <v>90.25</v>
      </c>
      <c r="G27" s="37">
        <f t="shared" ref="G27:H27" si="47">IF(COUNTIF(C$6:C$72, C27) &gt; 1, 1, 0)</f>
        <v>1</v>
      </c>
      <c r="H27" s="37">
        <f t="shared" si="47"/>
        <v>0</v>
      </c>
      <c r="I27" s="35"/>
      <c r="J27" s="35"/>
      <c r="K27" s="34" t="str">
        <f t="shared" ref="K27:L27" si="48">IF(ISNUMBER(I27), (I27 * ((I27^2) - 1)) / 12, "")</f>
        <v/>
      </c>
      <c r="L27" s="35" t="str">
        <f t="shared" si="48"/>
        <v/>
      </c>
      <c r="M27" s="38">
        <f t="shared" si="8"/>
        <v>6</v>
      </c>
      <c r="N27" s="39">
        <v>6.0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46.5</v>
      </c>
      <c r="D28" s="42">
        <f t="shared" si="3"/>
        <v>2</v>
      </c>
      <c r="E28" s="43">
        <f t="shared" si="4"/>
        <v>44.5</v>
      </c>
      <c r="F28" s="44">
        <f t="shared" si="5"/>
        <v>1980.25</v>
      </c>
      <c r="G28" s="45">
        <f t="shared" ref="G28:H28" si="49">IF(COUNTIF(C$6:C$72, C28) &gt; 1, 1, 0)</f>
        <v>1</v>
      </c>
      <c r="H28" s="45">
        <f t="shared" si="49"/>
        <v>0</v>
      </c>
      <c r="I28" s="43"/>
      <c r="J28" s="45"/>
      <c r="K28" s="42" t="str">
        <f t="shared" ref="K28:L28" si="50">IF(ISNUMBER(I28), (I28 * ((I28^2) - 1)) / 12, "")</f>
        <v/>
      </c>
      <c r="L28" s="43" t="str">
        <f t="shared" si="50"/>
        <v/>
      </c>
      <c r="M28" s="46">
        <f t="shared" si="8"/>
        <v>2</v>
      </c>
      <c r="N28" s="39">
        <v>2.0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55.5</v>
      </c>
      <c r="D29" s="34">
        <f t="shared" si="3"/>
        <v>51</v>
      </c>
      <c r="E29" s="35">
        <f t="shared" si="4"/>
        <v>4.5</v>
      </c>
      <c r="F29" s="36">
        <f t="shared" si="5"/>
        <v>20.25</v>
      </c>
      <c r="G29" s="37">
        <f t="shared" ref="G29:H29" si="51">IF(COUNTIF(C$6:C$72, C29) &gt; 1, 1, 0)</f>
        <v>1</v>
      </c>
      <c r="H29" s="37">
        <f t="shared" si="51"/>
        <v>0</v>
      </c>
      <c r="I29" s="35"/>
      <c r="J29" s="37"/>
      <c r="K29" s="34" t="str">
        <f t="shared" ref="K29:L29" si="52">IF(ISNUMBER(I29), (I29 * ((I29^2) - 1)) / 12, "")</f>
        <v/>
      </c>
      <c r="L29" s="35" t="str">
        <f t="shared" si="52"/>
        <v/>
      </c>
      <c r="M29" s="38">
        <f t="shared" si="8"/>
        <v>51</v>
      </c>
      <c r="N29" s="39">
        <v>51.0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44.0</v>
      </c>
      <c r="D30" s="42">
        <f t="shared" si="3"/>
        <v>12</v>
      </c>
      <c r="E30" s="43">
        <f t="shared" si="4"/>
        <v>32</v>
      </c>
      <c r="F30" s="44">
        <f t="shared" si="5"/>
        <v>1024</v>
      </c>
      <c r="G30" s="45">
        <f t="shared" ref="G30:H30" si="53">IF(COUNTIF(C$6:C$72, C30) &gt; 1, 1, 0)</f>
        <v>1</v>
      </c>
      <c r="H30" s="45">
        <f t="shared" si="53"/>
        <v>0</v>
      </c>
      <c r="I30" s="43"/>
      <c r="J30" s="43"/>
      <c r="K30" s="42" t="str">
        <f t="shared" ref="K30:L30" si="54">IF(ISNUMBER(I30), (I30 * ((I30^2) - 1)) / 12, "")</f>
        <v/>
      </c>
      <c r="L30" s="43" t="str">
        <f t="shared" si="54"/>
        <v/>
      </c>
      <c r="M30" s="46">
        <f t="shared" si="8"/>
        <v>12</v>
      </c>
      <c r="N30" s="39">
        <v>12.0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41.5</v>
      </c>
      <c r="D31" s="34">
        <f t="shared" si="3"/>
        <v>34</v>
      </c>
      <c r="E31" s="35">
        <f t="shared" si="4"/>
        <v>7.5</v>
      </c>
      <c r="F31" s="36">
        <f t="shared" si="5"/>
        <v>56.25</v>
      </c>
      <c r="G31" s="37">
        <f t="shared" ref="G31:H31" si="55">IF(COUNTIF(C$6:C$72, C31) &gt; 1, 1, 0)</f>
        <v>1</v>
      </c>
      <c r="H31" s="37">
        <f t="shared" si="55"/>
        <v>0</v>
      </c>
      <c r="I31" s="35"/>
      <c r="J31" s="37"/>
      <c r="K31" s="34" t="str">
        <f t="shared" ref="K31:L31" si="56">IF(ISNUMBER(I31), (I31 * ((I31^2) - 1)) / 12, "")</f>
        <v/>
      </c>
      <c r="L31" s="35" t="str">
        <f t="shared" si="56"/>
        <v/>
      </c>
      <c r="M31" s="38">
        <f t="shared" si="8"/>
        <v>34</v>
      </c>
      <c r="N31" s="39">
        <v>34.0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11.0</v>
      </c>
      <c r="D32" s="42">
        <f t="shared" si="3"/>
        <v>45</v>
      </c>
      <c r="E32" s="43">
        <f t="shared" si="4"/>
        <v>-34</v>
      </c>
      <c r="F32" s="44">
        <f t="shared" si="5"/>
        <v>1156</v>
      </c>
      <c r="G32" s="45">
        <f t="shared" ref="G32:H32" si="57">IF(COUNTIF(C$6:C$72, C32) &gt; 1, 1, 0)</f>
        <v>1</v>
      </c>
      <c r="H32" s="45">
        <f t="shared" si="57"/>
        <v>0</v>
      </c>
      <c r="I32" s="43"/>
      <c r="J32" s="43"/>
      <c r="K32" s="42" t="str">
        <f t="shared" ref="K32:L32" si="58">IF(ISNUMBER(I32), (I32 * ((I32^2) - 1)) / 12, "")</f>
        <v/>
      </c>
      <c r="L32" s="43" t="str">
        <f t="shared" si="58"/>
        <v/>
      </c>
      <c r="M32" s="46">
        <f t="shared" si="8"/>
        <v>45</v>
      </c>
      <c r="N32" s="39">
        <v>45.0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29.0</v>
      </c>
      <c r="D33" s="34">
        <f t="shared" si="3"/>
        <v>43</v>
      </c>
      <c r="E33" s="35">
        <f t="shared" si="4"/>
        <v>-14</v>
      </c>
      <c r="F33" s="36">
        <f t="shared" si="5"/>
        <v>196</v>
      </c>
      <c r="G33" s="37">
        <f t="shared" ref="G33:H33" si="59">IF(COUNTIF(C$6:C$72, C33) &gt; 1, 1, 0)</f>
        <v>1</v>
      </c>
      <c r="H33" s="37">
        <f t="shared" si="59"/>
        <v>0</v>
      </c>
      <c r="I33" s="35"/>
      <c r="J33" s="35"/>
      <c r="K33" s="34" t="str">
        <f t="shared" ref="K33:L33" si="60">IF(ISNUMBER(I33), (I33 * ((I33^2) - 1)) / 12, "")</f>
        <v/>
      </c>
      <c r="L33" s="35" t="str">
        <f t="shared" si="60"/>
        <v/>
      </c>
      <c r="M33" s="38">
        <f t="shared" si="8"/>
        <v>43</v>
      </c>
      <c r="N33" s="39">
        <v>43.0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15.5</v>
      </c>
      <c r="D34" s="42">
        <f t="shared" si="3"/>
        <v>67</v>
      </c>
      <c r="E34" s="43">
        <f t="shared" si="4"/>
        <v>-51.5</v>
      </c>
      <c r="F34" s="44">
        <f t="shared" si="5"/>
        <v>2652.25</v>
      </c>
      <c r="G34" s="45">
        <f t="shared" ref="G34:H34" si="61">IF(COUNTIF(C$6:C$72, C34) &gt; 1, 1, 0)</f>
        <v>1</v>
      </c>
      <c r="H34" s="45">
        <f t="shared" si="61"/>
        <v>0</v>
      </c>
      <c r="I34" s="43"/>
      <c r="J34" s="45"/>
      <c r="K34" s="42" t="str">
        <f t="shared" ref="K34:L34" si="62">IF(ISNUMBER(I34), (I34 * ((I34^2) - 1)) / 12, "")</f>
        <v/>
      </c>
      <c r="L34" s="43" t="str">
        <f t="shared" si="62"/>
        <v/>
      </c>
      <c r="M34" s="46">
        <f t="shared" si="8"/>
        <v>67</v>
      </c>
      <c r="N34" s="39">
        <v>67.0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36.0</v>
      </c>
      <c r="D35" s="34">
        <f t="shared" si="3"/>
        <v>47</v>
      </c>
      <c r="E35" s="35">
        <f t="shared" si="4"/>
        <v>-11</v>
      </c>
      <c r="F35" s="36">
        <f t="shared" si="5"/>
        <v>121</v>
      </c>
      <c r="G35" s="37">
        <f t="shared" ref="G35:H35" si="63">IF(COUNTIF(C$6:C$72, C35) &gt; 1, 1, 0)</f>
        <v>1</v>
      </c>
      <c r="H35" s="37">
        <f t="shared" si="63"/>
        <v>0</v>
      </c>
      <c r="I35" s="37">
        <v>5.0</v>
      </c>
      <c r="J35" s="37"/>
      <c r="K35" s="34">
        <f t="shared" ref="K35:L35" si="64">IF(ISNUMBER(I35), (I35 * ((I35^2) - 1)) / 12, "")</f>
        <v>10</v>
      </c>
      <c r="L35" s="35" t="str">
        <f t="shared" si="64"/>
        <v/>
      </c>
      <c r="M35" s="38">
        <f t="shared" si="8"/>
        <v>47</v>
      </c>
      <c r="N35" s="39">
        <v>47.0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24.0</v>
      </c>
      <c r="D36" s="42">
        <f t="shared" si="3"/>
        <v>58</v>
      </c>
      <c r="E36" s="43">
        <f t="shared" si="4"/>
        <v>-34</v>
      </c>
      <c r="F36" s="44">
        <f t="shared" si="5"/>
        <v>1156</v>
      </c>
      <c r="G36" s="45">
        <f t="shared" ref="G36:H36" si="65">IF(COUNTIF(C$6:C$72, C36) &gt; 1, 1, 0)</f>
        <v>1</v>
      </c>
      <c r="H36" s="45">
        <f t="shared" si="65"/>
        <v>0</v>
      </c>
      <c r="I36" s="43"/>
      <c r="J36" s="43"/>
      <c r="K36" s="42" t="str">
        <f t="shared" ref="K36:L36" si="66">IF(ISNUMBER(I36), (I36 * ((I36^2) - 1)) / 12, "")</f>
        <v/>
      </c>
      <c r="L36" s="43" t="str">
        <f t="shared" si="66"/>
        <v/>
      </c>
      <c r="M36" s="46">
        <f t="shared" si="8"/>
        <v>58</v>
      </c>
      <c r="N36" s="39">
        <v>58.0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29.0</v>
      </c>
      <c r="D37" s="34">
        <f t="shared" si="3"/>
        <v>35</v>
      </c>
      <c r="E37" s="35">
        <f t="shared" si="4"/>
        <v>-6</v>
      </c>
      <c r="F37" s="36">
        <f t="shared" si="5"/>
        <v>36</v>
      </c>
      <c r="G37" s="37">
        <f t="shared" ref="G37:H37" si="67">IF(COUNTIF(C$6:C$72, C37) &gt; 1, 1, 0)</f>
        <v>1</v>
      </c>
      <c r="H37" s="37">
        <f t="shared" si="67"/>
        <v>0</v>
      </c>
      <c r="I37" s="35"/>
      <c r="J37" s="37"/>
      <c r="K37" s="34" t="str">
        <f t="shared" ref="K37:L37" si="68">IF(ISNUMBER(I37), (I37 * ((I37^2) - 1)) / 12, "")</f>
        <v/>
      </c>
      <c r="L37" s="35" t="str">
        <f t="shared" si="68"/>
        <v/>
      </c>
      <c r="M37" s="38">
        <f t="shared" si="8"/>
        <v>35</v>
      </c>
      <c r="N37" s="39">
        <v>35.0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21.5</v>
      </c>
      <c r="D38" s="42">
        <f t="shared" si="3"/>
        <v>63</v>
      </c>
      <c r="E38" s="43">
        <f t="shared" si="4"/>
        <v>-41.5</v>
      </c>
      <c r="F38" s="44">
        <f t="shared" si="5"/>
        <v>1722.25</v>
      </c>
      <c r="G38" s="45">
        <f t="shared" ref="G38:H38" si="69">IF(COUNTIF(C$6:C$72, C38) &gt; 1, 1, 0)</f>
        <v>1</v>
      </c>
      <c r="H38" s="45">
        <f t="shared" si="69"/>
        <v>0</v>
      </c>
      <c r="I38" s="45">
        <v>2.0</v>
      </c>
      <c r="J38" s="43"/>
      <c r="K38" s="42">
        <f t="shared" ref="K38:L38" si="70">IF(ISNUMBER(I38), (I38 * ((I38^2) - 1)) / 12, "")</f>
        <v>0.5</v>
      </c>
      <c r="L38" s="43" t="str">
        <f t="shared" si="70"/>
        <v/>
      </c>
      <c r="M38" s="46">
        <f t="shared" si="8"/>
        <v>63</v>
      </c>
      <c r="N38" s="39">
        <v>63.0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3.0</v>
      </c>
      <c r="D39" s="34">
        <f t="shared" si="3"/>
        <v>64</v>
      </c>
      <c r="E39" s="35">
        <f t="shared" si="4"/>
        <v>-61</v>
      </c>
      <c r="F39" s="36">
        <f t="shared" si="5"/>
        <v>3721</v>
      </c>
      <c r="G39" s="37">
        <f t="shared" ref="G39:H39" si="71">IF(COUNTIF(C$6:C$72, C39) &gt; 1, 1, 0)</f>
        <v>0</v>
      </c>
      <c r="H39" s="37">
        <f t="shared" si="71"/>
        <v>0</v>
      </c>
      <c r="I39" s="35"/>
      <c r="J39" s="35"/>
      <c r="K39" s="34" t="str">
        <f t="shared" ref="K39:L39" si="72">IF(ISNUMBER(I39), (I39 * ((I39^2) - 1)) / 12, "")</f>
        <v/>
      </c>
      <c r="L39" s="35" t="str">
        <f t="shared" si="72"/>
        <v/>
      </c>
      <c r="M39" s="38">
        <f t="shared" si="8"/>
        <v>64</v>
      </c>
      <c r="N39" s="39">
        <v>64.0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36.0</v>
      </c>
      <c r="D40" s="42">
        <f t="shared" si="3"/>
        <v>7</v>
      </c>
      <c r="E40" s="43">
        <f t="shared" si="4"/>
        <v>29</v>
      </c>
      <c r="F40" s="44">
        <f t="shared" si="5"/>
        <v>841</v>
      </c>
      <c r="G40" s="45">
        <f t="shared" ref="G40:H40" si="73">IF(COUNTIF(C$6:C$72, C40) &gt; 1, 1, 0)</f>
        <v>1</v>
      </c>
      <c r="H40" s="45">
        <f t="shared" si="73"/>
        <v>0</v>
      </c>
      <c r="I40" s="43"/>
      <c r="J40" s="43"/>
      <c r="K40" s="42" t="str">
        <f t="shared" ref="K40:L40" si="74">IF(ISNUMBER(I40), (I40 * ((I40^2) - 1)) / 12, "")</f>
        <v/>
      </c>
      <c r="L40" s="43" t="str">
        <f t="shared" si="74"/>
        <v/>
      </c>
      <c r="M40" s="46">
        <f t="shared" si="8"/>
        <v>7</v>
      </c>
      <c r="N40" s="39">
        <v>7.0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1.0</v>
      </c>
      <c r="D41" s="34">
        <f t="shared" si="3"/>
        <v>16</v>
      </c>
      <c r="E41" s="35">
        <f t="shared" si="4"/>
        <v>-15</v>
      </c>
      <c r="F41" s="36">
        <f t="shared" si="5"/>
        <v>225</v>
      </c>
      <c r="G41" s="37">
        <f t="shared" ref="G41:H41" si="75">IF(COUNTIF(C$6:C$72, C41) &gt; 1, 1, 0)</f>
        <v>0</v>
      </c>
      <c r="H41" s="37">
        <f t="shared" si="75"/>
        <v>0</v>
      </c>
      <c r="I41" s="35"/>
      <c r="J41" s="35"/>
      <c r="K41" s="34" t="str">
        <f t="shared" ref="K41:L41" si="76">IF(ISNUMBER(I41), (I41 * ((I41^2) - 1)) / 12, "")</f>
        <v/>
      </c>
      <c r="L41" s="35" t="str">
        <f t="shared" si="76"/>
        <v/>
      </c>
      <c r="M41" s="38">
        <f t="shared" si="8"/>
        <v>16</v>
      </c>
      <c r="N41" s="39">
        <v>16.0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48.5</v>
      </c>
      <c r="D42" s="42">
        <f t="shared" si="3"/>
        <v>29</v>
      </c>
      <c r="E42" s="43">
        <f t="shared" si="4"/>
        <v>19.5</v>
      </c>
      <c r="F42" s="44">
        <f t="shared" si="5"/>
        <v>380.25</v>
      </c>
      <c r="G42" s="45">
        <f t="shared" ref="G42:H42" si="77">IF(COUNTIF(C$6:C$72, C42) &gt; 1, 1, 0)</f>
        <v>1</v>
      </c>
      <c r="H42" s="45">
        <f t="shared" si="77"/>
        <v>0</v>
      </c>
      <c r="I42" s="43"/>
      <c r="J42" s="45"/>
      <c r="K42" s="42" t="str">
        <f t="shared" ref="K42:L42" si="78">IF(ISNUMBER(I42), (I42 * ((I42^2) - 1)) / 12, "")</f>
        <v/>
      </c>
      <c r="L42" s="43" t="str">
        <f t="shared" si="78"/>
        <v/>
      </c>
      <c r="M42" s="46">
        <f t="shared" si="8"/>
        <v>29</v>
      </c>
      <c r="N42" s="39">
        <v>29.0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7.0</v>
      </c>
      <c r="D43" s="34">
        <f t="shared" si="3"/>
        <v>27</v>
      </c>
      <c r="E43" s="35">
        <f t="shared" si="4"/>
        <v>-20</v>
      </c>
      <c r="F43" s="36">
        <f t="shared" si="5"/>
        <v>400</v>
      </c>
      <c r="G43" s="37">
        <f t="shared" ref="G43:H43" si="79">IF(COUNTIF(C$6:C$72, C43) &gt; 1, 1, 0)</f>
        <v>0</v>
      </c>
      <c r="H43" s="37">
        <f t="shared" si="79"/>
        <v>0</v>
      </c>
      <c r="I43" s="35"/>
      <c r="J43" s="35"/>
      <c r="K43" s="34" t="str">
        <f t="shared" ref="K43:L43" si="80">IF(ISNUMBER(I43), (I43 * ((I43^2) - 1)) / 12, "")</f>
        <v/>
      </c>
      <c r="L43" s="35" t="str">
        <f t="shared" si="80"/>
        <v/>
      </c>
      <c r="M43" s="38">
        <f t="shared" si="8"/>
        <v>27</v>
      </c>
      <c r="N43" s="39">
        <v>27.0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9.0</v>
      </c>
      <c r="D44" s="42">
        <f t="shared" si="3"/>
        <v>9</v>
      </c>
      <c r="E44" s="43">
        <f t="shared" si="4"/>
        <v>0</v>
      </c>
      <c r="F44" s="44">
        <f t="shared" si="5"/>
        <v>0</v>
      </c>
      <c r="G44" s="45">
        <f t="shared" ref="G44:H44" si="81">IF(COUNTIF(C$6:C$72, C44) &gt; 1, 1, 0)</f>
        <v>0</v>
      </c>
      <c r="H44" s="45">
        <f t="shared" si="81"/>
        <v>0</v>
      </c>
      <c r="I44" s="43"/>
      <c r="J44" s="45"/>
      <c r="K44" s="42" t="str">
        <f t="shared" ref="K44:L44" si="82">IF(ISNUMBER(I44), (I44 * ((I44^2) - 1)) / 12, "")</f>
        <v/>
      </c>
      <c r="L44" s="43" t="str">
        <f t="shared" si="82"/>
        <v/>
      </c>
      <c r="M44" s="46">
        <f t="shared" si="8"/>
        <v>9</v>
      </c>
      <c r="N44" s="39">
        <v>9.0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11.0</v>
      </c>
      <c r="D45" s="34">
        <f t="shared" si="3"/>
        <v>17</v>
      </c>
      <c r="E45" s="35">
        <f t="shared" si="4"/>
        <v>-6</v>
      </c>
      <c r="F45" s="36">
        <f t="shared" si="5"/>
        <v>36</v>
      </c>
      <c r="G45" s="37">
        <f t="shared" ref="G45:H45" si="83">IF(COUNTIF(C$6:C$72, C45) &gt; 1, 1, 0)</f>
        <v>1</v>
      </c>
      <c r="H45" s="37">
        <f t="shared" si="83"/>
        <v>0</v>
      </c>
      <c r="I45" s="35"/>
      <c r="J45" s="35"/>
      <c r="K45" s="34" t="str">
        <f t="shared" ref="K45:L45" si="84">IF(ISNUMBER(I45), (I45 * ((I45^2) - 1)) / 12, "")</f>
        <v/>
      </c>
      <c r="L45" s="35" t="str">
        <f t="shared" si="84"/>
        <v/>
      </c>
      <c r="M45" s="38">
        <f t="shared" si="8"/>
        <v>17</v>
      </c>
      <c r="N45" s="39">
        <v>17.0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44.0</v>
      </c>
      <c r="D46" s="42">
        <f t="shared" si="3"/>
        <v>41</v>
      </c>
      <c r="E46" s="43">
        <f t="shared" si="4"/>
        <v>3</v>
      </c>
      <c r="F46" s="44">
        <f t="shared" si="5"/>
        <v>9</v>
      </c>
      <c r="G46" s="45">
        <f t="shared" ref="G46:H46" si="85">IF(COUNTIF(C$6:C$72, C46) &gt; 1, 1, 0)</f>
        <v>1</v>
      </c>
      <c r="H46" s="45">
        <f t="shared" si="85"/>
        <v>0</v>
      </c>
      <c r="I46" s="43"/>
      <c r="J46" s="45"/>
      <c r="K46" s="42" t="str">
        <f t="shared" ref="K46:L46" si="86">IF(ISNUMBER(I46), (I46 * ((I46^2) - 1)) / 12, "")</f>
        <v/>
      </c>
      <c r="L46" s="43" t="str">
        <f t="shared" si="86"/>
        <v/>
      </c>
      <c r="M46" s="46">
        <f t="shared" si="8"/>
        <v>41</v>
      </c>
      <c r="N46" s="39">
        <v>41.0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36.0</v>
      </c>
      <c r="D47" s="34">
        <f t="shared" si="3"/>
        <v>52</v>
      </c>
      <c r="E47" s="35">
        <f t="shared" si="4"/>
        <v>-16</v>
      </c>
      <c r="F47" s="36">
        <f t="shared" si="5"/>
        <v>256</v>
      </c>
      <c r="G47" s="37">
        <f t="shared" ref="G47:H47" si="87">IF(COUNTIF(C$6:C$72, C47) &gt; 1, 1, 0)</f>
        <v>1</v>
      </c>
      <c r="H47" s="37">
        <f t="shared" si="87"/>
        <v>0</v>
      </c>
      <c r="I47" s="35"/>
      <c r="J47" s="35"/>
      <c r="K47" s="34" t="str">
        <f t="shared" ref="K47:L47" si="88">IF(ISNUMBER(I47), (I47 * ((I47^2) - 1)) / 12, "")</f>
        <v/>
      </c>
      <c r="L47" s="35" t="str">
        <f t="shared" si="88"/>
        <v/>
      </c>
      <c r="M47" s="38">
        <f t="shared" si="8"/>
        <v>52</v>
      </c>
      <c r="N47" s="39">
        <v>52.0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19.0</v>
      </c>
      <c r="D48" s="42">
        <f t="shared" si="3"/>
        <v>25</v>
      </c>
      <c r="E48" s="43">
        <f t="shared" si="4"/>
        <v>-6</v>
      </c>
      <c r="F48" s="44">
        <f t="shared" si="5"/>
        <v>36</v>
      </c>
      <c r="G48" s="45">
        <f t="shared" ref="G48:H48" si="89">IF(COUNTIF(C$6:C$72, C48) &gt; 1, 1, 0)</f>
        <v>1</v>
      </c>
      <c r="H48" s="45">
        <f t="shared" si="89"/>
        <v>0</v>
      </c>
      <c r="I48" s="43"/>
      <c r="J48" s="43"/>
      <c r="K48" s="42" t="str">
        <f t="shared" ref="K48:L48" si="90">IF(ISNUMBER(I48), (I48 * ((I48^2) - 1)) / 12, "")</f>
        <v/>
      </c>
      <c r="L48" s="43" t="str">
        <f t="shared" si="90"/>
        <v/>
      </c>
      <c r="M48" s="46">
        <f t="shared" si="8"/>
        <v>25</v>
      </c>
      <c r="N48" s="39">
        <v>25.0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6.0</v>
      </c>
      <c r="D49" s="34">
        <f t="shared" si="3"/>
        <v>61</v>
      </c>
      <c r="E49" s="35">
        <f t="shared" si="4"/>
        <v>-55</v>
      </c>
      <c r="F49" s="36">
        <f t="shared" si="5"/>
        <v>3025</v>
      </c>
      <c r="G49" s="37">
        <f t="shared" ref="G49:H49" si="91">IF(COUNTIF(C$6:C$72, C49) &gt; 1, 1, 0)</f>
        <v>0</v>
      </c>
      <c r="H49" s="37">
        <f t="shared" si="91"/>
        <v>0</v>
      </c>
      <c r="I49" s="35"/>
      <c r="J49" s="35"/>
      <c r="K49" s="34" t="str">
        <f t="shared" ref="K49:L49" si="92">IF(ISNUMBER(I49), (I49 * ((I49^2) - 1)) / 12, "")</f>
        <v/>
      </c>
      <c r="L49" s="35" t="str">
        <f t="shared" si="92"/>
        <v/>
      </c>
      <c r="M49" s="38">
        <f t="shared" si="8"/>
        <v>61</v>
      </c>
      <c r="N49" s="39">
        <v>61.0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24.0</v>
      </c>
      <c r="D50" s="42">
        <f t="shared" si="3"/>
        <v>11</v>
      </c>
      <c r="E50" s="43">
        <f t="shared" si="4"/>
        <v>13</v>
      </c>
      <c r="F50" s="44">
        <f t="shared" si="5"/>
        <v>169</v>
      </c>
      <c r="G50" s="45">
        <f t="shared" ref="G50:H50" si="93">IF(COUNTIF(C$6:C$72, C50) &gt; 1, 1, 0)</f>
        <v>1</v>
      </c>
      <c r="H50" s="45">
        <f t="shared" si="93"/>
        <v>0</v>
      </c>
      <c r="I50" s="43"/>
      <c r="J50" s="43"/>
      <c r="K50" s="42" t="str">
        <f t="shared" ref="K50:L50" si="94">IF(ISNUMBER(I50), (I50 * ((I50^2) - 1)) / 12, "")</f>
        <v/>
      </c>
      <c r="L50" s="43" t="str">
        <f t="shared" si="94"/>
        <v/>
      </c>
      <c r="M50" s="46">
        <f t="shared" si="8"/>
        <v>11</v>
      </c>
      <c r="N50" s="39">
        <v>11.0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51.5</v>
      </c>
      <c r="D51" s="34">
        <f t="shared" si="3"/>
        <v>3</v>
      </c>
      <c r="E51" s="35">
        <f t="shared" si="4"/>
        <v>48.5</v>
      </c>
      <c r="F51" s="36">
        <f t="shared" si="5"/>
        <v>2352.25</v>
      </c>
      <c r="G51" s="37">
        <f t="shared" ref="G51:H51" si="95">IF(COUNTIF(C$6:C$72, C51) &gt; 1, 1, 0)</f>
        <v>1</v>
      </c>
      <c r="H51" s="37">
        <f t="shared" si="95"/>
        <v>0</v>
      </c>
      <c r="I51" s="35"/>
      <c r="J51" s="35"/>
      <c r="K51" s="34" t="str">
        <f t="shared" ref="K51:L51" si="96">IF(ISNUMBER(I51), (I51 * ((I51^2) - 1)) / 12, "")</f>
        <v/>
      </c>
      <c r="L51" s="35" t="str">
        <f t="shared" si="96"/>
        <v/>
      </c>
      <c r="M51" s="38">
        <f t="shared" si="8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29.0</v>
      </c>
      <c r="D52" s="42">
        <f t="shared" si="3"/>
        <v>19</v>
      </c>
      <c r="E52" s="43">
        <f t="shared" si="4"/>
        <v>10</v>
      </c>
      <c r="F52" s="44">
        <f t="shared" si="5"/>
        <v>100</v>
      </c>
      <c r="G52" s="45">
        <f t="shared" ref="G52:H52" si="97">IF(COUNTIF(C$6:C$72, C52) &gt; 1, 1, 0)</f>
        <v>1</v>
      </c>
      <c r="H52" s="45">
        <f t="shared" si="97"/>
        <v>0</v>
      </c>
      <c r="I52" s="43"/>
      <c r="J52" s="43"/>
      <c r="K52" s="42" t="str">
        <f t="shared" ref="K52:L52" si="98">IF(ISNUMBER(I52), (I52 * ((I52^2) - 1)) / 12, "")</f>
        <v/>
      </c>
      <c r="L52" s="43" t="str">
        <f t="shared" si="98"/>
        <v/>
      </c>
      <c r="M52" s="46">
        <f t="shared" si="8"/>
        <v>19</v>
      </c>
      <c r="N52" s="39">
        <v>19.0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36.0</v>
      </c>
      <c r="D53" s="34">
        <f t="shared" si="3"/>
        <v>13</v>
      </c>
      <c r="E53" s="35">
        <f t="shared" si="4"/>
        <v>23</v>
      </c>
      <c r="F53" s="36">
        <f t="shared" si="5"/>
        <v>529</v>
      </c>
      <c r="G53" s="37">
        <f t="shared" ref="G53:H53" si="99">IF(COUNTIF(C$6:C$72, C53) &gt; 1, 1, 0)</f>
        <v>1</v>
      </c>
      <c r="H53" s="37">
        <f t="shared" si="99"/>
        <v>0</v>
      </c>
      <c r="I53" s="35"/>
      <c r="J53" s="35"/>
      <c r="K53" s="34" t="str">
        <f t="shared" ref="K53:L53" si="100">IF(ISNUMBER(I53), (I53 * ((I53^2) - 1)) / 12, "")</f>
        <v/>
      </c>
      <c r="L53" s="35" t="str">
        <f t="shared" si="100"/>
        <v/>
      </c>
      <c r="M53" s="38">
        <f t="shared" si="8"/>
        <v>13</v>
      </c>
      <c r="N53" s="39">
        <v>13.0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32.5</v>
      </c>
      <c r="D54" s="42">
        <f t="shared" si="3"/>
        <v>39</v>
      </c>
      <c r="E54" s="43">
        <f t="shared" si="4"/>
        <v>-6.5</v>
      </c>
      <c r="F54" s="44">
        <f t="shared" si="5"/>
        <v>42.25</v>
      </c>
      <c r="G54" s="45">
        <f t="shared" ref="G54:H54" si="101">IF(COUNTIF(C$6:C$72, C54) &gt; 1, 1, 0)</f>
        <v>1</v>
      </c>
      <c r="H54" s="45">
        <f t="shared" si="101"/>
        <v>0</v>
      </c>
      <c r="I54" s="43"/>
      <c r="J54" s="43"/>
      <c r="K54" s="42" t="str">
        <f t="shared" ref="K54:L54" si="102">IF(ISNUMBER(I54), (I54 * ((I54^2) - 1)) / 12, "")</f>
        <v/>
      </c>
      <c r="L54" s="43" t="str">
        <f t="shared" si="102"/>
        <v/>
      </c>
      <c r="M54" s="46">
        <f t="shared" si="8"/>
        <v>39</v>
      </c>
      <c r="N54" s="39">
        <v>39.0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15.5</v>
      </c>
      <c r="D55" s="34">
        <f t="shared" si="3"/>
        <v>54</v>
      </c>
      <c r="E55" s="35">
        <f t="shared" si="4"/>
        <v>-38.5</v>
      </c>
      <c r="F55" s="36">
        <f t="shared" si="5"/>
        <v>1482.25</v>
      </c>
      <c r="G55" s="37">
        <f t="shared" ref="G55:H55" si="103">IF(COUNTIF(C$6:C$72, C55) &gt; 1, 1, 0)</f>
        <v>1</v>
      </c>
      <c r="H55" s="37">
        <f t="shared" si="103"/>
        <v>0</v>
      </c>
      <c r="I55" s="35"/>
      <c r="J55" s="35"/>
      <c r="K55" s="34" t="str">
        <f t="shared" ref="K55:L55" si="104">IF(ISNUMBER(I55), (I55 * ((I55^2) - 1)) / 12, "")</f>
        <v/>
      </c>
      <c r="L55" s="35" t="str">
        <f t="shared" si="104"/>
        <v/>
      </c>
      <c r="M55" s="38">
        <f t="shared" si="8"/>
        <v>54</v>
      </c>
      <c r="N55" s="39">
        <v>54.0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4.0</v>
      </c>
      <c r="D56" s="42">
        <f t="shared" si="3"/>
        <v>1</v>
      </c>
      <c r="E56" s="43">
        <f t="shared" si="4"/>
        <v>3</v>
      </c>
      <c r="F56" s="44">
        <f t="shared" si="5"/>
        <v>9</v>
      </c>
      <c r="G56" s="45">
        <f t="shared" ref="G56:H56" si="105">IF(COUNTIF(C$6:C$72, C56) &gt; 1, 1, 0)</f>
        <v>0</v>
      </c>
      <c r="H56" s="45">
        <f t="shared" si="105"/>
        <v>0</v>
      </c>
      <c r="I56" s="43"/>
      <c r="J56" s="45"/>
      <c r="K56" s="42" t="str">
        <f t="shared" ref="K56:L56" si="106">IF(ISNUMBER(I56), (I56 * ((I56^2) - 1)) / 12, "")</f>
        <v/>
      </c>
      <c r="L56" s="43" t="str">
        <f t="shared" si="106"/>
        <v/>
      </c>
      <c r="M56" s="46">
        <f t="shared" si="8"/>
        <v>1</v>
      </c>
      <c r="N56" s="39">
        <v>1.0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60.0</v>
      </c>
      <c r="D57" s="34">
        <f t="shared" si="3"/>
        <v>21</v>
      </c>
      <c r="E57" s="35">
        <f t="shared" si="4"/>
        <v>39</v>
      </c>
      <c r="F57" s="36">
        <f t="shared" si="5"/>
        <v>1521</v>
      </c>
      <c r="G57" s="37">
        <f t="shared" ref="G57:H57" si="107">IF(COUNTIF(C$6:C$72, C57) &gt; 1, 1, 0)</f>
        <v>1</v>
      </c>
      <c r="H57" s="37">
        <f t="shared" si="107"/>
        <v>0</v>
      </c>
      <c r="I57" s="37">
        <v>3.0</v>
      </c>
      <c r="J57" s="35"/>
      <c r="K57" s="34">
        <f t="shared" ref="K57:L57" si="108">IF(ISNUMBER(I57), (I57 * ((I57^2) - 1)) / 12, "")</f>
        <v>2</v>
      </c>
      <c r="L57" s="35" t="str">
        <f t="shared" si="108"/>
        <v/>
      </c>
      <c r="M57" s="38">
        <f t="shared" si="8"/>
        <v>21</v>
      </c>
      <c r="N57" s="39">
        <v>21.0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29.0</v>
      </c>
      <c r="D58" s="42">
        <f t="shared" si="3"/>
        <v>65</v>
      </c>
      <c r="E58" s="43">
        <f t="shared" si="4"/>
        <v>-36</v>
      </c>
      <c r="F58" s="44">
        <f t="shared" si="5"/>
        <v>1296</v>
      </c>
      <c r="G58" s="45">
        <f t="shared" ref="G58:H58" si="109">IF(COUNTIF(C$6:C$72, C58) &gt; 1, 1, 0)</f>
        <v>1</v>
      </c>
      <c r="H58" s="45">
        <f t="shared" si="109"/>
        <v>0</v>
      </c>
      <c r="I58" s="43"/>
      <c r="J58" s="43"/>
      <c r="K58" s="42" t="str">
        <f t="shared" ref="K58:L58" si="110">IF(ISNUMBER(I58), (I58 * ((I58^2) - 1)) / 12, "")</f>
        <v/>
      </c>
      <c r="L58" s="43" t="str">
        <f t="shared" si="110"/>
        <v/>
      </c>
      <c r="M58" s="46">
        <f t="shared" si="8"/>
        <v>65</v>
      </c>
      <c r="N58" s="39">
        <v>65.0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32.5</v>
      </c>
      <c r="D59" s="34">
        <f t="shared" si="3"/>
        <v>48</v>
      </c>
      <c r="E59" s="35">
        <f t="shared" si="4"/>
        <v>-15.5</v>
      </c>
      <c r="F59" s="36">
        <f t="shared" si="5"/>
        <v>240.25</v>
      </c>
      <c r="G59" s="37">
        <f t="shared" ref="G59:H59" si="111">IF(COUNTIF(C$6:C$72, C59) &gt; 1, 1, 0)</f>
        <v>1</v>
      </c>
      <c r="H59" s="37">
        <f t="shared" si="111"/>
        <v>0</v>
      </c>
      <c r="I59" s="35"/>
      <c r="J59" s="35"/>
      <c r="K59" s="34" t="str">
        <f t="shared" ref="K59:L59" si="112">IF(ISNUMBER(I59), (I59 * ((I59^2) - 1)) / 12, "")</f>
        <v/>
      </c>
      <c r="L59" s="35" t="str">
        <f t="shared" si="112"/>
        <v/>
      </c>
      <c r="M59" s="38">
        <f t="shared" si="8"/>
        <v>48</v>
      </c>
      <c r="N59" s="39">
        <v>48.0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2.0</v>
      </c>
      <c r="D60" s="42">
        <f t="shared" si="3"/>
        <v>50</v>
      </c>
      <c r="E60" s="43">
        <f t="shared" si="4"/>
        <v>-48</v>
      </c>
      <c r="F60" s="44">
        <f t="shared" si="5"/>
        <v>2304</v>
      </c>
      <c r="G60" s="45">
        <f t="shared" ref="G60:H60" si="113">IF(COUNTIF(C$6:C$72, C60) &gt; 1, 1, 0)</f>
        <v>0</v>
      </c>
      <c r="H60" s="45">
        <f t="shared" si="113"/>
        <v>0</v>
      </c>
      <c r="I60" s="43"/>
      <c r="J60" s="45"/>
      <c r="K60" s="42" t="str">
        <f t="shared" ref="K60:L60" si="114">IF(ISNUMBER(I60), (I60 * ((I60^2) - 1)) / 12, "")</f>
        <v/>
      </c>
      <c r="L60" s="43" t="str">
        <f t="shared" si="114"/>
        <v/>
      </c>
      <c r="M60" s="46">
        <f t="shared" si="8"/>
        <v>50</v>
      </c>
      <c r="N60" s="39">
        <v>50.0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13.0</v>
      </c>
      <c r="D61" s="34">
        <f t="shared" si="3"/>
        <v>62</v>
      </c>
      <c r="E61" s="35">
        <f t="shared" si="4"/>
        <v>-49</v>
      </c>
      <c r="F61" s="36">
        <f t="shared" si="5"/>
        <v>2401</v>
      </c>
      <c r="G61" s="37">
        <f t="shared" ref="G61:H61" si="115">IF(COUNTIF(C$6:C$72, C61) &gt; 1, 1, 0)</f>
        <v>0</v>
      </c>
      <c r="H61" s="37">
        <f t="shared" si="115"/>
        <v>0</v>
      </c>
      <c r="I61" s="35"/>
      <c r="J61" s="35"/>
      <c r="K61" s="34" t="str">
        <f t="shared" ref="K61:L61" si="116">IF(ISNUMBER(I61), (I61 * ((I61^2) - 1)) / 12, "")</f>
        <v/>
      </c>
      <c r="L61" s="35" t="str">
        <f t="shared" si="116"/>
        <v/>
      </c>
      <c r="M61" s="38">
        <f t="shared" si="8"/>
        <v>62</v>
      </c>
      <c r="N61" s="39">
        <v>62.0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66.5</v>
      </c>
      <c r="D62" s="42">
        <f t="shared" si="3"/>
        <v>49</v>
      </c>
      <c r="E62" s="43">
        <f t="shared" si="4"/>
        <v>17.5</v>
      </c>
      <c r="F62" s="44">
        <f t="shared" si="5"/>
        <v>306.25</v>
      </c>
      <c r="G62" s="45">
        <f t="shared" ref="G62:H62" si="117">IF(COUNTIF(C$6:C$72, C62) &gt; 1, 1, 0)</f>
        <v>1</v>
      </c>
      <c r="H62" s="45">
        <f t="shared" si="117"/>
        <v>0</v>
      </c>
      <c r="I62" s="43"/>
      <c r="J62" s="43"/>
      <c r="K62" s="42" t="str">
        <f t="shared" ref="K62:L62" si="118">IF(ISNUMBER(I62), (I62 * ((I62^2) - 1)) / 12, "")</f>
        <v/>
      </c>
      <c r="L62" s="43" t="str">
        <f t="shared" si="118"/>
        <v/>
      </c>
      <c r="M62" s="46">
        <f t="shared" si="8"/>
        <v>49</v>
      </c>
      <c r="N62" s="39">
        <v>49.0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60.0</v>
      </c>
      <c r="D63" s="34">
        <f t="shared" si="3"/>
        <v>46</v>
      </c>
      <c r="E63" s="35">
        <f t="shared" si="4"/>
        <v>14</v>
      </c>
      <c r="F63" s="36">
        <f t="shared" si="5"/>
        <v>196</v>
      </c>
      <c r="G63" s="37">
        <f t="shared" ref="G63:H63" si="119">IF(COUNTIF(C$6:C$72, C63) &gt; 1, 1, 0)</f>
        <v>1</v>
      </c>
      <c r="H63" s="37">
        <f t="shared" si="119"/>
        <v>0</v>
      </c>
      <c r="I63" s="35"/>
      <c r="J63" s="35"/>
      <c r="K63" s="34" t="str">
        <f t="shared" ref="K63:L63" si="120">IF(ISNUMBER(I63), (I63 * ((I63^2) - 1)) / 12, "")</f>
        <v/>
      </c>
      <c r="L63" s="35" t="str">
        <f t="shared" si="120"/>
        <v/>
      </c>
      <c r="M63" s="38">
        <f t="shared" si="8"/>
        <v>46</v>
      </c>
      <c r="N63" s="39">
        <v>46.0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55.5</v>
      </c>
      <c r="D64" s="42">
        <f t="shared" si="3"/>
        <v>57</v>
      </c>
      <c r="E64" s="43">
        <f t="shared" si="4"/>
        <v>-1.5</v>
      </c>
      <c r="F64" s="44">
        <f t="shared" si="5"/>
        <v>2.25</v>
      </c>
      <c r="G64" s="45">
        <f t="shared" ref="G64:H64" si="121">IF(COUNTIF(C$6:C$72, C64) &gt; 1, 1, 0)</f>
        <v>1</v>
      </c>
      <c r="H64" s="45">
        <f t="shared" si="121"/>
        <v>0</v>
      </c>
      <c r="I64" s="43"/>
      <c r="J64" s="43"/>
      <c r="K64" s="42" t="str">
        <f t="shared" ref="K64:L64" si="122">IF(ISNUMBER(I64), (I64 * ((I64^2) - 1)) / 12, "")</f>
        <v/>
      </c>
      <c r="L64" s="43" t="str">
        <f t="shared" si="122"/>
        <v/>
      </c>
      <c r="M64" s="46">
        <f t="shared" si="8"/>
        <v>57</v>
      </c>
      <c r="N64" s="39">
        <v>57.0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8.0</v>
      </c>
      <c r="D65" s="34">
        <f t="shared" si="3"/>
        <v>20</v>
      </c>
      <c r="E65" s="35">
        <f t="shared" si="4"/>
        <v>-12</v>
      </c>
      <c r="F65" s="36">
        <f t="shared" si="5"/>
        <v>144</v>
      </c>
      <c r="G65" s="37">
        <f t="shared" ref="G65:H65" si="123">IF(COUNTIF(C$6:C$72, C65) &gt; 1, 1, 0)</f>
        <v>0</v>
      </c>
      <c r="H65" s="37">
        <f t="shared" si="123"/>
        <v>0</v>
      </c>
      <c r="I65" s="35"/>
      <c r="J65" s="35"/>
      <c r="K65" s="34" t="str">
        <f t="shared" ref="K65:L65" si="124">IF(ISNUMBER(I65), (I65 * ((I65^2) - 1)) / 12, "")</f>
        <v/>
      </c>
      <c r="L65" s="35" t="str">
        <f t="shared" si="124"/>
        <v/>
      </c>
      <c r="M65" s="38">
        <f t="shared" si="8"/>
        <v>20</v>
      </c>
      <c r="N65" s="39">
        <v>20.0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26.0</v>
      </c>
      <c r="D66" s="42">
        <f t="shared" si="3"/>
        <v>42</v>
      </c>
      <c r="E66" s="43">
        <f t="shared" si="4"/>
        <v>-16</v>
      </c>
      <c r="F66" s="44">
        <f t="shared" si="5"/>
        <v>256</v>
      </c>
      <c r="G66" s="45">
        <f t="shared" ref="G66:H66" si="125">IF(COUNTIF(C$6:C$72, C66) &gt; 1, 1, 0)</f>
        <v>0</v>
      </c>
      <c r="H66" s="45">
        <f t="shared" si="125"/>
        <v>0</v>
      </c>
      <c r="I66" s="43"/>
      <c r="J66" s="43"/>
      <c r="K66" s="42" t="str">
        <f t="shared" ref="K66:L66" si="126">IF(ISNUMBER(I66), (I66 * ((I66^2) - 1)) / 12, "")</f>
        <v/>
      </c>
      <c r="L66" s="43" t="str">
        <f t="shared" si="126"/>
        <v/>
      </c>
      <c r="M66" s="46">
        <f t="shared" si="8"/>
        <v>42</v>
      </c>
      <c r="N66" s="39">
        <v>42.0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55.5</v>
      </c>
      <c r="D67" s="34">
        <f t="shared" si="3"/>
        <v>37</v>
      </c>
      <c r="E67" s="35">
        <f t="shared" si="4"/>
        <v>18.5</v>
      </c>
      <c r="F67" s="36">
        <f t="shared" si="5"/>
        <v>342.25</v>
      </c>
      <c r="G67" s="37">
        <f t="shared" ref="G67:H67" si="127">IF(COUNTIF(C$6:C$72, C67) &gt; 1, 1, 0)</f>
        <v>1</v>
      </c>
      <c r="H67" s="37">
        <f t="shared" si="127"/>
        <v>0</v>
      </c>
      <c r="I67" s="35"/>
      <c r="J67" s="35"/>
      <c r="K67" s="34" t="str">
        <f t="shared" ref="K67:L67" si="128">IF(ISNUMBER(I67), (I67 * ((I67^2) - 1)) / 12, "")</f>
        <v/>
      </c>
      <c r="L67" s="35" t="str">
        <f t="shared" si="128"/>
        <v/>
      </c>
      <c r="M67" s="38">
        <f t="shared" si="8"/>
        <v>37</v>
      </c>
      <c r="N67" s="39">
        <v>37.0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55.5</v>
      </c>
      <c r="D68" s="42">
        <f t="shared" si="3"/>
        <v>22</v>
      </c>
      <c r="E68" s="43">
        <f t="shared" si="4"/>
        <v>33.5</v>
      </c>
      <c r="F68" s="44">
        <f t="shared" si="5"/>
        <v>1122.25</v>
      </c>
      <c r="G68" s="45">
        <f t="shared" ref="G68:H68" si="129">IF(COUNTIF(C$6:C$72, C68) &gt; 1, 1, 0)</f>
        <v>1</v>
      </c>
      <c r="H68" s="45">
        <f t="shared" si="129"/>
        <v>0</v>
      </c>
      <c r="I68" s="43"/>
      <c r="J68" s="43"/>
      <c r="K68" s="42" t="str">
        <f t="shared" ref="K68:L68" si="130">IF(ISNUMBER(I68), (I68 * ((I68^2) - 1)) / 12, "")</f>
        <v/>
      </c>
      <c r="L68" s="43" t="str">
        <f t="shared" si="130"/>
        <v/>
      </c>
      <c r="M68" s="46">
        <f t="shared" si="8"/>
        <v>22</v>
      </c>
      <c r="N68" s="39">
        <v>22.0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55.5</v>
      </c>
      <c r="D69" s="34">
        <f t="shared" si="3"/>
        <v>33</v>
      </c>
      <c r="E69" s="35">
        <f t="shared" si="4"/>
        <v>22.5</v>
      </c>
      <c r="F69" s="36">
        <f t="shared" si="5"/>
        <v>506.25</v>
      </c>
      <c r="G69" s="37">
        <f t="shared" ref="G69:H69" si="131">IF(COUNTIF(C$6:C$72, C69) &gt; 1, 1, 0)</f>
        <v>1</v>
      </c>
      <c r="H69" s="37">
        <f t="shared" si="131"/>
        <v>0</v>
      </c>
      <c r="I69" s="35"/>
      <c r="J69" s="35"/>
      <c r="K69" s="34" t="str">
        <f t="shared" ref="K69:L69" si="132">IF(ISNUMBER(I69), (I69 * ((I69^2) - 1)) / 12, "")</f>
        <v/>
      </c>
      <c r="L69" s="35" t="str">
        <f t="shared" si="132"/>
        <v/>
      </c>
      <c r="M69" s="38">
        <f t="shared" si="8"/>
        <v>33</v>
      </c>
      <c r="N69" s="39">
        <v>33.0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64.5</v>
      </c>
      <c r="D70" s="42">
        <f t="shared" si="3"/>
        <v>24</v>
      </c>
      <c r="E70" s="43">
        <f t="shared" si="4"/>
        <v>40.5</v>
      </c>
      <c r="F70" s="44">
        <f t="shared" si="5"/>
        <v>1640.25</v>
      </c>
      <c r="G70" s="45">
        <f t="shared" ref="G70:H70" si="133">IF(COUNTIF(C$6:C$72, C70) &gt; 1, 1, 0)</f>
        <v>1</v>
      </c>
      <c r="H70" s="45">
        <f t="shared" si="133"/>
        <v>0</v>
      </c>
      <c r="I70" s="45">
        <v>2.0</v>
      </c>
      <c r="J70" s="43"/>
      <c r="K70" s="42">
        <f t="shared" ref="K70:L70" si="134">IF(ISNUMBER(I70), (I70 * ((I70^2) - 1)) / 12, "")</f>
        <v>0.5</v>
      </c>
      <c r="L70" s="43" t="str">
        <f t="shared" si="134"/>
        <v/>
      </c>
      <c r="M70" s="46">
        <f t="shared" si="8"/>
        <v>24</v>
      </c>
      <c r="N70" s="39">
        <v>24.0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64.5</v>
      </c>
      <c r="D71" s="34">
        <f t="shared" si="3"/>
        <v>32</v>
      </c>
      <c r="E71" s="35">
        <f t="shared" si="4"/>
        <v>32.5</v>
      </c>
      <c r="F71" s="36">
        <f t="shared" si="5"/>
        <v>1056.25</v>
      </c>
      <c r="G71" s="37">
        <f t="shared" ref="G71:H71" si="135">IF(COUNTIF(C$6:C$72, C71) &gt; 1, 1, 0)</f>
        <v>1</v>
      </c>
      <c r="H71" s="37">
        <f t="shared" si="135"/>
        <v>0</v>
      </c>
      <c r="I71" s="35"/>
      <c r="J71" s="35"/>
      <c r="K71" s="34" t="str">
        <f t="shared" ref="K71:L71" si="136">IF(ISNUMBER(I71), (I71 * ((I71^2) - 1)) / 12, "")</f>
        <v/>
      </c>
      <c r="L71" s="35" t="str">
        <f t="shared" si="136"/>
        <v/>
      </c>
      <c r="M71" s="38">
        <f t="shared" si="8"/>
        <v>32</v>
      </c>
      <c r="N71" s="39">
        <v>32.0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36.0</v>
      </c>
      <c r="D72" s="42">
        <f t="shared" si="3"/>
        <v>23</v>
      </c>
      <c r="E72" s="50">
        <f t="shared" si="4"/>
        <v>13</v>
      </c>
      <c r="F72" s="51">
        <f t="shared" si="5"/>
        <v>169</v>
      </c>
      <c r="G72" s="52">
        <f t="shared" ref="G72:H72" si="137">IF(COUNTIF(C$6:C$72, C72) &gt; 1, 1, 0)</f>
        <v>1</v>
      </c>
      <c r="H72" s="52">
        <f t="shared" si="137"/>
        <v>0</v>
      </c>
      <c r="I72" s="50"/>
      <c r="J72" s="50"/>
      <c r="K72" s="53" t="str">
        <f t="shared" ref="K72:L72" si="138">IF(ISNUMBER(I72), (I72 * ((I72^2) - 1)) / 12, "")</f>
        <v/>
      </c>
      <c r="L72" s="50" t="str">
        <f t="shared" si="138"/>
        <v/>
      </c>
      <c r="M72" s="54">
        <f t="shared" si="8"/>
        <v>23</v>
      </c>
      <c r="N72" s="55">
        <v>23.0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169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56198</v>
      </c>
      <c r="I76" s="61"/>
      <c r="J76" s="62"/>
      <c r="K76" s="59"/>
      <c r="L76" s="59"/>
    </row>
    <row r="77">
      <c r="C77" s="65" t="s">
        <v>101</v>
      </c>
      <c r="D77" s="66">
        <f>SUM(D76+D79)</f>
        <v>56255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57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-0.1222420236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109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53.5</v>
      </c>
      <c r="E6" s="25">
        <f t="shared" ref="E6:E72" si="4">C6-D6</f>
        <v>-25</v>
      </c>
      <c r="F6" s="26">
        <f t="shared" ref="F6:F72" si="5">E6^2</f>
        <v>625</v>
      </c>
      <c r="G6" s="27">
        <f t="shared" ref="G6:H6" si="1">IF(COUNTIF(C$6:C$72, C6) &gt; 1, 1, 0)</f>
        <v>1</v>
      </c>
      <c r="H6" s="27">
        <f t="shared" si="1"/>
        <v>1</v>
      </c>
      <c r="I6" s="25">
        <f t="shared" ref="I6:I10" si="7">IF(COUNTIF(C$6:C$72, C6) &gt; 1, IF(COUNTIF($I$6:I6, C6) = 0, COUNTIF(C$6:C$72, C6), 0), "")</f>
        <v>2</v>
      </c>
      <c r="J6" s="27">
        <v>2.0</v>
      </c>
      <c r="K6" s="28">
        <f t="shared" ref="K6:L6" si="2">IF(ISNUMBER(I6), (I6 * ((I6^2) - 1)) / 12, "")</f>
        <v>0.5</v>
      </c>
      <c r="L6" s="25">
        <f t="shared" si="2"/>
        <v>0.5</v>
      </c>
      <c r="M6" s="29">
        <f t="shared" ref="M6:M72" si="9">AVERAGE(N6:AA6)</f>
        <v>36.85714286</v>
      </c>
      <c r="N6" s="30">
        <v>43.0</v>
      </c>
      <c r="O6" s="30">
        <v>48.0</v>
      </c>
      <c r="P6" s="30">
        <v>54.0</v>
      </c>
      <c r="Q6" s="30">
        <v>62.0</v>
      </c>
      <c r="R6" s="30">
        <v>30.0</v>
      </c>
      <c r="S6" s="30">
        <v>25.0</v>
      </c>
      <c r="T6" s="30">
        <v>18.0</v>
      </c>
      <c r="U6" s="30">
        <v>7.0</v>
      </c>
      <c r="V6" s="30">
        <v>29.0</v>
      </c>
      <c r="W6" s="30">
        <v>56.0</v>
      </c>
      <c r="X6" s="30">
        <v>60.0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4.0</v>
      </c>
      <c r="D7" s="34">
        <f t="shared" si="3"/>
        <v>12</v>
      </c>
      <c r="E7" s="35">
        <f t="shared" si="4"/>
        <v>-8</v>
      </c>
      <c r="F7" s="36">
        <f t="shared" si="5"/>
        <v>64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5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26.35714286</v>
      </c>
      <c r="N7" s="39">
        <v>18.0</v>
      </c>
      <c r="O7" s="39">
        <v>24.0</v>
      </c>
      <c r="P7" s="39">
        <v>23.0</v>
      </c>
      <c r="Q7" s="39">
        <v>27.0</v>
      </c>
      <c r="R7" s="39">
        <v>35.0</v>
      </c>
      <c r="S7" s="39">
        <v>26.0</v>
      </c>
      <c r="T7" s="39">
        <v>38.0</v>
      </c>
      <c r="U7" s="39">
        <v>22.0</v>
      </c>
      <c r="V7" s="39">
        <v>15.0</v>
      </c>
      <c r="W7" s="39">
        <v>27.0</v>
      </c>
      <c r="X7" s="39">
        <v>19.0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51.5</v>
      </c>
      <c r="D8" s="42">
        <f t="shared" si="3"/>
        <v>62</v>
      </c>
      <c r="E8" s="43">
        <f t="shared" si="4"/>
        <v>-10.5</v>
      </c>
      <c r="F8" s="44">
        <f t="shared" si="5"/>
        <v>110.25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3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39.85714286</v>
      </c>
      <c r="N8" s="39">
        <v>47.0</v>
      </c>
      <c r="O8" s="39">
        <v>48.0</v>
      </c>
      <c r="P8" s="39">
        <v>7.0</v>
      </c>
      <c r="Q8" s="39">
        <v>47.0</v>
      </c>
      <c r="R8" s="39">
        <v>57.0</v>
      </c>
      <c r="S8" s="39">
        <v>54.0</v>
      </c>
      <c r="T8" s="39">
        <v>34.0</v>
      </c>
      <c r="U8" s="39">
        <v>50.0</v>
      </c>
      <c r="V8" s="39">
        <v>50.0</v>
      </c>
      <c r="W8" s="39">
        <v>19.0</v>
      </c>
      <c r="X8" s="39">
        <v>59.0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20.5</v>
      </c>
      <c r="D9" s="34">
        <f t="shared" si="3"/>
        <v>17</v>
      </c>
      <c r="E9" s="35">
        <f t="shared" si="4"/>
        <v>3.5</v>
      </c>
      <c r="F9" s="36">
        <f t="shared" si="5"/>
        <v>12.25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5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27.71428571</v>
      </c>
      <c r="N9" s="39">
        <v>22.0</v>
      </c>
      <c r="O9" s="39">
        <v>48.0</v>
      </c>
      <c r="P9" s="39">
        <v>1.0</v>
      </c>
      <c r="Q9" s="39">
        <v>13.0</v>
      </c>
      <c r="R9" s="39">
        <v>22.0</v>
      </c>
      <c r="S9" s="39">
        <v>2.0</v>
      </c>
      <c r="T9" s="39">
        <v>21.0</v>
      </c>
      <c r="U9" s="39">
        <v>49.0</v>
      </c>
      <c r="V9" s="39">
        <v>50.0</v>
      </c>
      <c r="W9" s="39">
        <v>56.0</v>
      </c>
      <c r="X9" s="39">
        <v>39.0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63.0</v>
      </c>
      <c r="D10" s="42">
        <f t="shared" si="3"/>
        <v>57</v>
      </c>
      <c r="E10" s="43">
        <f t="shared" si="4"/>
        <v>6</v>
      </c>
      <c r="F10" s="44">
        <f t="shared" si="5"/>
        <v>36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38.14285714</v>
      </c>
      <c r="N10" s="39">
        <v>40.0</v>
      </c>
      <c r="O10" s="39">
        <v>48.0</v>
      </c>
      <c r="P10" s="39">
        <v>10.0</v>
      </c>
      <c r="Q10" s="39">
        <v>62.0</v>
      </c>
      <c r="R10" s="39">
        <v>28.0</v>
      </c>
      <c r="S10" s="39">
        <v>54.0</v>
      </c>
      <c r="T10" s="39">
        <v>55.0</v>
      </c>
      <c r="U10" s="39">
        <v>46.0</v>
      </c>
      <c r="V10" s="39">
        <v>35.0</v>
      </c>
      <c r="W10" s="39">
        <v>22.0</v>
      </c>
      <c r="X10" s="39">
        <v>52.0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20.5</v>
      </c>
      <c r="D11" s="34">
        <f t="shared" si="3"/>
        <v>43</v>
      </c>
      <c r="E11" s="35">
        <f t="shared" si="4"/>
        <v>-22.5</v>
      </c>
      <c r="F11" s="36">
        <f t="shared" si="5"/>
        <v>506.25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34.5</v>
      </c>
      <c r="N11" s="39">
        <v>35.0</v>
      </c>
      <c r="O11" s="39">
        <v>33.0</v>
      </c>
      <c r="P11" s="39">
        <v>36.0</v>
      </c>
      <c r="Q11" s="39">
        <v>26.0</v>
      </c>
      <c r="R11" s="39">
        <v>49.0</v>
      </c>
      <c r="S11" s="39">
        <v>36.0</v>
      </c>
      <c r="T11" s="39">
        <v>45.0</v>
      </c>
      <c r="U11" s="39">
        <v>39.0</v>
      </c>
      <c r="V11" s="39">
        <v>16.0</v>
      </c>
      <c r="W11" s="39">
        <v>34.0</v>
      </c>
      <c r="X11" s="39">
        <v>32.0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31.0</v>
      </c>
      <c r="D12" s="42">
        <f t="shared" si="3"/>
        <v>44</v>
      </c>
      <c r="E12" s="43">
        <f t="shared" si="4"/>
        <v>-13</v>
      </c>
      <c r="F12" s="44">
        <f t="shared" si="5"/>
        <v>169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34.57142857</v>
      </c>
      <c r="N12" s="39">
        <v>42.0</v>
      </c>
      <c r="O12" s="39">
        <v>12.0</v>
      </c>
      <c r="P12" s="39">
        <v>16.0</v>
      </c>
      <c r="Q12" s="39">
        <v>41.0</v>
      </c>
      <c r="R12" s="39">
        <v>19.0</v>
      </c>
      <c r="S12" s="39">
        <v>5.0</v>
      </c>
      <c r="T12" s="39">
        <v>13.0</v>
      </c>
      <c r="U12" s="39">
        <v>50.0</v>
      </c>
      <c r="V12" s="39">
        <v>47.0</v>
      </c>
      <c r="W12" s="39">
        <v>47.0</v>
      </c>
      <c r="X12" s="39">
        <v>60.0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44.0</v>
      </c>
      <c r="D13" s="34">
        <f t="shared" si="3"/>
        <v>5</v>
      </c>
      <c r="E13" s="35">
        <f t="shared" si="4"/>
        <v>39</v>
      </c>
      <c r="F13" s="36">
        <f t="shared" si="5"/>
        <v>1521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5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22.21428571</v>
      </c>
      <c r="N13" s="39">
        <v>47.0</v>
      </c>
      <c r="O13" s="39">
        <v>48.0</v>
      </c>
      <c r="P13" s="39">
        <v>8.0</v>
      </c>
      <c r="Q13" s="39">
        <v>17.0</v>
      </c>
      <c r="R13" s="39">
        <v>56.0</v>
      </c>
      <c r="S13" s="39">
        <v>1.0</v>
      </c>
      <c r="T13" s="39">
        <v>19.0</v>
      </c>
      <c r="U13" s="39">
        <v>4.0</v>
      </c>
      <c r="V13" s="39">
        <v>3.0</v>
      </c>
      <c r="W13" s="39">
        <v>10.0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5.0</v>
      </c>
      <c r="D14" s="42">
        <f t="shared" si="3"/>
        <v>20</v>
      </c>
      <c r="E14" s="43">
        <f t="shared" si="4"/>
        <v>-15</v>
      </c>
      <c r="F14" s="44">
        <f t="shared" si="5"/>
        <v>225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3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28.92857143</v>
      </c>
      <c r="N14" s="39">
        <v>20.0</v>
      </c>
      <c r="O14" s="39">
        <v>21.0</v>
      </c>
      <c r="P14" s="39">
        <v>31.0</v>
      </c>
      <c r="Q14" s="39">
        <v>34.0</v>
      </c>
      <c r="R14" s="39">
        <v>36.0</v>
      </c>
      <c r="S14" s="39">
        <v>29.0</v>
      </c>
      <c r="T14" s="39">
        <v>35.0</v>
      </c>
      <c r="U14" s="39">
        <v>27.0</v>
      </c>
      <c r="V14" s="39">
        <v>20.0</v>
      </c>
      <c r="W14" s="39">
        <v>35.0</v>
      </c>
      <c r="X14" s="39">
        <v>20.0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8.0</v>
      </c>
      <c r="D15" s="34">
        <f t="shared" si="3"/>
        <v>14</v>
      </c>
      <c r="E15" s="35">
        <f t="shared" si="4"/>
        <v>-6</v>
      </c>
      <c r="F15" s="36">
        <f t="shared" si="5"/>
        <v>36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27.35714286</v>
      </c>
      <c r="N15" s="39">
        <v>47.0</v>
      </c>
      <c r="O15" s="39">
        <v>48.0</v>
      </c>
      <c r="P15" s="39">
        <v>54.0</v>
      </c>
      <c r="Q15" s="39">
        <v>18.0</v>
      </c>
      <c r="R15" s="39">
        <v>42.0</v>
      </c>
      <c r="S15" s="39">
        <v>16.0</v>
      </c>
      <c r="T15" s="39">
        <v>8.0</v>
      </c>
      <c r="U15" s="39">
        <v>2.0</v>
      </c>
      <c r="V15" s="39">
        <v>31.0</v>
      </c>
      <c r="W15" s="39">
        <v>6.0</v>
      </c>
      <c r="X15" s="39">
        <v>29.0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34.5</v>
      </c>
      <c r="D16" s="42">
        <f t="shared" si="3"/>
        <v>26.5</v>
      </c>
      <c r="E16" s="43">
        <f t="shared" si="4"/>
        <v>8</v>
      </c>
      <c r="F16" s="44">
        <f t="shared" si="5"/>
        <v>64</v>
      </c>
      <c r="G16" s="45">
        <f t="shared" ref="G16:H16" si="27">IF(COUNTIF(C$6:C$72, C16) &gt; 1, 1, 0)</f>
        <v>1</v>
      </c>
      <c r="H16" s="45">
        <f t="shared" si="27"/>
        <v>1</v>
      </c>
      <c r="I16" s="43">
        <f t="shared" si="21"/>
        <v>2</v>
      </c>
      <c r="J16" s="45">
        <v>2.0</v>
      </c>
      <c r="K16" s="42">
        <f t="shared" ref="K16:L16" si="28">IF(ISNUMBER(I16), (I16 * ((I16^2) - 1)) / 12, "")</f>
        <v>0.5</v>
      </c>
      <c r="L16" s="43">
        <f t="shared" si="28"/>
        <v>0.5</v>
      </c>
      <c r="M16" s="46">
        <f t="shared" si="9"/>
        <v>30.57142857</v>
      </c>
      <c r="N16" s="39">
        <v>12.0</v>
      </c>
      <c r="O16" s="39">
        <v>4.0</v>
      </c>
      <c r="P16" s="39">
        <v>49.0</v>
      </c>
      <c r="Q16" s="39">
        <v>46.0</v>
      </c>
      <c r="R16" s="39">
        <v>7.0</v>
      </c>
      <c r="S16" s="39">
        <v>48.0</v>
      </c>
      <c r="T16" s="39">
        <v>15.0</v>
      </c>
      <c r="U16" s="39">
        <v>50.0</v>
      </c>
      <c r="V16" s="39">
        <v>11.0</v>
      </c>
      <c r="W16" s="39">
        <v>11.0</v>
      </c>
      <c r="X16" s="39">
        <v>54.0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66</v>
      </c>
      <c r="E17" s="35">
        <f t="shared" si="4"/>
        <v>1</v>
      </c>
      <c r="F17" s="36">
        <f t="shared" si="5"/>
        <v>1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5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48.28571429</v>
      </c>
      <c r="N17" s="39">
        <v>47.0</v>
      </c>
      <c r="O17" s="39">
        <v>48.0</v>
      </c>
      <c r="P17" s="39">
        <v>35.0</v>
      </c>
      <c r="Q17" s="39">
        <v>62.0</v>
      </c>
      <c r="R17" s="39">
        <v>59.0</v>
      </c>
      <c r="S17" s="39">
        <v>54.0</v>
      </c>
      <c r="T17" s="39">
        <v>55.0</v>
      </c>
      <c r="U17" s="39">
        <v>5.0</v>
      </c>
      <c r="V17" s="39">
        <v>50.0</v>
      </c>
      <c r="W17" s="39">
        <v>56.0</v>
      </c>
      <c r="X17" s="39">
        <v>60.0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56.5</v>
      </c>
      <c r="D18" s="42">
        <f t="shared" si="3"/>
        <v>50</v>
      </c>
      <c r="E18" s="43">
        <f t="shared" si="4"/>
        <v>6.5</v>
      </c>
      <c r="F18" s="44">
        <f t="shared" si="5"/>
        <v>42.25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3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36.07142857</v>
      </c>
      <c r="N18" s="39">
        <v>46.0</v>
      </c>
      <c r="O18" s="39">
        <v>42.0</v>
      </c>
      <c r="P18" s="39">
        <v>2.0</v>
      </c>
      <c r="Q18" s="39">
        <v>36.0</v>
      </c>
      <c r="R18" s="39">
        <v>50.0</v>
      </c>
      <c r="S18" s="39">
        <v>20.0</v>
      </c>
      <c r="T18" s="39">
        <v>55.0</v>
      </c>
      <c r="U18" s="39">
        <v>45.0</v>
      </c>
      <c r="V18" s="39">
        <v>36.0</v>
      </c>
      <c r="W18" s="39">
        <v>54.0</v>
      </c>
      <c r="X18" s="39">
        <v>31.0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3.0</v>
      </c>
      <c r="D19" s="34">
        <f t="shared" si="3"/>
        <v>1</v>
      </c>
      <c r="E19" s="35">
        <f t="shared" si="4"/>
        <v>2</v>
      </c>
      <c r="F19" s="36">
        <f t="shared" si="5"/>
        <v>4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5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15.14285714</v>
      </c>
      <c r="N19" s="39">
        <v>7.0</v>
      </c>
      <c r="O19" s="39">
        <v>14.0</v>
      </c>
      <c r="P19" s="39">
        <v>18.0</v>
      </c>
      <c r="Q19" s="39">
        <v>12.0</v>
      </c>
      <c r="R19" s="39">
        <v>25.0</v>
      </c>
      <c r="S19" s="39">
        <v>19.0</v>
      </c>
      <c r="T19" s="39">
        <v>20.0</v>
      </c>
      <c r="U19" s="39">
        <v>10.0</v>
      </c>
      <c r="V19" s="39">
        <v>9.0</v>
      </c>
      <c r="W19" s="39">
        <v>18.0</v>
      </c>
      <c r="X19" s="39">
        <v>8.0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1.0</v>
      </c>
      <c r="D20" s="42">
        <f t="shared" si="3"/>
        <v>3.5</v>
      </c>
      <c r="E20" s="43">
        <f t="shared" si="4"/>
        <v>-2.5</v>
      </c>
      <c r="F20" s="44">
        <f t="shared" si="5"/>
        <v>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21"/>
        <v/>
      </c>
      <c r="J20" s="45">
        <v>2.0</v>
      </c>
      <c r="K20" s="42" t="str">
        <f t="shared" ref="K20:L20" si="36">IF(ISNUMBER(I20), (I20 * ((I20^2) - 1)) / 12, "")</f>
        <v/>
      </c>
      <c r="L20" s="43">
        <f t="shared" si="36"/>
        <v>0.5</v>
      </c>
      <c r="M20" s="46">
        <f t="shared" si="9"/>
        <v>22.14285714</v>
      </c>
      <c r="N20" s="39">
        <v>17.0</v>
      </c>
      <c r="O20" s="39">
        <v>23.0</v>
      </c>
      <c r="P20" s="39">
        <v>22.0</v>
      </c>
      <c r="Q20" s="39">
        <v>20.0</v>
      </c>
      <c r="R20" s="39">
        <v>32.0</v>
      </c>
      <c r="S20" s="39">
        <v>24.0</v>
      </c>
      <c r="T20" s="39">
        <v>29.0</v>
      </c>
      <c r="U20" s="39">
        <v>18.0</v>
      </c>
      <c r="V20" s="39">
        <v>12.0</v>
      </c>
      <c r="W20" s="39">
        <v>24.0</v>
      </c>
      <c r="X20" s="39">
        <v>14.0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34.5</v>
      </c>
      <c r="D21" s="34">
        <f t="shared" si="3"/>
        <v>51.5</v>
      </c>
      <c r="E21" s="35">
        <f t="shared" si="4"/>
        <v>-17</v>
      </c>
      <c r="F21" s="36">
        <f t="shared" si="5"/>
        <v>289</v>
      </c>
      <c r="G21" s="37">
        <f t="shared" ref="G21:H21" si="37">IF(COUNTIF(C$6:C$72, C21) &gt; 1, 1, 0)</f>
        <v>1</v>
      </c>
      <c r="H21" s="37">
        <f t="shared" si="37"/>
        <v>1</v>
      </c>
      <c r="I21" s="35"/>
      <c r="J21" s="37">
        <v>2.0</v>
      </c>
      <c r="K21" s="34" t="str">
        <f t="shared" ref="K21:L21" si="38">IF(ISNUMBER(I21), (I21 * ((I21^2) - 1)) / 12, "")</f>
        <v/>
      </c>
      <c r="L21" s="35">
        <f t="shared" si="38"/>
        <v>0.5</v>
      </c>
      <c r="M21" s="38">
        <f t="shared" si="9"/>
        <v>36.5</v>
      </c>
      <c r="N21" s="39">
        <v>47.0</v>
      </c>
      <c r="O21" s="39">
        <v>10.0</v>
      </c>
      <c r="P21" s="39">
        <v>45.0</v>
      </c>
      <c r="Q21" s="39">
        <v>49.0</v>
      </c>
      <c r="R21" s="39">
        <v>6.0</v>
      </c>
      <c r="S21" s="39">
        <v>8.0</v>
      </c>
      <c r="T21" s="39">
        <v>55.0</v>
      </c>
      <c r="U21" s="39">
        <v>50.0</v>
      </c>
      <c r="V21" s="39">
        <v>38.0</v>
      </c>
      <c r="W21" s="39">
        <v>46.0</v>
      </c>
      <c r="X21" s="39">
        <v>57.0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48.0</v>
      </c>
      <c r="D22" s="42">
        <f t="shared" si="3"/>
        <v>42</v>
      </c>
      <c r="E22" s="43">
        <f t="shared" si="4"/>
        <v>6</v>
      </c>
      <c r="F22" s="44">
        <f t="shared" si="5"/>
        <v>36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3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34.35714286</v>
      </c>
      <c r="N22" s="39">
        <v>27.0</v>
      </c>
      <c r="O22" s="39">
        <v>7.0</v>
      </c>
      <c r="P22" s="39">
        <v>50.0</v>
      </c>
      <c r="Q22" s="39">
        <v>56.0</v>
      </c>
      <c r="R22" s="39">
        <v>54.0</v>
      </c>
      <c r="S22" s="39">
        <v>14.0</v>
      </c>
      <c r="T22" s="39">
        <v>51.0</v>
      </c>
      <c r="U22" s="39">
        <v>31.0</v>
      </c>
      <c r="V22" s="39">
        <v>50.0</v>
      </c>
      <c r="W22" s="39">
        <v>51.0</v>
      </c>
      <c r="X22" s="39">
        <v>13.0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43.0</v>
      </c>
      <c r="D23" s="34">
        <f t="shared" si="3"/>
        <v>58</v>
      </c>
      <c r="E23" s="35">
        <f t="shared" si="4"/>
        <v>-15</v>
      </c>
      <c r="F23" s="36">
        <f t="shared" si="5"/>
        <v>225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38.57142857</v>
      </c>
      <c r="N23" s="39">
        <v>33.0</v>
      </c>
      <c r="O23" s="39">
        <v>1.0</v>
      </c>
      <c r="P23" s="39">
        <v>54.0</v>
      </c>
      <c r="Q23" s="39">
        <v>4.0</v>
      </c>
      <c r="R23" s="39">
        <v>5.0</v>
      </c>
      <c r="S23" s="39">
        <v>54.0</v>
      </c>
      <c r="T23" s="39">
        <v>55.0</v>
      </c>
      <c r="U23" s="39">
        <v>50.0</v>
      </c>
      <c r="V23" s="39">
        <v>50.0</v>
      </c>
      <c r="W23" s="39">
        <v>56.0</v>
      </c>
      <c r="X23" s="39">
        <v>33.0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25.0</v>
      </c>
      <c r="D24" s="42">
        <f t="shared" si="3"/>
        <v>28</v>
      </c>
      <c r="E24" s="43">
        <f t="shared" si="4"/>
        <v>-3</v>
      </c>
      <c r="F24" s="44">
        <f t="shared" si="5"/>
        <v>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30.64285714</v>
      </c>
      <c r="N24" s="39">
        <v>4.0</v>
      </c>
      <c r="O24" s="39">
        <v>5.0</v>
      </c>
      <c r="P24" s="39">
        <v>54.0</v>
      </c>
      <c r="Q24" s="39">
        <v>57.0</v>
      </c>
      <c r="R24" s="39">
        <v>10.0</v>
      </c>
      <c r="S24" s="39">
        <v>50.0</v>
      </c>
      <c r="T24" s="39">
        <v>49.0</v>
      </c>
      <c r="U24" s="39">
        <v>24.0</v>
      </c>
      <c r="V24" s="39">
        <v>44.0</v>
      </c>
      <c r="W24" s="39">
        <v>56.0</v>
      </c>
      <c r="X24" s="39">
        <v>9.0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42.0</v>
      </c>
      <c r="D25" s="34">
        <f t="shared" si="3"/>
        <v>36.5</v>
      </c>
      <c r="E25" s="35">
        <f t="shared" si="4"/>
        <v>5.5</v>
      </c>
      <c r="F25" s="36">
        <f t="shared" si="5"/>
        <v>30.25</v>
      </c>
      <c r="G25" s="37">
        <f t="shared" ref="G25:H25" si="46">IF(COUNTIF(C$6:C$72, C25) &gt; 1, 1, 0)</f>
        <v>0</v>
      </c>
      <c r="H25" s="37">
        <f t="shared" si="46"/>
        <v>1</v>
      </c>
      <c r="I25" s="35" t="str">
        <f t="shared" si="42"/>
        <v/>
      </c>
      <c r="J25" s="37">
        <v>2.0</v>
      </c>
      <c r="K25" s="34" t="str">
        <f t="shared" ref="K25:L25" si="47">IF(ISNUMBER(I25), (I25 * ((I25^2) - 1)) / 12, "")</f>
        <v/>
      </c>
      <c r="L25" s="35">
        <f t="shared" si="47"/>
        <v>0.5</v>
      </c>
      <c r="M25" s="38">
        <f t="shared" si="9"/>
        <v>33.35714286</v>
      </c>
      <c r="N25" s="39">
        <v>38.0</v>
      </c>
      <c r="O25" s="39">
        <v>16.0</v>
      </c>
      <c r="P25" s="39">
        <v>12.0</v>
      </c>
      <c r="Q25" s="39">
        <v>6.0</v>
      </c>
      <c r="R25" s="39">
        <v>53.0</v>
      </c>
      <c r="S25" s="39">
        <v>34.0</v>
      </c>
      <c r="T25" s="39">
        <v>3.0</v>
      </c>
      <c r="U25" s="39">
        <v>50.0</v>
      </c>
      <c r="V25" s="39">
        <v>50.0</v>
      </c>
      <c r="W25" s="39">
        <v>13.0</v>
      </c>
      <c r="X25" s="39">
        <v>47.0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7.0</v>
      </c>
      <c r="D26" s="42">
        <f t="shared" si="3"/>
        <v>24</v>
      </c>
      <c r="E26" s="43">
        <f t="shared" si="4"/>
        <v>-17</v>
      </c>
      <c r="F26" s="44">
        <f t="shared" si="5"/>
        <v>289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29.35714286</v>
      </c>
      <c r="N26" s="39">
        <v>21.0</v>
      </c>
      <c r="O26" s="39">
        <v>28.0</v>
      </c>
      <c r="P26" s="39">
        <v>27.0</v>
      </c>
      <c r="Q26" s="39">
        <v>28.0</v>
      </c>
      <c r="R26" s="39">
        <v>45.0</v>
      </c>
      <c r="S26" s="39">
        <v>28.0</v>
      </c>
      <c r="T26" s="39">
        <v>40.0</v>
      </c>
      <c r="U26" s="39">
        <v>23.0</v>
      </c>
      <c r="V26" s="39">
        <v>21.0</v>
      </c>
      <c r="W26" s="39">
        <v>33.0</v>
      </c>
      <c r="X26" s="39">
        <v>26.0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11.0</v>
      </c>
      <c r="D27" s="34">
        <f t="shared" si="3"/>
        <v>51.5</v>
      </c>
      <c r="E27" s="35">
        <f t="shared" si="4"/>
        <v>-40.5</v>
      </c>
      <c r="F27" s="36">
        <f t="shared" si="5"/>
        <v>1640.25</v>
      </c>
      <c r="G27" s="37">
        <f t="shared" ref="G27:H27" si="50">IF(COUNTIF(C$6:C$72, C27) &gt; 1, 1, 0)</f>
        <v>0</v>
      </c>
      <c r="H27" s="37">
        <f t="shared" si="50"/>
        <v>1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36.5</v>
      </c>
      <c r="N27" s="39">
        <v>34.0</v>
      </c>
      <c r="O27" s="39">
        <v>38.0</v>
      </c>
      <c r="P27" s="39">
        <v>38.0</v>
      </c>
      <c r="Q27" s="39">
        <v>44.0</v>
      </c>
      <c r="R27" s="39">
        <v>51.0</v>
      </c>
      <c r="S27" s="39">
        <v>39.0</v>
      </c>
      <c r="T27" s="39">
        <v>47.0</v>
      </c>
      <c r="U27" s="39">
        <v>34.0</v>
      </c>
      <c r="V27" s="39">
        <v>33.0</v>
      </c>
      <c r="W27" s="39">
        <v>29.0</v>
      </c>
      <c r="X27" s="39">
        <v>24.0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6.0</v>
      </c>
      <c r="D28" s="42">
        <f t="shared" si="3"/>
        <v>21</v>
      </c>
      <c r="E28" s="43">
        <f t="shared" si="4"/>
        <v>-15</v>
      </c>
      <c r="F28" s="44">
        <f t="shared" si="5"/>
        <v>225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3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29</v>
      </c>
      <c r="N28" s="39">
        <v>19.0</v>
      </c>
      <c r="O28" s="39">
        <v>30.0</v>
      </c>
      <c r="P28" s="39">
        <v>30.0</v>
      </c>
      <c r="Q28" s="39">
        <v>33.0</v>
      </c>
      <c r="R28" s="39">
        <v>33.0</v>
      </c>
      <c r="S28" s="39">
        <v>30.0</v>
      </c>
      <c r="T28" s="39">
        <v>36.0</v>
      </c>
      <c r="U28" s="39">
        <v>30.0</v>
      </c>
      <c r="V28" s="39">
        <v>19.0</v>
      </c>
      <c r="W28" s="39">
        <v>42.0</v>
      </c>
      <c r="X28" s="39">
        <v>23.0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54.0</v>
      </c>
      <c r="D29" s="34">
        <f t="shared" si="3"/>
        <v>49</v>
      </c>
      <c r="E29" s="35">
        <f t="shared" si="4"/>
        <v>5</v>
      </c>
      <c r="F29" s="36">
        <f t="shared" si="5"/>
        <v>25</v>
      </c>
      <c r="G29" s="37">
        <f t="shared" ref="G29:H29" si="54">IF(COUNTIF(C$6:C$72, C29) &gt; 1, 1, 0)</f>
        <v>1</v>
      </c>
      <c r="H29" s="37">
        <f t="shared" si="54"/>
        <v>0</v>
      </c>
      <c r="I29" s="35">
        <f t="shared" si="42"/>
        <v>3</v>
      </c>
      <c r="J29" s="35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35.78571429</v>
      </c>
      <c r="N29" s="39">
        <v>6.0</v>
      </c>
      <c r="O29" s="39">
        <v>48.0</v>
      </c>
      <c r="P29" s="39">
        <v>54.0</v>
      </c>
      <c r="Q29" s="39">
        <v>35.0</v>
      </c>
      <c r="R29" s="39">
        <v>2.0</v>
      </c>
      <c r="S29" s="39">
        <v>54.0</v>
      </c>
      <c r="T29" s="39">
        <v>27.0</v>
      </c>
      <c r="U29" s="39">
        <v>28.0</v>
      </c>
      <c r="V29" s="39">
        <v>50.0</v>
      </c>
      <c r="W29" s="39">
        <v>50.0</v>
      </c>
      <c r="X29" s="39">
        <v>44.0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18.0</v>
      </c>
      <c r="D30" s="42">
        <f t="shared" si="3"/>
        <v>26.5</v>
      </c>
      <c r="E30" s="43">
        <f t="shared" si="4"/>
        <v>-8.5</v>
      </c>
      <c r="F30" s="44">
        <f t="shared" si="5"/>
        <v>72.25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30.57142857</v>
      </c>
      <c r="N30" s="39">
        <v>32.0</v>
      </c>
      <c r="O30" s="39">
        <v>36.0</v>
      </c>
      <c r="P30" s="39">
        <v>24.0</v>
      </c>
      <c r="Q30" s="39">
        <v>29.0</v>
      </c>
      <c r="R30" s="39">
        <v>41.0</v>
      </c>
      <c r="S30" s="39">
        <v>36.0</v>
      </c>
      <c r="T30" s="39">
        <v>32.0</v>
      </c>
      <c r="U30" s="39">
        <v>33.0</v>
      </c>
      <c r="V30" s="39">
        <v>14.0</v>
      </c>
      <c r="W30" s="39">
        <v>41.0</v>
      </c>
      <c r="X30" s="39">
        <v>10.0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51.5</v>
      </c>
      <c r="D31" s="34">
        <f t="shared" si="3"/>
        <v>32.5</v>
      </c>
      <c r="E31" s="35">
        <f t="shared" si="4"/>
        <v>19</v>
      </c>
      <c r="F31" s="36">
        <f t="shared" si="5"/>
        <v>361</v>
      </c>
      <c r="G31" s="37">
        <f t="shared" ref="G31:H31" si="58">IF(COUNTIF(C$6:C$72, C31) &gt; 1, 1, 0)</f>
        <v>1</v>
      </c>
      <c r="H31" s="37">
        <f t="shared" si="58"/>
        <v>1</v>
      </c>
      <c r="I31" s="35"/>
      <c r="J31" s="37">
        <v>2.0</v>
      </c>
      <c r="K31" s="34" t="str">
        <f t="shared" ref="K31:L31" si="59">IF(ISNUMBER(I31), (I31 * ((I31^2) - 1)) / 12, "")</f>
        <v/>
      </c>
      <c r="L31" s="35">
        <f t="shared" si="59"/>
        <v>0.5</v>
      </c>
      <c r="M31" s="38">
        <f t="shared" si="9"/>
        <v>32.28571429</v>
      </c>
      <c r="N31" s="39">
        <v>47.0</v>
      </c>
      <c r="O31" s="39">
        <v>2.0</v>
      </c>
      <c r="P31" s="39">
        <v>44.0</v>
      </c>
      <c r="Q31" s="39">
        <v>50.0</v>
      </c>
      <c r="R31" s="39">
        <v>58.0</v>
      </c>
      <c r="S31" s="39">
        <v>54.0</v>
      </c>
      <c r="T31" s="39">
        <v>55.0</v>
      </c>
      <c r="U31" s="39">
        <v>48.0</v>
      </c>
      <c r="V31" s="39">
        <v>5.0</v>
      </c>
      <c r="W31" s="39">
        <v>7.0</v>
      </c>
      <c r="X31" s="39">
        <v>12.0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65</v>
      </c>
      <c r="E32" s="43">
        <f t="shared" si="4"/>
        <v>1</v>
      </c>
      <c r="F32" s="44">
        <f t="shared" si="5"/>
        <v>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43.42857143</v>
      </c>
      <c r="N32" s="39">
        <v>47.0</v>
      </c>
      <c r="O32" s="39">
        <v>48.0</v>
      </c>
      <c r="P32" s="39">
        <v>54.0</v>
      </c>
      <c r="Q32" s="39">
        <v>62.0</v>
      </c>
      <c r="R32" s="39">
        <v>13.0</v>
      </c>
      <c r="S32" s="39">
        <v>54.0</v>
      </c>
      <c r="T32" s="39">
        <v>14.0</v>
      </c>
      <c r="U32" s="39">
        <v>50.0</v>
      </c>
      <c r="V32" s="39">
        <v>50.0</v>
      </c>
      <c r="W32" s="39">
        <v>56.0</v>
      </c>
      <c r="X32" s="39">
        <v>60.0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32.0</v>
      </c>
      <c r="D33" s="34">
        <f t="shared" si="3"/>
        <v>8</v>
      </c>
      <c r="E33" s="35">
        <f t="shared" si="4"/>
        <v>24</v>
      </c>
      <c r="F33" s="36">
        <f t="shared" si="5"/>
        <v>576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25.35714286</v>
      </c>
      <c r="N33" s="39">
        <v>15.0</v>
      </c>
      <c r="O33" s="39">
        <v>9.0</v>
      </c>
      <c r="P33" s="39">
        <v>4.0</v>
      </c>
      <c r="Q33" s="39">
        <v>60.0</v>
      </c>
      <c r="R33" s="39">
        <v>29.0</v>
      </c>
      <c r="S33" s="39">
        <v>6.0</v>
      </c>
      <c r="T33" s="39">
        <v>30.0</v>
      </c>
      <c r="U33" s="39">
        <v>6.0</v>
      </c>
      <c r="V33" s="39">
        <v>10.0</v>
      </c>
      <c r="W33" s="39">
        <v>5.0</v>
      </c>
      <c r="X33" s="39">
        <v>37.0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62.0</v>
      </c>
      <c r="D34" s="42">
        <f t="shared" si="3"/>
        <v>30.5</v>
      </c>
      <c r="E34" s="43">
        <f t="shared" si="4"/>
        <v>31.5</v>
      </c>
      <c r="F34" s="44">
        <f t="shared" si="5"/>
        <v>992.25</v>
      </c>
      <c r="G34" s="45">
        <f t="shared" ref="G34:H34" si="65">IF(COUNTIF(C$6:C$72, C34) &gt; 1, 1, 0)</f>
        <v>0</v>
      </c>
      <c r="H34" s="45">
        <f t="shared" si="65"/>
        <v>1</v>
      </c>
      <c r="I34" s="43" t="str">
        <f t="shared" si="63"/>
        <v/>
      </c>
      <c r="J34" s="45">
        <v>2.0</v>
      </c>
      <c r="K34" s="42" t="str">
        <f t="shared" ref="K34:L34" si="66">IF(ISNUMBER(I34), (I34 * ((I34^2) - 1)) / 12, "")</f>
        <v/>
      </c>
      <c r="L34" s="43">
        <f t="shared" si="66"/>
        <v>0.5</v>
      </c>
      <c r="M34" s="46">
        <f t="shared" si="9"/>
        <v>31</v>
      </c>
      <c r="N34" s="39">
        <v>47.0</v>
      </c>
      <c r="O34" s="39">
        <v>48.0</v>
      </c>
      <c r="P34" s="39">
        <v>9.0</v>
      </c>
      <c r="Q34" s="39">
        <v>10.0</v>
      </c>
      <c r="R34" s="39">
        <v>23.0</v>
      </c>
      <c r="S34" s="39">
        <v>4.0</v>
      </c>
      <c r="T34" s="39">
        <v>55.0</v>
      </c>
      <c r="U34" s="39">
        <v>29.0</v>
      </c>
      <c r="V34" s="39">
        <v>43.0</v>
      </c>
      <c r="W34" s="39">
        <v>48.0</v>
      </c>
      <c r="X34" s="39">
        <v>15.0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39.0</v>
      </c>
      <c r="D35" s="34">
        <f t="shared" si="3"/>
        <v>46</v>
      </c>
      <c r="E35" s="35">
        <f t="shared" si="4"/>
        <v>-7</v>
      </c>
      <c r="F35" s="36">
        <f t="shared" si="5"/>
        <v>49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63"/>
        <v/>
      </c>
      <c r="J35" s="35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34.78571429</v>
      </c>
      <c r="N35" s="39">
        <v>47.0</v>
      </c>
      <c r="O35" s="39">
        <v>48.0</v>
      </c>
      <c r="P35" s="39">
        <v>53.0</v>
      </c>
      <c r="Q35" s="39">
        <v>24.0</v>
      </c>
      <c r="R35" s="39">
        <v>59.0</v>
      </c>
      <c r="S35" s="39">
        <v>12.0</v>
      </c>
      <c r="T35" s="39">
        <v>55.0</v>
      </c>
      <c r="U35" s="39">
        <v>21.0</v>
      </c>
      <c r="V35" s="39">
        <v>50.0</v>
      </c>
      <c r="W35" s="39">
        <v>56.0</v>
      </c>
      <c r="X35" s="39">
        <v>2.0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58.0</v>
      </c>
      <c r="D36" s="42">
        <f t="shared" si="3"/>
        <v>38</v>
      </c>
      <c r="E36" s="43">
        <f t="shared" si="4"/>
        <v>20</v>
      </c>
      <c r="F36" s="44">
        <f t="shared" si="5"/>
        <v>400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33.5</v>
      </c>
      <c r="N36" s="39">
        <v>47.0</v>
      </c>
      <c r="O36" s="39">
        <v>15.0</v>
      </c>
      <c r="P36" s="39">
        <v>54.0</v>
      </c>
      <c r="Q36" s="39">
        <v>23.0</v>
      </c>
      <c r="R36" s="39">
        <v>59.0</v>
      </c>
      <c r="S36" s="39">
        <v>7.0</v>
      </c>
      <c r="T36" s="39">
        <v>5.0</v>
      </c>
      <c r="U36" s="39">
        <v>13.0</v>
      </c>
      <c r="V36" s="39">
        <v>45.0</v>
      </c>
      <c r="W36" s="39">
        <v>25.0</v>
      </c>
      <c r="X36" s="39">
        <v>60.0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24.0</v>
      </c>
      <c r="D37" s="34">
        <f t="shared" si="3"/>
        <v>30.5</v>
      </c>
      <c r="E37" s="35">
        <f t="shared" si="4"/>
        <v>-6.5</v>
      </c>
      <c r="F37" s="36">
        <f t="shared" si="5"/>
        <v>42.25</v>
      </c>
      <c r="G37" s="37">
        <f t="shared" ref="G37:H37" si="71">IF(COUNTIF(C$6:C$72, C37) &gt; 1, 1, 0)</f>
        <v>0</v>
      </c>
      <c r="H37" s="37">
        <f t="shared" si="71"/>
        <v>1</v>
      </c>
      <c r="I37" s="35" t="str">
        <f t="shared" si="63"/>
        <v/>
      </c>
      <c r="J37" s="35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31</v>
      </c>
      <c r="N37" s="39">
        <v>44.0</v>
      </c>
      <c r="O37" s="39">
        <v>48.0</v>
      </c>
      <c r="P37" s="39">
        <v>15.0</v>
      </c>
      <c r="Q37" s="39">
        <v>22.0</v>
      </c>
      <c r="R37" s="39">
        <v>4.0</v>
      </c>
      <c r="S37" s="39">
        <v>44.0</v>
      </c>
      <c r="T37" s="39">
        <v>7.0</v>
      </c>
      <c r="U37" s="39">
        <v>1.0</v>
      </c>
      <c r="V37" s="39">
        <v>48.0</v>
      </c>
      <c r="W37" s="39">
        <v>4.0</v>
      </c>
      <c r="X37" s="39">
        <v>60.0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60.0</v>
      </c>
      <c r="D38" s="42">
        <f t="shared" si="3"/>
        <v>45</v>
      </c>
      <c r="E38" s="43">
        <f t="shared" si="4"/>
        <v>15</v>
      </c>
      <c r="F38" s="44">
        <f t="shared" si="5"/>
        <v>225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34.71428571</v>
      </c>
      <c r="N38" s="39">
        <v>2.0</v>
      </c>
      <c r="O38" s="39">
        <v>3.0</v>
      </c>
      <c r="P38" s="39">
        <v>54.0</v>
      </c>
      <c r="Q38" s="39">
        <v>11.0</v>
      </c>
      <c r="R38" s="39">
        <v>27.0</v>
      </c>
      <c r="S38" s="39">
        <v>52.0</v>
      </c>
      <c r="T38" s="39">
        <v>50.0</v>
      </c>
      <c r="U38" s="39">
        <v>47.0</v>
      </c>
      <c r="V38" s="39">
        <v>46.0</v>
      </c>
      <c r="W38" s="39">
        <v>54.0</v>
      </c>
      <c r="X38" s="39">
        <v>27.0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64.0</v>
      </c>
      <c r="D39" s="34">
        <f t="shared" si="3"/>
        <v>67</v>
      </c>
      <c r="E39" s="35">
        <f t="shared" si="4"/>
        <v>-3</v>
      </c>
      <c r="F39" s="36">
        <f t="shared" si="5"/>
        <v>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49.28571429</v>
      </c>
      <c r="N39" s="39">
        <v>47.0</v>
      </c>
      <c r="O39" s="39">
        <v>48.0</v>
      </c>
      <c r="P39" s="39">
        <v>54.0</v>
      </c>
      <c r="Q39" s="39">
        <v>52.0</v>
      </c>
      <c r="R39" s="39">
        <v>59.0</v>
      </c>
      <c r="S39" s="39">
        <v>54.0</v>
      </c>
      <c r="T39" s="39">
        <v>17.0</v>
      </c>
      <c r="U39" s="39">
        <v>50.0</v>
      </c>
      <c r="V39" s="39">
        <v>50.0</v>
      </c>
      <c r="W39" s="39">
        <v>56.0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17.0</v>
      </c>
      <c r="D40" s="42">
        <f t="shared" si="3"/>
        <v>63</v>
      </c>
      <c r="E40" s="43">
        <f t="shared" si="4"/>
        <v>-46</v>
      </c>
      <c r="F40" s="44">
        <f t="shared" si="5"/>
        <v>2116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41.28571429</v>
      </c>
      <c r="N40" s="39">
        <v>39.0</v>
      </c>
      <c r="O40" s="39">
        <v>45.0</v>
      </c>
      <c r="P40" s="39">
        <v>54.0</v>
      </c>
      <c r="Q40" s="39">
        <v>42.0</v>
      </c>
      <c r="R40" s="39">
        <v>44.0</v>
      </c>
      <c r="S40" s="39">
        <v>54.0</v>
      </c>
      <c r="T40" s="39">
        <v>33.0</v>
      </c>
      <c r="U40" s="39">
        <v>43.0</v>
      </c>
      <c r="V40" s="39">
        <v>24.0</v>
      </c>
      <c r="W40" s="39">
        <v>56.0</v>
      </c>
      <c r="X40" s="39">
        <v>48.0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16.0</v>
      </c>
      <c r="D41" s="34">
        <f t="shared" si="3"/>
        <v>47</v>
      </c>
      <c r="E41" s="35">
        <f t="shared" si="4"/>
        <v>-31</v>
      </c>
      <c r="F41" s="36">
        <f t="shared" si="5"/>
        <v>961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35.28571429</v>
      </c>
      <c r="N41" s="39">
        <v>29.0</v>
      </c>
      <c r="O41" s="39">
        <v>34.0</v>
      </c>
      <c r="P41" s="39">
        <v>29.0</v>
      </c>
      <c r="Q41" s="39">
        <v>39.0</v>
      </c>
      <c r="R41" s="39">
        <v>39.0</v>
      </c>
      <c r="S41" s="39">
        <v>42.0</v>
      </c>
      <c r="T41" s="39">
        <v>46.0</v>
      </c>
      <c r="U41" s="39">
        <v>38.0</v>
      </c>
      <c r="V41" s="39">
        <v>27.0</v>
      </c>
      <c r="W41" s="39">
        <v>43.0</v>
      </c>
      <c r="X41" s="39">
        <v>41.0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36.0</v>
      </c>
      <c r="D42" s="42">
        <f t="shared" si="3"/>
        <v>39</v>
      </c>
      <c r="E42" s="43">
        <f t="shared" si="4"/>
        <v>-3</v>
      </c>
      <c r="F42" s="44">
        <f t="shared" si="5"/>
        <v>9</v>
      </c>
      <c r="G42" s="45">
        <f t="shared" ref="G42:H42" si="81">IF(COUNTIF(C$6:C$72, C42) &gt; 1, 1, 0)</f>
        <v>0</v>
      </c>
      <c r="H42" s="45">
        <f t="shared" si="81"/>
        <v>0</v>
      </c>
      <c r="I42" s="43" t="str">
        <f t="shared" si="63"/>
        <v/>
      </c>
      <c r="J42" s="43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33.57142857</v>
      </c>
      <c r="N42" s="39">
        <v>47.0</v>
      </c>
      <c r="O42" s="39">
        <v>11.0</v>
      </c>
      <c r="P42" s="39">
        <v>14.0</v>
      </c>
      <c r="Q42" s="39">
        <v>62.0</v>
      </c>
      <c r="R42" s="39">
        <v>59.0</v>
      </c>
      <c r="S42" s="39">
        <v>11.0</v>
      </c>
      <c r="T42" s="39">
        <v>25.0</v>
      </c>
      <c r="U42" s="39">
        <v>50.0</v>
      </c>
      <c r="V42" s="39">
        <v>49.0</v>
      </c>
      <c r="W42" s="39">
        <v>36.0</v>
      </c>
      <c r="X42" s="39">
        <v>25.0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33.0</v>
      </c>
      <c r="D43" s="34">
        <f t="shared" si="3"/>
        <v>55</v>
      </c>
      <c r="E43" s="35">
        <f t="shared" si="4"/>
        <v>-22</v>
      </c>
      <c r="F43" s="36">
        <f t="shared" si="5"/>
        <v>484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36.92857143</v>
      </c>
      <c r="N43" s="39">
        <v>41.0</v>
      </c>
      <c r="O43" s="39">
        <v>48.0</v>
      </c>
      <c r="P43" s="39">
        <v>13.0</v>
      </c>
      <c r="Q43" s="39">
        <v>61.0</v>
      </c>
      <c r="R43" s="39">
        <v>14.0</v>
      </c>
      <c r="S43" s="39">
        <v>54.0</v>
      </c>
      <c r="T43" s="39">
        <v>16.0</v>
      </c>
      <c r="U43" s="39">
        <v>14.0</v>
      </c>
      <c r="V43" s="39">
        <v>40.0</v>
      </c>
      <c r="W43" s="39">
        <v>15.0</v>
      </c>
      <c r="X43" s="39">
        <v>56.0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13.5</v>
      </c>
      <c r="D44" s="42">
        <f t="shared" si="3"/>
        <v>36.5</v>
      </c>
      <c r="E44" s="43">
        <f t="shared" si="4"/>
        <v>-23</v>
      </c>
      <c r="F44" s="44">
        <f t="shared" si="5"/>
        <v>529</v>
      </c>
      <c r="G44" s="45">
        <f t="shared" ref="G44:H44" si="85">IF(COUNTIF(C$6:C$72, C44) &gt; 1, 1, 0)</f>
        <v>1</v>
      </c>
      <c r="H44" s="45">
        <f t="shared" si="85"/>
        <v>1</v>
      </c>
      <c r="I44" s="43">
        <f t="shared" si="63"/>
        <v>2</v>
      </c>
      <c r="J44" s="43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33.35714286</v>
      </c>
      <c r="N44" s="39">
        <v>25.0</v>
      </c>
      <c r="O44" s="39">
        <v>31.0</v>
      </c>
      <c r="P44" s="39">
        <v>37.0</v>
      </c>
      <c r="Q44" s="39">
        <v>43.0</v>
      </c>
      <c r="R44" s="39">
        <v>40.0</v>
      </c>
      <c r="S44" s="39">
        <v>40.0</v>
      </c>
      <c r="T44" s="39">
        <v>37.0</v>
      </c>
      <c r="U44" s="39">
        <v>37.0</v>
      </c>
      <c r="V44" s="39">
        <v>22.0</v>
      </c>
      <c r="W44" s="39">
        <v>39.0</v>
      </c>
      <c r="X44" s="39">
        <v>35.0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27.0</v>
      </c>
      <c r="D45" s="34">
        <f t="shared" si="3"/>
        <v>56</v>
      </c>
      <c r="E45" s="35">
        <f t="shared" si="4"/>
        <v>-29</v>
      </c>
      <c r="F45" s="36">
        <f t="shared" si="5"/>
        <v>841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37.21428571</v>
      </c>
      <c r="N45" s="39">
        <v>16.0</v>
      </c>
      <c r="O45" s="39">
        <v>35.0</v>
      </c>
      <c r="P45" s="39">
        <v>41.0</v>
      </c>
      <c r="Q45" s="39">
        <v>37.0</v>
      </c>
      <c r="R45" s="39">
        <v>47.0</v>
      </c>
      <c r="S45" s="39">
        <v>35.0</v>
      </c>
      <c r="T45" s="39">
        <v>48.0</v>
      </c>
      <c r="U45" s="39">
        <v>44.0</v>
      </c>
      <c r="V45" s="39">
        <v>34.0</v>
      </c>
      <c r="W45" s="39">
        <v>45.0</v>
      </c>
      <c r="X45" s="39">
        <v>45.0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28.5</v>
      </c>
      <c r="D46" s="42">
        <f t="shared" si="3"/>
        <v>9</v>
      </c>
      <c r="E46" s="43">
        <f t="shared" si="4"/>
        <v>19.5</v>
      </c>
      <c r="F46" s="44">
        <f t="shared" si="5"/>
        <v>380.25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3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25.64285714</v>
      </c>
      <c r="N46" s="39">
        <v>47.0</v>
      </c>
      <c r="O46" s="39">
        <v>20.0</v>
      </c>
      <c r="P46" s="39">
        <v>51.0</v>
      </c>
      <c r="Q46" s="39">
        <v>15.0</v>
      </c>
      <c r="R46" s="39">
        <v>38.0</v>
      </c>
      <c r="S46" s="39">
        <v>54.0</v>
      </c>
      <c r="T46" s="39">
        <v>9.0</v>
      </c>
      <c r="U46" s="39">
        <v>20.0</v>
      </c>
      <c r="V46" s="39">
        <v>42.0</v>
      </c>
      <c r="W46" s="39">
        <v>2.0</v>
      </c>
      <c r="X46" s="39">
        <v>7.0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46.0</v>
      </c>
      <c r="D47" s="34">
        <f t="shared" si="3"/>
        <v>25</v>
      </c>
      <c r="E47" s="35">
        <f t="shared" si="4"/>
        <v>21</v>
      </c>
      <c r="F47" s="36">
        <f t="shared" si="5"/>
        <v>441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30.28571429</v>
      </c>
      <c r="N47" s="39">
        <v>10.0</v>
      </c>
      <c r="O47" s="39">
        <v>8.0</v>
      </c>
      <c r="P47" s="39">
        <v>46.0</v>
      </c>
      <c r="Q47" s="39">
        <v>8.0</v>
      </c>
      <c r="R47" s="39">
        <v>15.0</v>
      </c>
      <c r="S47" s="39">
        <v>47.0</v>
      </c>
      <c r="T47" s="39">
        <v>53.0</v>
      </c>
      <c r="U47" s="39">
        <v>50.0</v>
      </c>
      <c r="V47" s="39">
        <v>39.0</v>
      </c>
      <c r="W47" s="39">
        <v>56.0</v>
      </c>
      <c r="X47" s="39">
        <v>34.0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30.0</v>
      </c>
      <c r="D48" s="42">
        <f t="shared" si="3"/>
        <v>15</v>
      </c>
      <c r="E48" s="43">
        <f t="shared" si="4"/>
        <v>15</v>
      </c>
      <c r="F48" s="44">
        <f t="shared" si="5"/>
        <v>225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27.5</v>
      </c>
      <c r="N48" s="39">
        <v>5.0</v>
      </c>
      <c r="O48" s="39">
        <v>43.0</v>
      </c>
      <c r="P48" s="39">
        <v>34.0</v>
      </c>
      <c r="Q48" s="39">
        <v>54.0</v>
      </c>
      <c r="R48" s="39">
        <v>1.0</v>
      </c>
      <c r="S48" s="39">
        <v>22.0</v>
      </c>
      <c r="T48" s="39">
        <v>28.0</v>
      </c>
      <c r="U48" s="39">
        <v>3.0</v>
      </c>
      <c r="V48" s="39">
        <v>30.0</v>
      </c>
      <c r="W48" s="39">
        <v>20.0</v>
      </c>
      <c r="X48" s="39">
        <v>46.0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65.0</v>
      </c>
      <c r="D49" s="34">
        <f t="shared" si="3"/>
        <v>53.5</v>
      </c>
      <c r="E49" s="35">
        <f t="shared" si="4"/>
        <v>11.5</v>
      </c>
      <c r="F49" s="36">
        <f t="shared" si="5"/>
        <v>132.25</v>
      </c>
      <c r="G49" s="37">
        <f t="shared" ref="G49:H49" si="96">IF(COUNTIF(C$6:C$72, C49) &gt; 1, 1, 0)</f>
        <v>0</v>
      </c>
      <c r="H49" s="37">
        <f t="shared" si="96"/>
        <v>1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36.85714286</v>
      </c>
      <c r="N49" s="39">
        <v>36.0</v>
      </c>
      <c r="O49" s="39">
        <v>19.0</v>
      </c>
      <c r="P49" s="39">
        <v>48.0</v>
      </c>
      <c r="Q49" s="39">
        <v>62.0</v>
      </c>
      <c r="R49" s="39">
        <v>20.0</v>
      </c>
      <c r="S49" s="39">
        <v>10.0</v>
      </c>
      <c r="T49" s="39">
        <v>1.0</v>
      </c>
      <c r="U49" s="39">
        <v>50.0</v>
      </c>
      <c r="V49" s="39">
        <v>37.0</v>
      </c>
      <c r="W49" s="39">
        <v>38.0</v>
      </c>
      <c r="X49" s="39">
        <v>50.0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22.0</v>
      </c>
      <c r="D50" s="42">
        <f t="shared" si="3"/>
        <v>34</v>
      </c>
      <c r="E50" s="43">
        <f t="shared" si="4"/>
        <v>-12</v>
      </c>
      <c r="F50" s="44">
        <f t="shared" si="5"/>
        <v>144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32.5</v>
      </c>
      <c r="N50" s="39">
        <v>1.0</v>
      </c>
      <c r="O50" s="39">
        <v>18.0</v>
      </c>
      <c r="P50" s="39">
        <v>54.0</v>
      </c>
      <c r="Q50" s="39">
        <v>45.0</v>
      </c>
      <c r="R50" s="39">
        <v>18.0</v>
      </c>
      <c r="S50" s="39">
        <v>9.0</v>
      </c>
      <c r="T50" s="39">
        <v>55.0</v>
      </c>
      <c r="U50" s="39">
        <v>50.0</v>
      </c>
      <c r="V50" s="39">
        <v>50.0</v>
      </c>
      <c r="W50" s="39">
        <v>28.0</v>
      </c>
      <c r="X50" s="39">
        <v>42.0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2.0</v>
      </c>
      <c r="D51" s="34">
        <f t="shared" si="3"/>
        <v>18</v>
      </c>
      <c r="E51" s="35">
        <f t="shared" si="4"/>
        <v>-16</v>
      </c>
      <c r="F51" s="36">
        <f t="shared" si="5"/>
        <v>256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28.28571429</v>
      </c>
      <c r="N51" s="39">
        <v>14.0</v>
      </c>
      <c r="O51" s="39">
        <v>22.0</v>
      </c>
      <c r="P51" s="39">
        <v>28.0</v>
      </c>
      <c r="Q51" s="39">
        <v>21.0</v>
      </c>
      <c r="R51" s="39">
        <v>37.0</v>
      </c>
      <c r="S51" s="39">
        <v>31.0</v>
      </c>
      <c r="T51" s="39">
        <v>39.0</v>
      </c>
      <c r="U51" s="39">
        <v>26.0</v>
      </c>
      <c r="V51" s="39">
        <v>18.0</v>
      </c>
      <c r="W51" s="39">
        <v>32.0</v>
      </c>
      <c r="X51" s="39">
        <v>30.0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9.0</v>
      </c>
      <c r="D52" s="42">
        <f t="shared" si="3"/>
        <v>29</v>
      </c>
      <c r="E52" s="43">
        <f t="shared" si="4"/>
        <v>-20</v>
      </c>
      <c r="F52" s="44">
        <f t="shared" si="5"/>
        <v>400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30.85714286</v>
      </c>
      <c r="N52" s="39">
        <v>9.0</v>
      </c>
      <c r="O52" s="39">
        <v>48.0</v>
      </c>
      <c r="P52" s="39">
        <v>47.0</v>
      </c>
      <c r="Q52" s="39">
        <v>59.0</v>
      </c>
      <c r="R52" s="39">
        <v>59.0</v>
      </c>
      <c r="S52" s="39">
        <v>21.0</v>
      </c>
      <c r="T52" s="39">
        <v>42.0</v>
      </c>
      <c r="U52" s="39">
        <v>19.0</v>
      </c>
      <c r="V52" s="39">
        <v>7.0</v>
      </c>
      <c r="W52" s="39">
        <v>21.0</v>
      </c>
      <c r="X52" s="39">
        <v>16.0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10</v>
      </c>
      <c r="E53" s="35">
        <f t="shared" si="4"/>
        <v>2</v>
      </c>
      <c r="F53" s="36">
        <f t="shared" si="5"/>
        <v>4</v>
      </c>
      <c r="G53" s="37">
        <f t="shared" ref="G53:H53" si="104">IF(COUNTIF(C$6:C$72, C53) &gt; 1, 1, 0)</f>
        <v>0</v>
      </c>
      <c r="H53" s="37">
        <f t="shared" si="104"/>
        <v>0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26</v>
      </c>
      <c r="N53" s="39">
        <v>26.0</v>
      </c>
      <c r="O53" s="39">
        <v>25.0</v>
      </c>
      <c r="P53" s="39">
        <v>25.0</v>
      </c>
      <c r="Q53" s="39">
        <v>19.0</v>
      </c>
      <c r="R53" s="39">
        <v>43.0</v>
      </c>
      <c r="S53" s="39">
        <v>32.0</v>
      </c>
      <c r="T53" s="39">
        <v>31.0</v>
      </c>
      <c r="U53" s="39">
        <v>25.0</v>
      </c>
      <c r="V53" s="39">
        <v>26.0</v>
      </c>
      <c r="W53" s="39">
        <v>26.0</v>
      </c>
      <c r="X53" s="39">
        <v>21.0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54.0</v>
      </c>
      <c r="D54" s="42">
        <f t="shared" si="3"/>
        <v>35</v>
      </c>
      <c r="E54" s="43">
        <f t="shared" si="4"/>
        <v>19</v>
      </c>
      <c r="F54" s="44">
        <f t="shared" si="5"/>
        <v>361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33.28571429</v>
      </c>
      <c r="N54" s="39">
        <v>47.0</v>
      </c>
      <c r="O54" s="39">
        <v>26.0</v>
      </c>
      <c r="P54" s="39">
        <v>52.0</v>
      </c>
      <c r="Q54" s="39">
        <v>48.0</v>
      </c>
      <c r="R54" s="39">
        <v>24.0</v>
      </c>
      <c r="S54" s="39">
        <v>46.0</v>
      </c>
      <c r="T54" s="39">
        <v>55.0</v>
      </c>
      <c r="U54" s="39">
        <v>11.0</v>
      </c>
      <c r="V54" s="39">
        <v>41.0</v>
      </c>
      <c r="W54" s="39">
        <v>31.0</v>
      </c>
      <c r="X54" s="39">
        <v>51.0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56.5</v>
      </c>
      <c r="D55" s="34">
        <f t="shared" si="3"/>
        <v>7</v>
      </c>
      <c r="E55" s="35">
        <f t="shared" si="4"/>
        <v>49.5</v>
      </c>
      <c r="F55" s="36">
        <f t="shared" si="5"/>
        <v>2450.25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25.28571429</v>
      </c>
      <c r="N55" s="39">
        <v>45.0</v>
      </c>
      <c r="O55" s="39">
        <v>13.0</v>
      </c>
      <c r="P55" s="39">
        <v>21.0</v>
      </c>
      <c r="Q55" s="39">
        <v>30.0</v>
      </c>
      <c r="R55" s="39">
        <v>16.0</v>
      </c>
      <c r="S55" s="39">
        <v>54.0</v>
      </c>
      <c r="T55" s="39">
        <v>4.0</v>
      </c>
      <c r="U55" s="39">
        <v>50.0</v>
      </c>
      <c r="V55" s="39">
        <v>17.0</v>
      </c>
      <c r="W55" s="39">
        <v>14.0</v>
      </c>
      <c r="X55" s="39">
        <v>11.0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10.0</v>
      </c>
      <c r="D56" s="42">
        <f t="shared" si="3"/>
        <v>40.5</v>
      </c>
      <c r="E56" s="43">
        <f t="shared" si="4"/>
        <v>-30.5</v>
      </c>
      <c r="F56" s="44">
        <f t="shared" si="5"/>
        <v>930.25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ref="I56:I58" si="113">IF(COUNTIF(C$6:C$72, C56) &gt; 1, IF(COUNTIF($I$6:I56, C56) = 0, COUNTIF(C$6:C$72, C56), 0), "")</f>
        <v/>
      </c>
      <c r="J56" s="45">
        <v>2.0</v>
      </c>
      <c r="K56" s="42" t="str">
        <f t="shared" ref="K56:L56" si="111">IF(ISNUMBER(I56), (I56 * ((I56^2) - 1)) / 12, "")</f>
        <v/>
      </c>
      <c r="L56" s="43">
        <f t="shared" si="111"/>
        <v>0.5</v>
      </c>
      <c r="M56" s="46">
        <f t="shared" si="9"/>
        <v>33.71428571</v>
      </c>
      <c r="N56" s="39">
        <v>28.0</v>
      </c>
      <c r="O56" s="39">
        <v>37.0</v>
      </c>
      <c r="P56" s="39">
        <v>42.0</v>
      </c>
      <c r="Q56" s="39">
        <v>40.0</v>
      </c>
      <c r="R56" s="39">
        <v>46.0</v>
      </c>
      <c r="S56" s="39">
        <v>33.0</v>
      </c>
      <c r="T56" s="39">
        <v>41.0</v>
      </c>
      <c r="U56" s="39">
        <v>32.0</v>
      </c>
      <c r="V56" s="39">
        <v>25.0</v>
      </c>
      <c r="W56" s="39">
        <v>37.0</v>
      </c>
      <c r="X56" s="39">
        <v>36.0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19.0</v>
      </c>
      <c r="D57" s="34">
        <f t="shared" si="3"/>
        <v>60</v>
      </c>
      <c r="E57" s="35">
        <f t="shared" si="4"/>
        <v>-41</v>
      </c>
      <c r="F57" s="36">
        <f t="shared" si="5"/>
        <v>1681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39.42857143</v>
      </c>
      <c r="N57" s="39">
        <v>47.0</v>
      </c>
      <c r="O57" s="39">
        <v>39.0</v>
      </c>
      <c r="P57" s="39">
        <v>54.0</v>
      </c>
      <c r="Q57" s="39">
        <v>58.0</v>
      </c>
      <c r="R57" s="39">
        <v>59.0</v>
      </c>
      <c r="S57" s="39">
        <v>53.0</v>
      </c>
      <c r="T57" s="39">
        <v>23.0</v>
      </c>
      <c r="U57" s="39">
        <v>17.0</v>
      </c>
      <c r="V57" s="39">
        <v>6.0</v>
      </c>
      <c r="W57" s="39">
        <v>49.0</v>
      </c>
      <c r="X57" s="39">
        <v>43.0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61.0</v>
      </c>
      <c r="D58" s="42">
        <f t="shared" si="3"/>
        <v>64</v>
      </c>
      <c r="E58" s="43">
        <f t="shared" si="4"/>
        <v>-3</v>
      </c>
      <c r="F58" s="44">
        <f t="shared" si="5"/>
        <v>9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41.57142857</v>
      </c>
      <c r="N58" s="39">
        <v>47.0</v>
      </c>
      <c r="O58" s="39">
        <v>48.0</v>
      </c>
      <c r="P58" s="39">
        <v>43.0</v>
      </c>
      <c r="Q58" s="39">
        <v>14.0</v>
      </c>
      <c r="R58" s="39">
        <v>12.0</v>
      </c>
      <c r="S58" s="39">
        <v>13.0</v>
      </c>
      <c r="T58" s="39">
        <v>55.0</v>
      </c>
      <c r="U58" s="39">
        <v>50.0</v>
      </c>
      <c r="V58" s="39">
        <v>50.0</v>
      </c>
      <c r="W58" s="39">
        <v>56.0</v>
      </c>
      <c r="X58" s="39">
        <v>60.0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54.0</v>
      </c>
      <c r="D59" s="34">
        <f t="shared" si="3"/>
        <v>22</v>
      </c>
      <c r="E59" s="35">
        <f t="shared" si="4"/>
        <v>32</v>
      </c>
      <c r="F59" s="36">
        <f t="shared" si="5"/>
        <v>1024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29.07142857</v>
      </c>
      <c r="N59" s="39">
        <v>8.0</v>
      </c>
      <c r="O59" s="39">
        <v>17.0</v>
      </c>
      <c r="P59" s="39">
        <v>6.0</v>
      </c>
      <c r="Q59" s="39">
        <v>55.0</v>
      </c>
      <c r="R59" s="39">
        <v>34.0</v>
      </c>
      <c r="S59" s="39">
        <v>15.0</v>
      </c>
      <c r="T59" s="39">
        <v>54.0</v>
      </c>
      <c r="U59" s="39">
        <v>35.0</v>
      </c>
      <c r="V59" s="39">
        <v>13.0</v>
      </c>
      <c r="W59" s="39">
        <v>3.0</v>
      </c>
      <c r="X59" s="39">
        <v>22.0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40.0</v>
      </c>
      <c r="D60" s="42">
        <f t="shared" si="3"/>
        <v>6</v>
      </c>
      <c r="E60" s="43">
        <f t="shared" si="4"/>
        <v>34</v>
      </c>
      <c r="F60" s="44">
        <f t="shared" si="5"/>
        <v>1156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3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24.71428571</v>
      </c>
      <c r="N60" s="39">
        <v>23.0</v>
      </c>
      <c r="O60" s="39">
        <v>41.0</v>
      </c>
      <c r="P60" s="39">
        <v>54.0</v>
      </c>
      <c r="Q60" s="39">
        <v>51.0</v>
      </c>
      <c r="R60" s="39">
        <v>11.0</v>
      </c>
      <c r="S60" s="39">
        <v>49.0</v>
      </c>
      <c r="T60" s="39">
        <v>2.0</v>
      </c>
      <c r="U60" s="39">
        <v>15.0</v>
      </c>
      <c r="V60" s="39">
        <v>50.0</v>
      </c>
      <c r="W60" s="39">
        <v>12.0</v>
      </c>
      <c r="X60" s="39">
        <v>18.0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59.0</v>
      </c>
      <c r="D61" s="34">
        <f t="shared" si="3"/>
        <v>11</v>
      </c>
      <c r="E61" s="35">
        <f t="shared" si="4"/>
        <v>48</v>
      </c>
      <c r="F61" s="36">
        <f t="shared" si="5"/>
        <v>2304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26.28571429</v>
      </c>
      <c r="N61" s="39">
        <v>3.0</v>
      </c>
      <c r="O61" s="39">
        <v>47.0</v>
      </c>
      <c r="P61" s="39">
        <v>19.0</v>
      </c>
      <c r="Q61" s="39">
        <v>7.0</v>
      </c>
      <c r="R61" s="39">
        <v>31.0</v>
      </c>
      <c r="S61" s="39">
        <v>18.0</v>
      </c>
      <c r="T61" s="39">
        <v>22.0</v>
      </c>
      <c r="U61" s="39">
        <v>50.0</v>
      </c>
      <c r="V61" s="39">
        <v>50.0</v>
      </c>
      <c r="W61" s="39">
        <v>9.0</v>
      </c>
      <c r="X61" s="39">
        <v>55.0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50.0</v>
      </c>
      <c r="D62" s="42">
        <f t="shared" si="3"/>
        <v>32.5</v>
      </c>
      <c r="E62" s="43">
        <f t="shared" si="4"/>
        <v>17.5</v>
      </c>
      <c r="F62" s="44">
        <f t="shared" si="5"/>
        <v>306.25</v>
      </c>
      <c r="G62" s="45">
        <f t="shared" ref="G62:H62" si="124">IF(COUNTIF(C$6:C$72, C62) &gt; 1, 1, 0)</f>
        <v>0</v>
      </c>
      <c r="H62" s="45">
        <f t="shared" si="124"/>
        <v>1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32.28571429</v>
      </c>
      <c r="N62" s="39">
        <v>47.0</v>
      </c>
      <c r="O62" s="39">
        <v>48.0</v>
      </c>
      <c r="P62" s="39">
        <v>5.0</v>
      </c>
      <c r="Q62" s="39">
        <v>3.0</v>
      </c>
      <c r="R62" s="39">
        <v>59.0</v>
      </c>
      <c r="S62" s="39">
        <v>23.0</v>
      </c>
      <c r="T62" s="39">
        <v>55.0</v>
      </c>
      <c r="U62" s="39">
        <v>50.0</v>
      </c>
      <c r="V62" s="39">
        <v>50.0</v>
      </c>
      <c r="W62" s="39">
        <v>1.0</v>
      </c>
      <c r="X62" s="39">
        <v>60.0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45.0</v>
      </c>
      <c r="D63" s="34">
        <f t="shared" si="3"/>
        <v>13</v>
      </c>
      <c r="E63" s="35">
        <f t="shared" si="4"/>
        <v>32</v>
      </c>
      <c r="F63" s="36">
        <f t="shared" si="5"/>
        <v>1024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26.64285714</v>
      </c>
      <c r="N63" s="39">
        <v>47.0</v>
      </c>
      <c r="O63" s="39">
        <v>40.0</v>
      </c>
      <c r="P63" s="39">
        <v>32.0</v>
      </c>
      <c r="Q63" s="39">
        <v>16.0</v>
      </c>
      <c r="R63" s="39">
        <v>9.0</v>
      </c>
      <c r="S63" s="39">
        <v>51.0</v>
      </c>
      <c r="T63" s="39">
        <v>6.0</v>
      </c>
      <c r="U63" s="39">
        <v>16.0</v>
      </c>
      <c r="V63" s="39">
        <v>50.0</v>
      </c>
      <c r="W63" s="39">
        <v>8.0</v>
      </c>
      <c r="X63" s="39">
        <v>5.0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38.0</v>
      </c>
      <c r="D64" s="42">
        <f t="shared" si="3"/>
        <v>23</v>
      </c>
      <c r="E64" s="43">
        <f t="shared" si="4"/>
        <v>15</v>
      </c>
      <c r="F64" s="44">
        <f t="shared" si="5"/>
        <v>225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29.21428571</v>
      </c>
      <c r="N64" s="39">
        <v>31.0</v>
      </c>
      <c r="O64" s="39">
        <v>48.0</v>
      </c>
      <c r="P64" s="39">
        <v>17.0</v>
      </c>
      <c r="Q64" s="39">
        <v>2.0</v>
      </c>
      <c r="R64" s="39">
        <v>55.0</v>
      </c>
      <c r="S64" s="39">
        <v>45.0</v>
      </c>
      <c r="T64" s="39">
        <v>10.0</v>
      </c>
      <c r="U64" s="39">
        <v>50.0</v>
      </c>
      <c r="V64" s="39">
        <v>1.0</v>
      </c>
      <c r="W64" s="39">
        <v>23.0</v>
      </c>
      <c r="X64" s="39">
        <v>4.0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26.0</v>
      </c>
      <c r="D65" s="34">
        <f t="shared" si="3"/>
        <v>16</v>
      </c>
      <c r="E65" s="35">
        <f t="shared" si="4"/>
        <v>10</v>
      </c>
      <c r="F65" s="36">
        <f t="shared" si="5"/>
        <v>100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27.57142857</v>
      </c>
      <c r="N65" s="39">
        <v>24.0</v>
      </c>
      <c r="O65" s="39">
        <v>46.0</v>
      </c>
      <c r="P65" s="39">
        <v>11.0</v>
      </c>
      <c r="Q65" s="39">
        <v>1.0</v>
      </c>
      <c r="R65" s="39">
        <v>8.0</v>
      </c>
      <c r="S65" s="39">
        <v>54.0</v>
      </c>
      <c r="T65" s="39">
        <v>55.0</v>
      </c>
      <c r="U65" s="39">
        <v>9.0</v>
      </c>
      <c r="V65" s="39">
        <v>4.0</v>
      </c>
      <c r="W65" s="39">
        <v>53.0</v>
      </c>
      <c r="X65" s="39">
        <v>1.0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47.0</v>
      </c>
      <c r="D66" s="42">
        <f t="shared" si="3"/>
        <v>61</v>
      </c>
      <c r="E66" s="43">
        <f t="shared" si="4"/>
        <v>-14</v>
      </c>
      <c r="F66" s="44">
        <f t="shared" si="5"/>
        <v>196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39.71428571</v>
      </c>
      <c r="N66" s="39">
        <v>47.0</v>
      </c>
      <c r="O66" s="39">
        <v>48.0</v>
      </c>
      <c r="P66" s="39">
        <v>40.0</v>
      </c>
      <c r="Q66" s="39">
        <v>53.0</v>
      </c>
      <c r="R66" s="39">
        <v>59.0</v>
      </c>
      <c r="S66" s="39">
        <v>41.0</v>
      </c>
      <c r="T66" s="39">
        <v>26.0</v>
      </c>
      <c r="U66" s="39">
        <v>41.0</v>
      </c>
      <c r="V66" s="39">
        <v>28.0</v>
      </c>
      <c r="W66" s="39">
        <v>52.0</v>
      </c>
      <c r="X66" s="39">
        <v>17.0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49.0</v>
      </c>
      <c r="D67" s="34">
        <f t="shared" si="3"/>
        <v>2</v>
      </c>
      <c r="E67" s="35">
        <f t="shared" si="4"/>
        <v>47</v>
      </c>
      <c r="F67" s="36">
        <f t="shared" si="5"/>
        <v>2209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16.14285714</v>
      </c>
      <c r="N67" s="39">
        <v>13.0</v>
      </c>
      <c r="O67" s="39">
        <v>6.0</v>
      </c>
      <c r="P67" s="39">
        <v>3.0</v>
      </c>
      <c r="Q67" s="39">
        <v>9.0</v>
      </c>
      <c r="R67" s="39">
        <v>26.0</v>
      </c>
      <c r="S67" s="39">
        <v>17.0</v>
      </c>
      <c r="T67" s="39">
        <v>24.0</v>
      </c>
      <c r="U67" s="39">
        <v>40.0</v>
      </c>
      <c r="V67" s="39">
        <v>2.0</v>
      </c>
      <c r="W67" s="39">
        <v>16.0</v>
      </c>
      <c r="X67" s="39">
        <v>49.0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13.5</v>
      </c>
      <c r="D68" s="42">
        <f t="shared" si="3"/>
        <v>19</v>
      </c>
      <c r="E68" s="43">
        <f t="shared" si="4"/>
        <v>-5.5</v>
      </c>
      <c r="F68" s="44">
        <f t="shared" si="5"/>
        <v>30.25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28.85714286</v>
      </c>
      <c r="N68" s="39">
        <v>47.0</v>
      </c>
      <c r="O68" s="39">
        <v>27.0</v>
      </c>
      <c r="P68" s="39">
        <v>54.0</v>
      </c>
      <c r="Q68" s="39">
        <v>31.0</v>
      </c>
      <c r="R68" s="39">
        <v>21.0</v>
      </c>
      <c r="S68" s="39">
        <v>27.0</v>
      </c>
      <c r="T68" s="39">
        <v>11.0</v>
      </c>
      <c r="U68" s="39">
        <v>8.0</v>
      </c>
      <c r="V68" s="39">
        <v>50.0</v>
      </c>
      <c r="W68" s="39">
        <v>30.0</v>
      </c>
      <c r="X68" s="39">
        <v>28.0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41.0</v>
      </c>
      <c r="D69" s="34">
        <f t="shared" si="3"/>
        <v>40.5</v>
      </c>
      <c r="E69" s="35">
        <f t="shared" si="4"/>
        <v>0.5</v>
      </c>
      <c r="F69" s="36">
        <f t="shared" si="5"/>
        <v>0.25</v>
      </c>
      <c r="G69" s="37">
        <f t="shared" ref="G69:H69" si="138">IF(COUNTIF(C$6:C$72, C69) &gt; 1, 1, 0)</f>
        <v>0</v>
      </c>
      <c r="H69" s="37">
        <f t="shared" si="138"/>
        <v>1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33.71428571</v>
      </c>
      <c r="N69" s="39">
        <v>47.0</v>
      </c>
      <c r="O69" s="39">
        <v>44.0</v>
      </c>
      <c r="P69" s="39">
        <v>26.0</v>
      </c>
      <c r="Q69" s="39">
        <v>25.0</v>
      </c>
      <c r="R69" s="39">
        <v>3.0</v>
      </c>
      <c r="S69" s="39">
        <v>54.0</v>
      </c>
      <c r="T69" s="39">
        <v>52.0</v>
      </c>
      <c r="U69" s="39">
        <v>50.0</v>
      </c>
      <c r="V69" s="39">
        <v>8.0</v>
      </c>
      <c r="W69" s="39">
        <v>17.0</v>
      </c>
      <c r="X69" s="39">
        <v>53.0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15.0</v>
      </c>
      <c r="D70" s="42">
        <f t="shared" si="3"/>
        <v>48</v>
      </c>
      <c r="E70" s="43">
        <f t="shared" si="4"/>
        <v>-33</v>
      </c>
      <c r="F70" s="44">
        <f t="shared" si="5"/>
        <v>1089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35.64285714</v>
      </c>
      <c r="N70" s="39">
        <v>30.0</v>
      </c>
      <c r="O70" s="39">
        <v>29.0</v>
      </c>
      <c r="P70" s="39">
        <v>33.0</v>
      </c>
      <c r="Q70" s="39">
        <v>32.0</v>
      </c>
      <c r="R70" s="39">
        <v>48.0</v>
      </c>
      <c r="S70" s="39">
        <v>38.0</v>
      </c>
      <c r="T70" s="39">
        <v>43.0</v>
      </c>
      <c r="U70" s="39">
        <v>36.0</v>
      </c>
      <c r="V70" s="39">
        <v>23.0</v>
      </c>
      <c r="W70" s="39">
        <v>44.0</v>
      </c>
      <c r="X70" s="39">
        <v>40.0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37.0</v>
      </c>
      <c r="D71" s="34">
        <f t="shared" si="3"/>
        <v>3.5</v>
      </c>
      <c r="E71" s="35">
        <f t="shared" si="4"/>
        <v>33.5</v>
      </c>
      <c r="F71" s="36">
        <f t="shared" si="5"/>
        <v>1122.25</v>
      </c>
      <c r="G71" s="37">
        <f t="shared" ref="G71:H71" si="143">IF(COUNTIF(C$6:C$72, C71) &gt; 1, 1, 0)</f>
        <v>0</v>
      </c>
      <c r="H71" s="37">
        <f t="shared" si="143"/>
        <v>1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22.14285714</v>
      </c>
      <c r="N71" s="39">
        <v>11.0</v>
      </c>
      <c r="O71" s="39">
        <v>48.0</v>
      </c>
      <c r="P71" s="39">
        <v>20.0</v>
      </c>
      <c r="Q71" s="39">
        <v>5.0</v>
      </c>
      <c r="R71" s="39">
        <v>17.0</v>
      </c>
      <c r="S71" s="39">
        <v>3.0</v>
      </c>
      <c r="T71" s="39">
        <v>12.0</v>
      </c>
      <c r="U71" s="39">
        <v>12.0</v>
      </c>
      <c r="V71" s="39">
        <v>50.0</v>
      </c>
      <c r="W71" s="39">
        <v>56.0</v>
      </c>
      <c r="X71" s="39">
        <v>3.0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23.0</v>
      </c>
      <c r="D72" s="42">
        <f t="shared" si="3"/>
        <v>59</v>
      </c>
      <c r="E72" s="50">
        <f t="shared" si="4"/>
        <v>-36</v>
      </c>
      <c r="F72" s="51">
        <f t="shared" si="5"/>
        <v>1296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39.35714286</v>
      </c>
      <c r="N72" s="55">
        <v>37.0</v>
      </c>
      <c r="O72" s="55">
        <v>32.0</v>
      </c>
      <c r="P72" s="55">
        <v>39.0</v>
      </c>
      <c r="Q72" s="55">
        <v>38.0</v>
      </c>
      <c r="R72" s="55">
        <v>52.0</v>
      </c>
      <c r="S72" s="55">
        <v>43.0</v>
      </c>
      <c r="T72" s="55">
        <v>44.0</v>
      </c>
      <c r="U72" s="55">
        <v>42.0</v>
      </c>
      <c r="V72" s="55">
        <v>32.0</v>
      </c>
      <c r="W72" s="55">
        <v>40.0</v>
      </c>
      <c r="X72" s="55">
        <v>38.0</v>
      </c>
      <c r="Y72" s="55">
        <v>42.0</v>
      </c>
      <c r="Z72" s="55">
        <v>32.0</v>
      </c>
      <c r="AA72" s="56">
        <v>40.0</v>
      </c>
    </row>
    <row r="74">
      <c r="I74" s="57" t="s">
        <v>110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33354.5</v>
      </c>
      <c r="I76" s="61"/>
      <c r="J76" s="62"/>
      <c r="K76" s="59"/>
      <c r="L76" s="59"/>
    </row>
    <row r="77">
      <c r="C77" s="65" t="s">
        <v>101</v>
      </c>
      <c r="D77" s="66">
        <f>SUM(D76+D79)</f>
        <v>33363.5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9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0.3344249977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15</v>
      </c>
      <c r="E6" s="25">
        <f t="shared" ref="E6:E72" si="4">C6-D6</f>
        <v>13.5</v>
      </c>
      <c r="F6" s="26">
        <f t="shared" ref="F6:F72" si="5">E6^2</f>
        <v>182.25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9">AVERAGE(N6:AA6)</f>
        <v>28</v>
      </c>
      <c r="N6" s="30">
        <v>32.0</v>
      </c>
      <c r="O6" s="30">
        <v>2.0</v>
      </c>
      <c r="P6" s="30">
        <v>13.0</v>
      </c>
      <c r="Q6" s="30">
        <v>32.0</v>
      </c>
      <c r="R6" s="30">
        <v>24.0</v>
      </c>
      <c r="S6" s="30">
        <v>46.0</v>
      </c>
      <c r="T6" s="30">
        <v>7.0</v>
      </c>
      <c r="U6" s="30">
        <v>50.0</v>
      </c>
      <c r="V6" s="30">
        <v>56.0</v>
      </c>
      <c r="W6" s="30">
        <v>5.0</v>
      </c>
      <c r="X6" s="30">
        <v>41.0</v>
      </c>
      <c r="Y6" s="30">
        <v>22.0</v>
      </c>
      <c r="Z6" s="30">
        <v>17.0</v>
      </c>
      <c r="AA6" s="31">
        <v>45.0</v>
      </c>
    </row>
    <row r="7">
      <c r="B7" s="32" t="s">
        <v>32</v>
      </c>
      <c r="C7" s="33">
        <v>4.0</v>
      </c>
      <c r="D7" s="34">
        <f t="shared" si="3"/>
        <v>18</v>
      </c>
      <c r="E7" s="35">
        <f t="shared" si="4"/>
        <v>-14</v>
      </c>
      <c r="F7" s="36">
        <f t="shared" si="5"/>
        <v>196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7">
        <v>3.0</v>
      </c>
      <c r="K7" s="34" t="str">
        <f t="shared" ref="K7:L7" si="8">IF(ISNUMBER(I7), (I7 * ((I7^2) - 1)) / 12, "")</f>
        <v/>
      </c>
      <c r="L7" s="35">
        <f t="shared" si="8"/>
        <v>2</v>
      </c>
      <c r="M7" s="38">
        <f t="shared" si="9"/>
        <v>28.21428571</v>
      </c>
      <c r="N7" s="39">
        <v>17.0</v>
      </c>
      <c r="O7" s="39">
        <v>18.0</v>
      </c>
      <c r="P7" s="39">
        <v>24.0</v>
      </c>
      <c r="Q7" s="39">
        <v>22.0</v>
      </c>
      <c r="R7" s="39">
        <v>36.0</v>
      </c>
      <c r="S7" s="39">
        <v>29.0</v>
      </c>
      <c r="T7" s="39">
        <v>30.0</v>
      </c>
      <c r="U7" s="39">
        <v>34.0</v>
      </c>
      <c r="V7" s="39">
        <v>31.0</v>
      </c>
      <c r="W7" s="39">
        <v>29.0</v>
      </c>
      <c r="X7" s="39">
        <v>30.0</v>
      </c>
      <c r="Y7" s="39">
        <v>27.0</v>
      </c>
      <c r="Z7" s="39">
        <v>33.0</v>
      </c>
      <c r="AA7" s="40">
        <v>35.0</v>
      </c>
    </row>
    <row r="8">
      <c r="B8" s="41" t="s">
        <v>33</v>
      </c>
      <c r="C8" s="33">
        <v>51.5</v>
      </c>
      <c r="D8" s="42">
        <f t="shared" si="3"/>
        <v>12</v>
      </c>
      <c r="E8" s="43">
        <f t="shared" si="4"/>
        <v>39.5</v>
      </c>
      <c r="F8" s="44">
        <f t="shared" si="5"/>
        <v>1560.25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3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26.78571429</v>
      </c>
      <c r="N8" s="39">
        <v>2.0</v>
      </c>
      <c r="O8" s="39">
        <v>8.0</v>
      </c>
      <c r="P8" s="39">
        <v>59.0</v>
      </c>
      <c r="Q8" s="39">
        <v>20.0</v>
      </c>
      <c r="R8" s="39">
        <v>57.0</v>
      </c>
      <c r="S8" s="39">
        <v>6.0</v>
      </c>
      <c r="T8" s="39">
        <v>6.0</v>
      </c>
      <c r="U8" s="39">
        <v>15.0</v>
      </c>
      <c r="V8" s="39">
        <v>56.0</v>
      </c>
      <c r="W8" s="39">
        <v>11.0</v>
      </c>
      <c r="X8" s="39">
        <v>49.0</v>
      </c>
      <c r="Y8" s="39">
        <v>44.0</v>
      </c>
      <c r="Z8" s="39">
        <v>25.0</v>
      </c>
      <c r="AA8" s="40">
        <v>17.0</v>
      </c>
    </row>
    <row r="9">
      <c r="B9" s="47" t="s">
        <v>34</v>
      </c>
      <c r="C9" s="33">
        <v>20.5</v>
      </c>
      <c r="D9" s="34">
        <f t="shared" si="3"/>
        <v>36</v>
      </c>
      <c r="E9" s="35">
        <f t="shared" si="4"/>
        <v>-15.5</v>
      </c>
      <c r="F9" s="36">
        <f t="shared" si="5"/>
        <v>240.25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5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32.5</v>
      </c>
      <c r="N9" s="39">
        <v>53.0</v>
      </c>
      <c r="O9" s="39">
        <v>53.0</v>
      </c>
      <c r="P9" s="39">
        <v>35.0</v>
      </c>
      <c r="Q9" s="39">
        <v>8.0</v>
      </c>
      <c r="R9" s="39">
        <v>57.0</v>
      </c>
      <c r="S9" s="39">
        <v>28.0</v>
      </c>
      <c r="T9" s="39">
        <v>51.0</v>
      </c>
      <c r="U9" s="39">
        <v>16.0</v>
      </c>
      <c r="V9" s="39">
        <v>46.0</v>
      </c>
      <c r="W9" s="39">
        <v>20.0</v>
      </c>
      <c r="X9" s="39">
        <v>23.0</v>
      </c>
      <c r="Y9" s="39">
        <v>50.0</v>
      </c>
      <c r="Z9" s="39">
        <v>14.0</v>
      </c>
      <c r="AA9" s="40">
        <v>1.0</v>
      </c>
    </row>
    <row r="10">
      <c r="B10" s="41" t="s">
        <v>35</v>
      </c>
      <c r="C10" s="33">
        <v>63.0</v>
      </c>
      <c r="D10" s="42">
        <f t="shared" si="3"/>
        <v>37</v>
      </c>
      <c r="E10" s="43">
        <f t="shared" si="4"/>
        <v>26</v>
      </c>
      <c r="F10" s="44">
        <f t="shared" si="5"/>
        <v>676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32.64285714</v>
      </c>
      <c r="N10" s="39">
        <v>39.0</v>
      </c>
      <c r="O10" s="39">
        <v>53.0</v>
      </c>
      <c r="P10" s="39">
        <v>2.0</v>
      </c>
      <c r="Q10" s="39">
        <v>35.0</v>
      </c>
      <c r="R10" s="39">
        <v>57.0</v>
      </c>
      <c r="S10" s="39">
        <v>43.0</v>
      </c>
      <c r="T10" s="39">
        <v>56.0</v>
      </c>
      <c r="U10" s="39">
        <v>44.0</v>
      </c>
      <c r="V10" s="39">
        <v>4.0</v>
      </c>
      <c r="W10" s="39">
        <v>41.0</v>
      </c>
      <c r="X10" s="39">
        <v>1.0</v>
      </c>
      <c r="Y10" s="39">
        <v>4.0</v>
      </c>
      <c r="Z10" s="39">
        <v>47.0</v>
      </c>
      <c r="AA10" s="40">
        <v>31.0</v>
      </c>
    </row>
    <row r="11">
      <c r="B11" s="47" t="s">
        <v>36</v>
      </c>
      <c r="C11" s="33">
        <v>20.5</v>
      </c>
      <c r="D11" s="34">
        <f t="shared" si="3"/>
        <v>30</v>
      </c>
      <c r="E11" s="35">
        <f t="shared" si="4"/>
        <v>-9.5</v>
      </c>
      <c r="F11" s="36">
        <f t="shared" si="5"/>
        <v>90.25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30.71428571</v>
      </c>
      <c r="N11" s="39">
        <v>29.0</v>
      </c>
      <c r="O11" s="39">
        <v>34.0</v>
      </c>
      <c r="P11" s="39">
        <v>45.0</v>
      </c>
      <c r="Q11" s="39">
        <v>4.0</v>
      </c>
      <c r="R11" s="39">
        <v>37.0</v>
      </c>
      <c r="S11" s="39">
        <v>34.0</v>
      </c>
      <c r="T11" s="39">
        <v>36.0</v>
      </c>
      <c r="U11" s="39">
        <v>29.0</v>
      </c>
      <c r="V11" s="39">
        <v>25.0</v>
      </c>
      <c r="W11" s="39">
        <v>21.0</v>
      </c>
      <c r="X11" s="39">
        <v>34.0</v>
      </c>
      <c r="Y11" s="39">
        <v>35.0</v>
      </c>
      <c r="Z11" s="39">
        <v>39.0</v>
      </c>
      <c r="AA11" s="40">
        <v>28.0</v>
      </c>
    </row>
    <row r="12">
      <c r="B12" s="41" t="s">
        <v>37</v>
      </c>
      <c r="C12" s="33">
        <v>31.0</v>
      </c>
      <c r="D12" s="42">
        <f t="shared" si="3"/>
        <v>31</v>
      </c>
      <c r="E12" s="43">
        <f t="shared" si="4"/>
        <v>0</v>
      </c>
      <c r="F12" s="44">
        <f t="shared" si="5"/>
        <v>0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31.28571429</v>
      </c>
      <c r="N12" s="39">
        <v>53.0</v>
      </c>
      <c r="O12" s="39">
        <v>41.0</v>
      </c>
      <c r="P12" s="39">
        <v>9.0</v>
      </c>
      <c r="Q12" s="39">
        <v>35.0</v>
      </c>
      <c r="R12" s="39">
        <v>14.0</v>
      </c>
      <c r="S12" s="39">
        <v>3.0</v>
      </c>
      <c r="T12" s="39">
        <v>13.0</v>
      </c>
      <c r="U12" s="39">
        <v>55.0</v>
      </c>
      <c r="V12" s="39">
        <v>12.0</v>
      </c>
      <c r="W12" s="39">
        <v>60.0</v>
      </c>
      <c r="X12" s="39">
        <v>11.0</v>
      </c>
      <c r="Y12" s="39">
        <v>37.0</v>
      </c>
      <c r="Z12" s="39">
        <v>47.0</v>
      </c>
      <c r="AA12" s="40">
        <v>48.0</v>
      </c>
    </row>
    <row r="13">
      <c r="B13" s="47" t="s">
        <v>38</v>
      </c>
      <c r="C13" s="33">
        <v>44.0</v>
      </c>
      <c r="D13" s="34">
        <f t="shared" si="3"/>
        <v>55.5</v>
      </c>
      <c r="E13" s="35">
        <f t="shared" si="4"/>
        <v>-11.5</v>
      </c>
      <c r="F13" s="36">
        <f t="shared" si="5"/>
        <v>132.25</v>
      </c>
      <c r="G13" s="37">
        <f t="shared" ref="G13:H13" si="20">IF(COUNTIF(C$6:C$72, C13) &gt; 1, 1, 0)</f>
        <v>0</v>
      </c>
      <c r="H13" s="37">
        <f t="shared" si="20"/>
        <v>1</v>
      </c>
      <c r="I13" s="35" t="str">
        <f t="shared" si="21"/>
        <v/>
      </c>
      <c r="J13" s="37">
        <v>2.0</v>
      </c>
      <c r="K13" s="34" t="str">
        <f t="shared" ref="K13:L13" si="22">IF(ISNUMBER(I13), (I13 * ((I13^2) - 1)) / 12, "")</f>
        <v/>
      </c>
      <c r="L13" s="35">
        <f t="shared" si="22"/>
        <v>0.5</v>
      </c>
      <c r="M13" s="38">
        <f t="shared" si="9"/>
        <v>37.71428571</v>
      </c>
      <c r="N13" s="39">
        <v>53.0</v>
      </c>
      <c r="O13" s="39">
        <v>53.0</v>
      </c>
      <c r="P13" s="39">
        <v>57.0</v>
      </c>
      <c r="Q13" s="39">
        <v>35.0</v>
      </c>
      <c r="R13" s="39">
        <v>57.0</v>
      </c>
      <c r="S13" s="39">
        <v>14.0</v>
      </c>
      <c r="T13" s="39">
        <v>23.0</v>
      </c>
      <c r="U13" s="39">
        <v>25.0</v>
      </c>
      <c r="V13" s="39">
        <v>53.0</v>
      </c>
      <c r="W13" s="39">
        <v>60.0</v>
      </c>
      <c r="X13" s="39">
        <v>6.0</v>
      </c>
      <c r="Y13" s="39">
        <v>50.0</v>
      </c>
      <c r="Z13" s="39">
        <v>3.0</v>
      </c>
      <c r="AA13" s="40">
        <v>39.0</v>
      </c>
    </row>
    <row r="14">
      <c r="B14" s="41" t="s">
        <v>39</v>
      </c>
      <c r="C14" s="33">
        <v>5.0</v>
      </c>
      <c r="D14" s="42">
        <f t="shared" si="3"/>
        <v>33.5</v>
      </c>
      <c r="E14" s="43">
        <f t="shared" si="4"/>
        <v>-28.5</v>
      </c>
      <c r="F14" s="44">
        <f t="shared" si="5"/>
        <v>812.25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21"/>
        <v/>
      </c>
      <c r="J14" s="45">
        <v>2.0</v>
      </c>
      <c r="K14" s="42" t="str">
        <f t="shared" ref="K14:L14" si="24">IF(ISNUMBER(I14), (I14 * ((I14^2) - 1)) / 12, "")</f>
        <v/>
      </c>
      <c r="L14" s="43">
        <f t="shared" si="24"/>
        <v>0.5</v>
      </c>
      <c r="M14" s="46">
        <f t="shared" si="9"/>
        <v>32</v>
      </c>
      <c r="N14" s="39">
        <v>22.0</v>
      </c>
      <c r="O14" s="39">
        <v>26.0</v>
      </c>
      <c r="P14" s="39">
        <v>44.0</v>
      </c>
      <c r="Q14" s="39">
        <v>29.0</v>
      </c>
      <c r="R14" s="39">
        <v>42.0</v>
      </c>
      <c r="S14" s="39">
        <v>25.0</v>
      </c>
      <c r="T14" s="39">
        <v>37.0</v>
      </c>
      <c r="U14" s="39">
        <v>38.0</v>
      </c>
      <c r="V14" s="39">
        <v>32.0</v>
      </c>
      <c r="W14" s="39">
        <v>27.0</v>
      </c>
      <c r="X14" s="39">
        <v>29.0</v>
      </c>
      <c r="Y14" s="39">
        <v>34.0</v>
      </c>
      <c r="Z14" s="39">
        <v>34.0</v>
      </c>
      <c r="AA14" s="40">
        <v>29.0</v>
      </c>
    </row>
    <row r="15">
      <c r="B15" s="47" t="s">
        <v>40</v>
      </c>
      <c r="C15" s="33">
        <v>8.0</v>
      </c>
      <c r="D15" s="34">
        <f t="shared" si="3"/>
        <v>8</v>
      </c>
      <c r="E15" s="35">
        <f t="shared" si="4"/>
        <v>0</v>
      </c>
      <c r="F15" s="36">
        <f t="shared" si="5"/>
        <v>0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24.78571429</v>
      </c>
      <c r="N15" s="39">
        <v>26.0</v>
      </c>
      <c r="O15" s="39">
        <v>29.0</v>
      </c>
      <c r="P15" s="39">
        <v>19.0</v>
      </c>
      <c r="Q15" s="39">
        <v>2.0</v>
      </c>
      <c r="R15" s="39">
        <v>35.0</v>
      </c>
      <c r="S15" s="39">
        <v>18.0</v>
      </c>
      <c r="T15" s="39">
        <v>20.0</v>
      </c>
      <c r="U15" s="39">
        <v>20.0</v>
      </c>
      <c r="V15" s="39">
        <v>35.0</v>
      </c>
      <c r="W15" s="39">
        <v>23.0</v>
      </c>
      <c r="X15" s="39">
        <v>38.0</v>
      </c>
      <c r="Y15" s="39">
        <v>21.0</v>
      </c>
      <c r="Z15" s="39">
        <v>23.0</v>
      </c>
      <c r="AA15" s="40">
        <v>38.0</v>
      </c>
    </row>
    <row r="16">
      <c r="B16" s="41" t="s">
        <v>41</v>
      </c>
      <c r="C16" s="33">
        <v>34.5</v>
      </c>
      <c r="D16" s="42">
        <f t="shared" si="3"/>
        <v>28</v>
      </c>
      <c r="E16" s="43">
        <f t="shared" si="4"/>
        <v>6.5</v>
      </c>
      <c r="F16" s="44">
        <f t="shared" si="5"/>
        <v>42.25</v>
      </c>
      <c r="G16" s="45">
        <f t="shared" ref="G16:H16" si="27">IF(COUNTIF(C$6:C$72, C16) &gt; 1, 1, 0)</f>
        <v>1</v>
      </c>
      <c r="H16" s="45">
        <f t="shared" si="27"/>
        <v>1</v>
      </c>
      <c r="I16" s="43">
        <f t="shared" si="21"/>
        <v>2</v>
      </c>
      <c r="J16" s="45">
        <v>3.0</v>
      </c>
      <c r="K16" s="42">
        <f t="shared" ref="K16:L16" si="28">IF(ISNUMBER(I16), (I16 * ((I16^2) - 1)) / 12, "")</f>
        <v>0.5</v>
      </c>
      <c r="L16" s="43">
        <f t="shared" si="28"/>
        <v>2</v>
      </c>
      <c r="M16" s="46">
        <f t="shared" si="9"/>
        <v>30.42857143</v>
      </c>
      <c r="N16" s="39">
        <v>50.0</v>
      </c>
      <c r="O16" s="39">
        <v>9.0</v>
      </c>
      <c r="P16" s="39">
        <v>26.0</v>
      </c>
      <c r="Q16" s="39">
        <v>1.0</v>
      </c>
      <c r="R16" s="39">
        <v>3.0</v>
      </c>
      <c r="S16" s="39">
        <v>54.0</v>
      </c>
      <c r="T16" s="39">
        <v>52.0</v>
      </c>
      <c r="U16" s="39">
        <v>47.0</v>
      </c>
      <c r="V16" s="39">
        <v>2.0</v>
      </c>
      <c r="W16" s="39">
        <v>3.0</v>
      </c>
      <c r="X16" s="39">
        <v>58.0</v>
      </c>
      <c r="Y16" s="39">
        <v>50.0</v>
      </c>
      <c r="Z16" s="39">
        <v>47.0</v>
      </c>
      <c r="AA16" s="40">
        <v>24.0</v>
      </c>
    </row>
    <row r="17">
      <c r="B17" s="47" t="s">
        <v>42</v>
      </c>
      <c r="C17" s="33">
        <v>67.0</v>
      </c>
      <c r="D17" s="34">
        <f t="shared" si="3"/>
        <v>52.5</v>
      </c>
      <c r="E17" s="35">
        <f t="shared" si="4"/>
        <v>14.5</v>
      </c>
      <c r="F17" s="36">
        <f t="shared" si="5"/>
        <v>210.25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21"/>
        <v/>
      </c>
      <c r="J17" s="37">
        <v>4.0</v>
      </c>
      <c r="K17" s="34" t="str">
        <f t="shared" ref="K17:L17" si="30">IF(ISNUMBER(I17), (I17 * ((I17^2) - 1)) / 12, "")</f>
        <v/>
      </c>
      <c r="L17" s="35">
        <f t="shared" si="30"/>
        <v>5</v>
      </c>
      <c r="M17" s="38">
        <f t="shared" si="9"/>
        <v>37.21428571</v>
      </c>
      <c r="N17" s="39">
        <v>53.0</v>
      </c>
      <c r="O17" s="39">
        <v>7.0</v>
      </c>
      <c r="P17" s="39">
        <v>1.0</v>
      </c>
      <c r="Q17" s="39">
        <v>35.0</v>
      </c>
      <c r="R17" s="39">
        <v>57.0</v>
      </c>
      <c r="S17" s="39">
        <v>2.0</v>
      </c>
      <c r="T17" s="39">
        <v>1.0</v>
      </c>
      <c r="U17" s="39">
        <v>46.0</v>
      </c>
      <c r="V17" s="39">
        <v>56.0</v>
      </c>
      <c r="W17" s="39">
        <v>60.0</v>
      </c>
      <c r="X17" s="39">
        <v>58.0</v>
      </c>
      <c r="Y17" s="39">
        <v>50.0</v>
      </c>
      <c r="Z17" s="39">
        <v>47.0</v>
      </c>
      <c r="AA17" s="40">
        <v>48.0</v>
      </c>
    </row>
    <row r="18">
      <c r="B18" s="41" t="s">
        <v>43</v>
      </c>
      <c r="C18" s="33">
        <v>56.5</v>
      </c>
      <c r="D18" s="42">
        <f t="shared" si="3"/>
        <v>7</v>
      </c>
      <c r="E18" s="43">
        <f t="shared" si="4"/>
        <v>49.5</v>
      </c>
      <c r="F18" s="44">
        <f t="shared" si="5"/>
        <v>2450.25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3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24.71428571</v>
      </c>
      <c r="N18" s="39">
        <v>5.0</v>
      </c>
      <c r="O18" s="39">
        <v>53.0</v>
      </c>
      <c r="P18" s="39">
        <v>6.0</v>
      </c>
      <c r="Q18" s="39">
        <v>35.0</v>
      </c>
      <c r="R18" s="39">
        <v>1.0</v>
      </c>
      <c r="S18" s="39">
        <v>4.0</v>
      </c>
      <c r="T18" s="39">
        <v>2.0</v>
      </c>
      <c r="U18" s="39">
        <v>55.0</v>
      </c>
      <c r="V18" s="39">
        <v>48.0</v>
      </c>
      <c r="W18" s="39">
        <v>47.0</v>
      </c>
      <c r="X18" s="39">
        <v>2.0</v>
      </c>
      <c r="Y18" s="39">
        <v>25.0</v>
      </c>
      <c r="Z18" s="39">
        <v>15.0</v>
      </c>
      <c r="AA18" s="40">
        <v>48.0</v>
      </c>
    </row>
    <row r="19">
      <c r="B19" s="47" t="s">
        <v>44</v>
      </c>
      <c r="C19" s="33">
        <v>3.0</v>
      </c>
      <c r="D19" s="34">
        <f t="shared" si="3"/>
        <v>1</v>
      </c>
      <c r="E19" s="35">
        <f t="shared" si="4"/>
        <v>2</v>
      </c>
      <c r="F19" s="36">
        <f t="shared" si="5"/>
        <v>4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5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17.14285714</v>
      </c>
      <c r="N19" s="39">
        <v>53.0</v>
      </c>
      <c r="O19" s="39">
        <v>15.0</v>
      </c>
      <c r="P19" s="39">
        <v>17.0</v>
      </c>
      <c r="Q19" s="39">
        <v>35.0</v>
      </c>
      <c r="R19" s="39">
        <v>11.0</v>
      </c>
      <c r="S19" s="39">
        <v>12.0</v>
      </c>
      <c r="T19" s="39">
        <v>18.0</v>
      </c>
      <c r="U19" s="39">
        <v>10.0</v>
      </c>
      <c r="V19" s="39">
        <v>9.0</v>
      </c>
      <c r="W19" s="39">
        <v>4.0</v>
      </c>
      <c r="X19" s="39">
        <v>4.0</v>
      </c>
      <c r="Y19" s="39">
        <v>11.0</v>
      </c>
      <c r="Z19" s="39">
        <v>26.0</v>
      </c>
      <c r="AA19" s="40">
        <v>15.0</v>
      </c>
    </row>
    <row r="20">
      <c r="B20" s="41" t="s">
        <v>45</v>
      </c>
      <c r="C20" s="33">
        <v>1.0</v>
      </c>
      <c r="D20" s="42">
        <f t="shared" si="3"/>
        <v>2</v>
      </c>
      <c r="E20" s="43">
        <f t="shared" si="4"/>
        <v>-1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21"/>
        <v/>
      </c>
      <c r="J20" s="45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23.42857143</v>
      </c>
      <c r="N20" s="39">
        <v>13.0</v>
      </c>
      <c r="O20" s="39">
        <v>25.0</v>
      </c>
      <c r="P20" s="39">
        <v>21.0</v>
      </c>
      <c r="Q20" s="39">
        <v>18.0</v>
      </c>
      <c r="R20" s="39">
        <v>26.0</v>
      </c>
      <c r="S20" s="39">
        <v>32.0</v>
      </c>
      <c r="T20" s="39">
        <v>32.0</v>
      </c>
      <c r="U20" s="39">
        <v>28.0</v>
      </c>
      <c r="V20" s="39">
        <v>23.0</v>
      </c>
      <c r="W20" s="39">
        <v>19.0</v>
      </c>
      <c r="X20" s="39">
        <v>16.0</v>
      </c>
      <c r="Y20" s="39">
        <v>13.0</v>
      </c>
      <c r="Z20" s="39">
        <v>37.0</v>
      </c>
      <c r="AA20" s="40">
        <v>25.0</v>
      </c>
    </row>
    <row r="21">
      <c r="B21" s="47" t="s">
        <v>46</v>
      </c>
      <c r="C21" s="33">
        <v>34.5</v>
      </c>
      <c r="D21" s="34">
        <f t="shared" si="3"/>
        <v>39</v>
      </c>
      <c r="E21" s="35">
        <f t="shared" si="4"/>
        <v>-4.5</v>
      </c>
      <c r="F21" s="36">
        <f t="shared" si="5"/>
        <v>20.25</v>
      </c>
      <c r="G21" s="37">
        <f t="shared" ref="G21:H21" si="37">IF(COUNTIF(C$6:C$72, C21) &gt; 1, 1, 0)</f>
        <v>1</v>
      </c>
      <c r="H21" s="37">
        <f t="shared" si="37"/>
        <v>0</v>
      </c>
      <c r="I21" s="35"/>
      <c r="J21" s="37"/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9"/>
        <v>33.14285714</v>
      </c>
      <c r="N21" s="39">
        <v>30.0</v>
      </c>
      <c r="O21" s="39">
        <v>4.0</v>
      </c>
      <c r="P21" s="39">
        <v>33.0</v>
      </c>
      <c r="Q21" s="39">
        <v>9.0</v>
      </c>
      <c r="R21" s="39">
        <v>54.0</v>
      </c>
      <c r="S21" s="39">
        <v>21.0</v>
      </c>
      <c r="T21" s="39">
        <v>56.0</v>
      </c>
      <c r="U21" s="39">
        <v>55.0</v>
      </c>
      <c r="V21" s="39">
        <v>55.0</v>
      </c>
      <c r="W21" s="39">
        <v>40.0</v>
      </c>
      <c r="X21" s="39">
        <v>7.0</v>
      </c>
      <c r="Y21" s="39">
        <v>50.0</v>
      </c>
      <c r="Z21" s="39">
        <v>46.0</v>
      </c>
      <c r="AA21" s="40">
        <v>4.0</v>
      </c>
    </row>
    <row r="22">
      <c r="B22" s="41" t="s">
        <v>47</v>
      </c>
      <c r="C22" s="33">
        <v>48.0</v>
      </c>
      <c r="D22" s="42">
        <f t="shared" si="3"/>
        <v>24</v>
      </c>
      <c r="E22" s="43">
        <f t="shared" si="4"/>
        <v>24</v>
      </c>
      <c r="F22" s="44">
        <f t="shared" si="5"/>
        <v>576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3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29.07142857</v>
      </c>
      <c r="N22" s="39">
        <v>42.0</v>
      </c>
      <c r="O22" s="39">
        <v>42.0</v>
      </c>
      <c r="P22" s="39">
        <v>52.0</v>
      </c>
      <c r="Q22" s="39">
        <v>35.0</v>
      </c>
      <c r="R22" s="39">
        <v>15.0</v>
      </c>
      <c r="S22" s="39">
        <v>8.0</v>
      </c>
      <c r="T22" s="39">
        <v>12.0</v>
      </c>
      <c r="U22" s="39">
        <v>5.0</v>
      </c>
      <c r="V22" s="39">
        <v>37.0</v>
      </c>
      <c r="W22" s="39">
        <v>35.0</v>
      </c>
      <c r="X22" s="39">
        <v>47.0</v>
      </c>
      <c r="Y22" s="39">
        <v>48.0</v>
      </c>
      <c r="Z22" s="39">
        <v>19.0</v>
      </c>
      <c r="AA22" s="40">
        <v>10.0</v>
      </c>
    </row>
    <row r="23">
      <c r="B23" s="47" t="s">
        <v>48</v>
      </c>
      <c r="C23" s="33">
        <v>43.0</v>
      </c>
      <c r="D23" s="34">
        <f t="shared" si="3"/>
        <v>66</v>
      </c>
      <c r="E23" s="35">
        <f t="shared" si="4"/>
        <v>-23</v>
      </c>
      <c r="F23" s="36">
        <f t="shared" si="5"/>
        <v>529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44</v>
      </c>
      <c r="N23" s="39">
        <v>53.0</v>
      </c>
      <c r="O23" s="39">
        <v>53.0</v>
      </c>
      <c r="P23" s="39">
        <v>50.0</v>
      </c>
      <c r="Q23" s="39">
        <v>35.0</v>
      </c>
      <c r="R23" s="39">
        <v>52.0</v>
      </c>
      <c r="S23" s="39">
        <v>62.0</v>
      </c>
      <c r="T23" s="39">
        <v>47.0</v>
      </c>
      <c r="U23" s="39">
        <v>55.0</v>
      </c>
      <c r="V23" s="39">
        <v>36.0</v>
      </c>
      <c r="W23" s="39">
        <v>7.0</v>
      </c>
      <c r="X23" s="39">
        <v>21.0</v>
      </c>
      <c r="Y23" s="39">
        <v>50.0</v>
      </c>
      <c r="Z23" s="39">
        <v>47.0</v>
      </c>
      <c r="AA23" s="40">
        <v>48.0</v>
      </c>
    </row>
    <row r="24">
      <c r="B24" s="41" t="s">
        <v>49</v>
      </c>
      <c r="C24" s="33">
        <v>25.0</v>
      </c>
      <c r="D24" s="42">
        <f t="shared" si="3"/>
        <v>11</v>
      </c>
      <c r="E24" s="43">
        <f t="shared" si="4"/>
        <v>14</v>
      </c>
      <c r="F24" s="44">
        <f t="shared" si="5"/>
        <v>196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26.64285714</v>
      </c>
      <c r="N24" s="39">
        <v>19.0</v>
      </c>
      <c r="O24" s="39">
        <v>14.0</v>
      </c>
      <c r="P24" s="39">
        <v>8.0</v>
      </c>
      <c r="Q24" s="39">
        <v>26.0</v>
      </c>
      <c r="R24" s="39">
        <v>16.0</v>
      </c>
      <c r="S24" s="39">
        <v>49.0</v>
      </c>
      <c r="T24" s="39">
        <v>50.0</v>
      </c>
      <c r="U24" s="39">
        <v>4.0</v>
      </c>
      <c r="V24" s="39">
        <v>56.0</v>
      </c>
      <c r="W24" s="39">
        <v>6.0</v>
      </c>
      <c r="X24" s="39">
        <v>58.0</v>
      </c>
      <c r="Y24" s="39">
        <v>45.0</v>
      </c>
      <c r="Z24" s="39">
        <v>4.0</v>
      </c>
      <c r="AA24" s="40">
        <v>18.0</v>
      </c>
    </row>
    <row r="25">
      <c r="B25" s="47" t="s">
        <v>50</v>
      </c>
      <c r="C25" s="33">
        <v>42.0</v>
      </c>
      <c r="D25" s="34">
        <f t="shared" si="3"/>
        <v>62</v>
      </c>
      <c r="E25" s="35">
        <f t="shared" si="4"/>
        <v>-20</v>
      </c>
      <c r="F25" s="36">
        <f t="shared" si="5"/>
        <v>400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39.07142857</v>
      </c>
      <c r="N25" s="39">
        <v>15.0</v>
      </c>
      <c r="O25" s="39">
        <v>17.0</v>
      </c>
      <c r="P25" s="39">
        <v>56.0</v>
      </c>
      <c r="Q25" s="39">
        <v>11.0</v>
      </c>
      <c r="R25" s="39">
        <v>20.0</v>
      </c>
      <c r="S25" s="39">
        <v>51.0</v>
      </c>
      <c r="T25" s="39">
        <v>56.0</v>
      </c>
      <c r="U25" s="39">
        <v>55.0</v>
      </c>
      <c r="V25" s="39">
        <v>56.0</v>
      </c>
      <c r="W25" s="39">
        <v>14.0</v>
      </c>
      <c r="X25" s="39">
        <v>51.0</v>
      </c>
      <c r="Y25" s="39">
        <v>50.0</v>
      </c>
      <c r="Z25" s="39">
        <v>47.0</v>
      </c>
      <c r="AA25" s="40">
        <v>48.0</v>
      </c>
    </row>
    <row r="26">
      <c r="B26" s="41" t="s">
        <v>51</v>
      </c>
      <c r="C26" s="33">
        <v>7.0</v>
      </c>
      <c r="D26" s="42">
        <f t="shared" si="3"/>
        <v>23</v>
      </c>
      <c r="E26" s="43">
        <f t="shared" si="4"/>
        <v>-16</v>
      </c>
      <c r="F26" s="44">
        <f t="shared" si="5"/>
        <v>256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28.71428571</v>
      </c>
      <c r="N26" s="39">
        <v>27.0</v>
      </c>
      <c r="O26" s="39">
        <v>16.0</v>
      </c>
      <c r="P26" s="39">
        <v>27.0</v>
      </c>
      <c r="Q26" s="39">
        <v>35.0</v>
      </c>
      <c r="R26" s="39">
        <v>32.0</v>
      </c>
      <c r="S26" s="39">
        <v>36.0</v>
      </c>
      <c r="T26" s="39">
        <v>39.0</v>
      </c>
      <c r="U26" s="39">
        <v>30.0</v>
      </c>
      <c r="V26" s="39">
        <v>28.0</v>
      </c>
      <c r="W26" s="39">
        <v>28.0</v>
      </c>
      <c r="X26" s="39">
        <v>13.0</v>
      </c>
      <c r="Y26" s="39">
        <v>19.0</v>
      </c>
      <c r="Z26" s="39">
        <v>40.0</v>
      </c>
      <c r="AA26" s="40">
        <v>32.0</v>
      </c>
    </row>
    <row r="27">
      <c r="B27" s="47" t="s">
        <v>52</v>
      </c>
      <c r="C27" s="33">
        <v>11.0</v>
      </c>
      <c r="D27" s="34">
        <f t="shared" si="3"/>
        <v>49</v>
      </c>
      <c r="E27" s="35">
        <f t="shared" si="4"/>
        <v>-38</v>
      </c>
      <c r="F27" s="36">
        <f t="shared" si="5"/>
        <v>1444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35.92857143</v>
      </c>
      <c r="N27" s="39">
        <v>33.0</v>
      </c>
      <c r="O27" s="39">
        <v>23.0</v>
      </c>
      <c r="P27" s="39">
        <v>40.0</v>
      </c>
      <c r="Q27" s="39">
        <v>33.0</v>
      </c>
      <c r="R27" s="39">
        <v>44.0</v>
      </c>
      <c r="S27" s="39">
        <v>42.0</v>
      </c>
      <c r="T27" s="39">
        <v>41.0</v>
      </c>
      <c r="U27" s="39">
        <v>37.0</v>
      </c>
      <c r="V27" s="39">
        <v>39.0</v>
      </c>
      <c r="W27" s="39">
        <v>34.0</v>
      </c>
      <c r="X27" s="39">
        <v>37.0</v>
      </c>
      <c r="Y27" s="39">
        <v>38.0</v>
      </c>
      <c r="Z27" s="39">
        <v>36.0</v>
      </c>
      <c r="AA27" s="40">
        <v>26.0</v>
      </c>
    </row>
    <row r="28">
      <c r="B28" s="41" t="s">
        <v>53</v>
      </c>
      <c r="C28" s="33">
        <v>6.0</v>
      </c>
      <c r="D28" s="42">
        <f t="shared" si="3"/>
        <v>9.5</v>
      </c>
      <c r="E28" s="43">
        <f t="shared" si="4"/>
        <v>-3.5</v>
      </c>
      <c r="F28" s="44">
        <f t="shared" si="5"/>
        <v>12.25</v>
      </c>
      <c r="G28" s="45">
        <f t="shared" ref="G28:H28" si="52">IF(COUNTIF(C$6:C$72, C28) &gt; 1, 1, 0)</f>
        <v>0</v>
      </c>
      <c r="H28" s="45">
        <f t="shared" si="52"/>
        <v>1</v>
      </c>
      <c r="I28" s="43" t="str">
        <f t="shared" si="42"/>
        <v/>
      </c>
      <c r="J28" s="45">
        <v>2.0</v>
      </c>
      <c r="K28" s="42" t="str">
        <f t="shared" ref="K28:L28" si="53">IF(ISNUMBER(I28), (I28 * ((I28^2) - 1)) / 12, "")</f>
        <v/>
      </c>
      <c r="L28" s="43">
        <f t="shared" si="53"/>
        <v>0.5</v>
      </c>
      <c r="M28" s="46">
        <f t="shared" si="9"/>
        <v>26.57142857</v>
      </c>
      <c r="N28" s="39">
        <v>23.0</v>
      </c>
      <c r="O28" s="39">
        <v>28.0</v>
      </c>
      <c r="P28" s="39">
        <v>39.0</v>
      </c>
      <c r="Q28" s="39">
        <v>24.0</v>
      </c>
      <c r="R28" s="39">
        <v>25.0</v>
      </c>
      <c r="S28" s="39">
        <v>27.0</v>
      </c>
      <c r="T28" s="39">
        <v>31.0</v>
      </c>
      <c r="U28" s="39">
        <v>24.0</v>
      </c>
      <c r="V28" s="39">
        <v>20.0</v>
      </c>
      <c r="W28" s="39">
        <v>26.0</v>
      </c>
      <c r="X28" s="39">
        <v>24.0</v>
      </c>
      <c r="Y28" s="39">
        <v>20.0</v>
      </c>
      <c r="Z28" s="39">
        <v>31.0</v>
      </c>
      <c r="AA28" s="40">
        <v>30.0</v>
      </c>
    </row>
    <row r="29">
      <c r="B29" s="47" t="s">
        <v>54</v>
      </c>
      <c r="C29" s="33">
        <v>54.0</v>
      </c>
      <c r="D29" s="34">
        <f t="shared" si="3"/>
        <v>61</v>
      </c>
      <c r="E29" s="35">
        <f t="shared" si="4"/>
        <v>-7</v>
      </c>
      <c r="F29" s="36">
        <f t="shared" si="5"/>
        <v>49</v>
      </c>
      <c r="G29" s="37">
        <f t="shared" ref="G29:H29" si="54">IF(COUNTIF(C$6:C$72, C29) &gt; 1, 1, 0)</f>
        <v>1</v>
      </c>
      <c r="H29" s="37">
        <f t="shared" si="54"/>
        <v>0</v>
      </c>
      <c r="I29" s="35">
        <f t="shared" si="42"/>
        <v>3</v>
      </c>
      <c r="J29" s="35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39</v>
      </c>
      <c r="N29" s="39">
        <v>24.0</v>
      </c>
      <c r="O29" s="39">
        <v>50.0</v>
      </c>
      <c r="P29" s="39">
        <v>55.0</v>
      </c>
      <c r="Q29" s="39">
        <v>6.0</v>
      </c>
      <c r="R29" s="39">
        <v>57.0</v>
      </c>
      <c r="S29" s="39">
        <v>56.0</v>
      </c>
      <c r="T29" s="39">
        <v>55.0</v>
      </c>
      <c r="U29" s="39">
        <v>55.0</v>
      </c>
      <c r="V29" s="39">
        <v>13.0</v>
      </c>
      <c r="W29" s="39">
        <v>16.0</v>
      </c>
      <c r="X29" s="39">
        <v>56.0</v>
      </c>
      <c r="Y29" s="39">
        <v>50.0</v>
      </c>
      <c r="Z29" s="39">
        <v>47.0</v>
      </c>
      <c r="AA29" s="40">
        <v>6.0</v>
      </c>
    </row>
    <row r="30">
      <c r="B30" s="41" t="s">
        <v>55</v>
      </c>
      <c r="C30" s="33">
        <v>18.0</v>
      </c>
      <c r="D30" s="42">
        <f t="shared" si="3"/>
        <v>18</v>
      </c>
      <c r="E30" s="43">
        <f t="shared" si="4"/>
        <v>0</v>
      </c>
      <c r="F30" s="44">
        <f t="shared" si="5"/>
        <v>0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28.21428571</v>
      </c>
      <c r="N30" s="39">
        <v>41.0</v>
      </c>
      <c r="O30" s="39">
        <v>39.0</v>
      </c>
      <c r="P30" s="39">
        <v>37.0</v>
      </c>
      <c r="Q30" s="39">
        <v>35.0</v>
      </c>
      <c r="R30" s="39">
        <v>18.0</v>
      </c>
      <c r="S30" s="39">
        <v>16.0</v>
      </c>
      <c r="T30" s="39">
        <v>26.0</v>
      </c>
      <c r="U30" s="39">
        <v>32.0</v>
      </c>
      <c r="V30" s="39">
        <v>18.0</v>
      </c>
      <c r="W30" s="39">
        <v>13.0</v>
      </c>
      <c r="X30" s="39">
        <v>20.0</v>
      </c>
      <c r="Y30" s="39">
        <v>16.0</v>
      </c>
      <c r="Z30" s="39">
        <v>47.0</v>
      </c>
      <c r="AA30" s="40">
        <v>37.0</v>
      </c>
    </row>
    <row r="31">
      <c r="B31" s="47" t="s">
        <v>56</v>
      </c>
      <c r="C31" s="33">
        <v>51.5</v>
      </c>
      <c r="D31" s="34">
        <f t="shared" si="3"/>
        <v>41</v>
      </c>
      <c r="E31" s="35">
        <f t="shared" si="4"/>
        <v>10.5</v>
      </c>
      <c r="F31" s="36">
        <f t="shared" si="5"/>
        <v>110.25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34.14285714</v>
      </c>
      <c r="N31" s="39">
        <v>53.0</v>
      </c>
      <c r="O31" s="39">
        <v>12.0</v>
      </c>
      <c r="P31" s="39">
        <v>59.0</v>
      </c>
      <c r="Q31" s="39">
        <v>35.0</v>
      </c>
      <c r="R31" s="39">
        <v>55.0</v>
      </c>
      <c r="S31" s="39">
        <v>31.0</v>
      </c>
      <c r="T31" s="39">
        <v>29.0</v>
      </c>
      <c r="U31" s="39">
        <v>53.0</v>
      </c>
      <c r="V31" s="39">
        <v>27.0</v>
      </c>
      <c r="W31" s="39">
        <v>18.0</v>
      </c>
      <c r="X31" s="39">
        <v>36.0</v>
      </c>
      <c r="Y31" s="39">
        <v>17.0</v>
      </c>
      <c r="Z31" s="39">
        <v>44.0</v>
      </c>
      <c r="AA31" s="40">
        <v>9.0</v>
      </c>
    </row>
    <row r="32">
      <c r="B32" s="41" t="s">
        <v>57</v>
      </c>
      <c r="C32" s="33">
        <v>66.0</v>
      </c>
      <c r="D32" s="42">
        <f t="shared" si="3"/>
        <v>52.5</v>
      </c>
      <c r="E32" s="43">
        <f t="shared" si="4"/>
        <v>13.5</v>
      </c>
      <c r="F32" s="44">
        <f t="shared" si="5"/>
        <v>182.25</v>
      </c>
      <c r="G32" s="45">
        <f t="shared" ref="G32:H32" si="60">IF(COUNTIF(C$6:C$72, C32) &gt; 1, 1, 0)</f>
        <v>0</v>
      </c>
      <c r="H32" s="45">
        <f t="shared" si="60"/>
        <v>1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37.21428571</v>
      </c>
      <c r="N32" s="39">
        <v>53.0</v>
      </c>
      <c r="O32" s="39">
        <v>53.0</v>
      </c>
      <c r="P32" s="39">
        <v>59.0</v>
      </c>
      <c r="Q32" s="39">
        <v>35.0</v>
      </c>
      <c r="R32" s="39">
        <v>2.0</v>
      </c>
      <c r="S32" s="39">
        <v>53.0</v>
      </c>
      <c r="T32" s="39">
        <v>14.0</v>
      </c>
      <c r="U32" s="39">
        <v>16.0</v>
      </c>
      <c r="V32" s="39">
        <v>56.0</v>
      </c>
      <c r="W32" s="39">
        <v>32.0</v>
      </c>
      <c r="X32" s="39">
        <v>48.0</v>
      </c>
      <c r="Y32" s="39">
        <v>50.0</v>
      </c>
      <c r="Z32" s="39">
        <v>2.0</v>
      </c>
      <c r="AA32" s="40">
        <v>48.0</v>
      </c>
    </row>
    <row r="33">
      <c r="B33" s="47" t="s">
        <v>58</v>
      </c>
      <c r="C33" s="33">
        <v>32.0</v>
      </c>
      <c r="D33" s="34">
        <f t="shared" si="3"/>
        <v>57</v>
      </c>
      <c r="E33" s="35">
        <f t="shared" si="4"/>
        <v>-25</v>
      </c>
      <c r="F33" s="36">
        <f t="shared" si="5"/>
        <v>625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38.07142857</v>
      </c>
      <c r="N33" s="39">
        <v>51.0</v>
      </c>
      <c r="O33" s="39">
        <v>49.0</v>
      </c>
      <c r="P33" s="39">
        <v>12.0</v>
      </c>
      <c r="Q33" s="39">
        <v>35.0</v>
      </c>
      <c r="R33" s="39">
        <v>23.0</v>
      </c>
      <c r="S33" s="39">
        <v>22.0</v>
      </c>
      <c r="T33" s="39">
        <v>15.0</v>
      </c>
      <c r="U33" s="39">
        <v>55.0</v>
      </c>
      <c r="V33" s="39">
        <v>56.0</v>
      </c>
      <c r="W33" s="39">
        <v>43.0</v>
      </c>
      <c r="X33" s="39">
        <v>28.0</v>
      </c>
      <c r="Y33" s="39">
        <v>50.0</v>
      </c>
      <c r="Z33" s="39">
        <v>47.0</v>
      </c>
      <c r="AA33" s="40">
        <v>47.0</v>
      </c>
    </row>
    <row r="34">
      <c r="B34" s="41" t="s">
        <v>59</v>
      </c>
      <c r="C34" s="33">
        <v>62.0</v>
      </c>
      <c r="D34" s="42">
        <f t="shared" si="3"/>
        <v>43</v>
      </c>
      <c r="E34" s="43">
        <f t="shared" si="4"/>
        <v>19</v>
      </c>
      <c r="F34" s="44">
        <f t="shared" si="5"/>
        <v>361</v>
      </c>
      <c r="G34" s="45">
        <f t="shared" ref="G34:H34" si="65">IF(COUNTIF(C$6:C$72, C34) &gt; 1, 1, 0)</f>
        <v>0</v>
      </c>
      <c r="H34" s="45">
        <f t="shared" si="65"/>
        <v>1</v>
      </c>
      <c r="I34" s="43" t="str">
        <f t="shared" si="63"/>
        <v/>
      </c>
      <c r="J34" s="45">
        <v>3.0</v>
      </c>
      <c r="K34" s="42" t="str">
        <f t="shared" ref="K34:L34" si="66">IF(ISNUMBER(I34), (I34 * ((I34^2) - 1)) / 12, "")</f>
        <v/>
      </c>
      <c r="L34" s="43">
        <f t="shared" si="66"/>
        <v>2</v>
      </c>
      <c r="M34" s="46">
        <f t="shared" si="9"/>
        <v>34.57142857</v>
      </c>
      <c r="N34" s="39">
        <v>53.0</v>
      </c>
      <c r="O34" s="39">
        <v>5.0</v>
      </c>
      <c r="P34" s="39">
        <v>5.0</v>
      </c>
      <c r="Q34" s="39">
        <v>35.0</v>
      </c>
      <c r="R34" s="39">
        <v>19.0</v>
      </c>
      <c r="S34" s="39">
        <v>55.0</v>
      </c>
      <c r="T34" s="39">
        <v>3.0</v>
      </c>
      <c r="U34" s="39">
        <v>49.0</v>
      </c>
      <c r="V34" s="39">
        <v>56.0</v>
      </c>
      <c r="W34" s="39">
        <v>49.0</v>
      </c>
      <c r="X34" s="39">
        <v>52.0</v>
      </c>
      <c r="Y34" s="39">
        <v>50.0</v>
      </c>
      <c r="Z34" s="39">
        <v>5.0</v>
      </c>
      <c r="AA34" s="40">
        <v>48.0</v>
      </c>
    </row>
    <row r="35">
      <c r="B35" s="47" t="s">
        <v>60</v>
      </c>
      <c r="C35" s="33">
        <v>39.0</v>
      </c>
      <c r="D35" s="34">
        <f t="shared" si="3"/>
        <v>28</v>
      </c>
      <c r="E35" s="35">
        <f t="shared" si="4"/>
        <v>11</v>
      </c>
      <c r="F35" s="36">
        <f t="shared" si="5"/>
        <v>121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63"/>
        <v/>
      </c>
      <c r="J35" s="35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30.42857143</v>
      </c>
      <c r="N35" s="39">
        <v>53.0</v>
      </c>
      <c r="O35" s="39">
        <v>24.0</v>
      </c>
      <c r="P35" s="39">
        <v>58.0</v>
      </c>
      <c r="Q35" s="39">
        <v>21.0</v>
      </c>
      <c r="R35" s="39">
        <v>7.0</v>
      </c>
      <c r="S35" s="39">
        <v>7.0</v>
      </c>
      <c r="T35" s="39">
        <v>11.0</v>
      </c>
      <c r="U35" s="39">
        <v>13.0</v>
      </c>
      <c r="V35" s="39">
        <v>54.0</v>
      </c>
      <c r="W35" s="39">
        <v>60.0</v>
      </c>
      <c r="X35" s="39">
        <v>58.0</v>
      </c>
      <c r="Y35" s="39">
        <v>43.0</v>
      </c>
      <c r="Z35" s="39">
        <v>9.0</v>
      </c>
      <c r="AA35" s="40">
        <v>8.0</v>
      </c>
    </row>
    <row r="36">
      <c r="B36" s="41" t="s">
        <v>61</v>
      </c>
      <c r="C36" s="33">
        <v>58.0</v>
      </c>
      <c r="D36" s="42">
        <f t="shared" si="3"/>
        <v>52.5</v>
      </c>
      <c r="E36" s="43">
        <f t="shared" si="4"/>
        <v>5.5</v>
      </c>
      <c r="F36" s="44">
        <f t="shared" si="5"/>
        <v>30.25</v>
      </c>
      <c r="G36" s="45">
        <f t="shared" ref="G36:H36" si="69">IF(COUNTIF(C$6:C$72, C36) &gt; 1, 1, 0)</f>
        <v>0</v>
      </c>
      <c r="H36" s="45">
        <f t="shared" si="69"/>
        <v>1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37.21428571</v>
      </c>
      <c r="N36" s="39">
        <v>46.0</v>
      </c>
      <c r="O36" s="39">
        <v>3.0</v>
      </c>
      <c r="P36" s="39">
        <v>23.0</v>
      </c>
      <c r="Q36" s="39">
        <v>35.0</v>
      </c>
      <c r="R36" s="39">
        <v>27.0</v>
      </c>
      <c r="S36" s="39">
        <v>48.0</v>
      </c>
      <c r="T36" s="39">
        <v>53.0</v>
      </c>
      <c r="U36" s="39">
        <v>55.0</v>
      </c>
      <c r="V36" s="39">
        <v>51.0</v>
      </c>
      <c r="W36" s="39">
        <v>55.0</v>
      </c>
      <c r="X36" s="39">
        <v>9.0</v>
      </c>
      <c r="Y36" s="39">
        <v>50.0</v>
      </c>
      <c r="Z36" s="39">
        <v>18.0</v>
      </c>
      <c r="AA36" s="40">
        <v>48.0</v>
      </c>
    </row>
    <row r="37">
      <c r="B37" s="47" t="s">
        <v>62</v>
      </c>
      <c r="C37" s="33">
        <v>24.0</v>
      </c>
      <c r="D37" s="34">
        <f t="shared" si="3"/>
        <v>40</v>
      </c>
      <c r="E37" s="35">
        <f t="shared" si="4"/>
        <v>-16</v>
      </c>
      <c r="F37" s="36">
        <f t="shared" si="5"/>
        <v>256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5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33.21428571</v>
      </c>
      <c r="N37" s="39">
        <v>9.0</v>
      </c>
      <c r="O37" s="39">
        <v>48.0</v>
      </c>
      <c r="P37" s="39">
        <v>14.0</v>
      </c>
      <c r="Q37" s="39">
        <v>35.0</v>
      </c>
      <c r="R37" s="39">
        <v>57.0</v>
      </c>
      <c r="S37" s="39">
        <v>5.0</v>
      </c>
      <c r="T37" s="39">
        <v>56.0</v>
      </c>
      <c r="U37" s="39">
        <v>6.0</v>
      </c>
      <c r="V37" s="39">
        <v>24.0</v>
      </c>
      <c r="W37" s="39">
        <v>60.0</v>
      </c>
      <c r="X37" s="39">
        <v>14.0</v>
      </c>
      <c r="Y37" s="39">
        <v>49.0</v>
      </c>
      <c r="Z37" s="39">
        <v>47.0</v>
      </c>
      <c r="AA37" s="40">
        <v>41.0</v>
      </c>
    </row>
    <row r="38">
      <c r="B38" s="41" t="s">
        <v>63</v>
      </c>
      <c r="C38" s="33">
        <v>60.0</v>
      </c>
      <c r="D38" s="42">
        <f t="shared" si="3"/>
        <v>38</v>
      </c>
      <c r="E38" s="43">
        <f t="shared" si="4"/>
        <v>22</v>
      </c>
      <c r="F38" s="44">
        <f t="shared" si="5"/>
        <v>484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33.07142857</v>
      </c>
      <c r="N38" s="39">
        <v>6.0</v>
      </c>
      <c r="O38" s="39">
        <v>6.0</v>
      </c>
      <c r="P38" s="39">
        <v>59.0</v>
      </c>
      <c r="Q38" s="39">
        <v>3.0</v>
      </c>
      <c r="R38" s="39">
        <v>48.0</v>
      </c>
      <c r="S38" s="39">
        <v>44.0</v>
      </c>
      <c r="T38" s="39">
        <v>56.0</v>
      </c>
      <c r="U38" s="39">
        <v>11.0</v>
      </c>
      <c r="V38" s="39">
        <v>47.0</v>
      </c>
      <c r="W38" s="39">
        <v>31.0</v>
      </c>
      <c r="X38" s="39">
        <v>39.0</v>
      </c>
      <c r="Y38" s="39">
        <v>47.0</v>
      </c>
      <c r="Z38" s="39">
        <v>47.0</v>
      </c>
      <c r="AA38" s="40">
        <v>19.0</v>
      </c>
    </row>
    <row r="39">
      <c r="B39" s="47" t="s">
        <v>64</v>
      </c>
      <c r="C39" s="33">
        <v>64.0</v>
      </c>
      <c r="D39" s="34">
        <f t="shared" si="3"/>
        <v>67</v>
      </c>
      <c r="E39" s="35">
        <f t="shared" si="4"/>
        <v>-3</v>
      </c>
      <c r="F39" s="36">
        <f t="shared" si="5"/>
        <v>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45.28571429</v>
      </c>
      <c r="N39" s="39">
        <v>45.0</v>
      </c>
      <c r="O39" s="39">
        <v>47.0</v>
      </c>
      <c r="P39" s="39">
        <v>59.0</v>
      </c>
      <c r="Q39" s="39">
        <v>35.0</v>
      </c>
      <c r="R39" s="39">
        <v>6.0</v>
      </c>
      <c r="S39" s="39">
        <v>62.0</v>
      </c>
      <c r="T39" s="39">
        <v>56.0</v>
      </c>
      <c r="U39" s="39">
        <v>55.0</v>
      </c>
      <c r="V39" s="39">
        <v>6.0</v>
      </c>
      <c r="W39" s="39">
        <v>60.0</v>
      </c>
      <c r="X39" s="39">
        <v>58.0</v>
      </c>
      <c r="Y39" s="39">
        <v>50.0</v>
      </c>
      <c r="Z39" s="39">
        <v>47.0</v>
      </c>
      <c r="AA39" s="40">
        <v>48.0</v>
      </c>
    </row>
    <row r="40">
      <c r="B40" s="41" t="s">
        <v>65</v>
      </c>
      <c r="C40" s="33">
        <v>17.0</v>
      </c>
      <c r="D40" s="42">
        <f t="shared" si="3"/>
        <v>33.5</v>
      </c>
      <c r="E40" s="43">
        <f t="shared" si="4"/>
        <v>-16.5</v>
      </c>
      <c r="F40" s="44">
        <f t="shared" si="5"/>
        <v>272.25</v>
      </c>
      <c r="G40" s="45">
        <f t="shared" ref="G40:H40" si="77">IF(COUNTIF(C$6:C$72, C40) &gt; 1, 1, 0)</f>
        <v>0</v>
      </c>
      <c r="H40" s="45">
        <f t="shared" si="77"/>
        <v>1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32</v>
      </c>
      <c r="N40" s="39">
        <v>20.0</v>
      </c>
      <c r="O40" s="39">
        <v>33.0</v>
      </c>
      <c r="P40" s="39">
        <v>46.0</v>
      </c>
      <c r="Q40" s="39">
        <v>35.0</v>
      </c>
      <c r="R40" s="39">
        <v>29.0</v>
      </c>
      <c r="S40" s="39">
        <v>26.0</v>
      </c>
      <c r="T40" s="39">
        <v>33.0</v>
      </c>
      <c r="U40" s="39">
        <v>42.0</v>
      </c>
      <c r="V40" s="39">
        <v>33.0</v>
      </c>
      <c r="W40" s="39">
        <v>37.0</v>
      </c>
      <c r="X40" s="39">
        <v>18.0</v>
      </c>
      <c r="Y40" s="39">
        <v>33.0</v>
      </c>
      <c r="Z40" s="39">
        <v>47.0</v>
      </c>
      <c r="AA40" s="40">
        <v>16.0</v>
      </c>
    </row>
    <row r="41">
      <c r="B41" s="47" t="s">
        <v>66</v>
      </c>
      <c r="C41" s="33">
        <v>16.0</v>
      </c>
      <c r="D41" s="34">
        <f t="shared" si="3"/>
        <v>58</v>
      </c>
      <c r="E41" s="35">
        <f t="shared" si="4"/>
        <v>-42</v>
      </c>
      <c r="F41" s="36">
        <f t="shared" si="5"/>
        <v>1764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38.14285714</v>
      </c>
      <c r="N41" s="39">
        <v>34.0</v>
      </c>
      <c r="O41" s="39">
        <v>38.0</v>
      </c>
      <c r="P41" s="39">
        <v>30.0</v>
      </c>
      <c r="Q41" s="39">
        <v>30.0</v>
      </c>
      <c r="R41" s="39">
        <v>46.0</v>
      </c>
      <c r="S41" s="39">
        <v>50.0</v>
      </c>
      <c r="T41" s="39">
        <v>46.0</v>
      </c>
      <c r="U41" s="39">
        <v>40.0</v>
      </c>
      <c r="V41" s="39">
        <v>45.0</v>
      </c>
      <c r="W41" s="39">
        <v>44.0</v>
      </c>
      <c r="X41" s="39">
        <v>44.0</v>
      </c>
      <c r="Y41" s="39">
        <v>30.0</v>
      </c>
      <c r="Z41" s="39">
        <v>35.0</v>
      </c>
      <c r="AA41" s="40">
        <v>22.0</v>
      </c>
    </row>
    <row r="42">
      <c r="B42" s="41" t="s">
        <v>67</v>
      </c>
      <c r="C42" s="33">
        <v>36.0</v>
      </c>
      <c r="D42" s="42">
        <f t="shared" si="3"/>
        <v>52.5</v>
      </c>
      <c r="E42" s="43">
        <f t="shared" si="4"/>
        <v>-16.5</v>
      </c>
      <c r="F42" s="44">
        <f t="shared" si="5"/>
        <v>272.25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63"/>
        <v/>
      </c>
      <c r="J42" s="43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37.21428571</v>
      </c>
      <c r="N42" s="39">
        <v>43.0</v>
      </c>
      <c r="O42" s="39">
        <v>51.0</v>
      </c>
      <c r="P42" s="39">
        <v>59.0</v>
      </c>
      <c r="Q42" s="39">
        <v>35.0</v>
      </c>
      <c r="R42" s="39">
        <v>57.0</v>
      </c>
      <c r="S42" s="39">
        <v>15.0</v>
      </c>
      <c r="T42" s="39">
        <v>40.0</v>
      </c>
      <c r="U42" s="39">
        <v>26.0</v>
      </c>
      <c r="V42" s="39">
        <v>16.0</v>
      </c>
      <c r="W42" s="39">
        <v>45.0</v>
      </c>
      <c r="X42" s="39">
        <v>53.0</v>
      </c>
      <c r="Y42" s="39">
        <v>12.0</v>
      </c>
      <c r="Z42" s="39">
        <v>21.0</v>
      </c>
      <c r="AA42" s="40">
        <v>48.0</v>
      </c>
    </row>
    <row r="43">
      <c r="B43" s="47" t="s">
        <v>68</v>
      </c>
      <c r="C43" s="33">
        <v>33.0</v>
      </c>
      <c r="D43" s="34">
        <f t="shared" si="3"/>
        <v>28</v>
      </c>
      <c r="E43" s="35">
        <f t="shared" si="4"/>
        <v>5</v>
      </c>
      <c r="F43" s="36">
        <f t="shared" si="5"/>
        <v>25</v>
      </c>
      <c r="G43" s="37">
        <f t="shared" ref="G43:H43" si="83">IF(COUNTIF(C$6:C$72, C43) &gt; 1, 1, 0)</f>
        <v>0</v>
      </c>
      <c r="H43" s="37">
        <f t="shared" si="83"/>
        <v>1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30.42857143</v>
      </c>
      <c r="N43" s="39">
        <v>1.0</v>
      </c>
      <c r="O43" s="39">
        <v>13.0</v>
      </c>
      <c r="P43" s="39">
        <v>10.0</v>
      </c>
      <c r="Q43" s="39">
        <v>35.0</v>
      </c>
      <c r="R43" s="39">
        <v>22.0</v>
      </c>
      <c r="S43" s="39">
        <v>38.0</v>
      </c>
      <c r="T43" s="39">
        <v>56.0</v>
      </c>
      <c r="U43" s="39">
        <v>39.0</v>
      </c>
      <c r="V43" s="39">
        <v>15.0</v>
      </c>
      <c r="W43" s="39">
        <v>12.0</v>
      </c>
      <c r="X43" s="39">
        <v>40.0</v>
      </c>
      <c r="Y43" s="39">
        <v>50.0</v>
      </c>
      <c r="Z43" s="39">
        <v>47.0</v>
      </c>
      <c r="AA43" s="40">
        <v>48.0</v>
      </c>
    </row>
    <row r="44">
      <c r="B44" s="41" t="s">
        <v>69</v>
      </c>
      <c r="C44" s="33">
        <v>13.5</v>
      </c>
      <c r="D44" s="42">
        <f t="shared" si="3"/>
        <v>4.5</v>
      </c>
      <c r="E44" s="43">
        <f t="shared" si="4"/>
        <v>9</v>
      </c>
      <c r="F44" s="44">
        <f t="shared" si="5"/>
        <v>81</v>
      </c>
      <c r="G44" s="45">
        <f t="shared" ref="G44:H44" si="85">IF(COUNTIF(C$6:C$72, C44) &gt; 1, 1, 0)</f>
        <v>1</v>
      </c>
      <c r="H44" s="45">
        <f t="shared" si="85"/>
        <v>1</v>
      </c>
      <c r="I44" s="43">
        <f t="shared" si="63"/>
        <v>2</v>
      </c>
      <c r="J44" s="45">
        <v>2.0</v>
      </c>
      <c r="K44" s="42">
        <f t="shared" ref="K44:L44" si="86">IF(ISNUMBER(I44), (I44 * ((I44^2) - 1)) / 12, "")</f>
        <v>0.5</v>
      </c>
      <c r="L44" s="43">
        <f t="shared" si="86"/>
        <v>0.5</v>
      </c>
      <c r="M44" s="46">
        <f t="shared" si="9"/>
        <v>24.07142857</v>
      </c>
      <c r="N44" s="39">
        <v>28.0</v>
      </c>
      <c r="O44" s="39">
        <v>35.0</v>
      </c>
      <c r="P44" s="39">
        <v>36.0</v>
      </c>
      <c r="Q44" s="39">
        <v>19.0</v>
      </c>
      <c r="R44" s="39">
        <v>21.0</v>
      </c>
      <c r="S44" s="39">
        <v>20.0</v>
      </c>
      <c r="T44" s="39">
        <v>28.0</v>
      </c>
      <c r="U44" s="39">
        <v>22.0</v>
      </c>
      <c r="V44" s="39">
        <v>17.0</v>
      </c>
      <c r="W44" s="39">
        <v>15.0</v>
      </c>
      <c r="X44" s="39">
        <v>15.0</v>
      </c>
      <c r="Y44" s="39">
        <v>32.0</v>
      </c>
      <c r="Z44" s="39">
        <v>28.0</v>
      </c>
      <c r="AA44" s="40">
        <v>21.0</v>
      </c>
    </row>
    <row r="45">
      <c r="B45" s="47" t="s">
        <v>70</v>
      </c>
      <c r="C45" s="33">
        <v>27.0</v>
      </c>
      <c r="D45" s="34">
        <f t="shared" si="3"/>
        <v>48</v>
      </c>
      <c r="E45" s="35">
        <f t="shared" si="4"/>
        <v>-21</v>
      </c>
      <c r="F45" s="36">
        <f t="shared" si="5"/>
        <v>441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35.85714286</v>
      </c>
      <c r="N45" s="39">
        <v>21.0</v>
      </c>
      <c r="O45" s="39">
        <v>37.0</v>
      </c>
      <c r="P45" s="39">
        <v>43.0</v>
      </c>
      <c r="Q45" s="39">
        <v>35.0</v>
      </c>
      <c r="R45" s="39">
        <v>47.0</v>
      </c>
      <c r="S45" s="39">
        <v>37.0</v>
      </c>
      <c r="T45" s="39">
        <v>45.0</v>
      </c>
      <c r="U45" s="39">
        <v>35.0</v>
      </c>
      <c r="V45" s="39">
        <v>38.0</v>
      </c>
      <c r="W45" s="39">
        <v>38.0</v>
      </c>
      <c r="X45" s="39">
        <v>32.0</v>
      </c>
      <c r="Y45" s="39">
        <v>29.0</v>
      </c>
      <c r="Z45" s="39">
        <v>29.0</v>
      </c>
      <c r="AA45" s="40">
        <v>36.0</v>
      </c>
    </row>
    <row r="46">
      <c r="B46" s="41" t="s">
        <v>71</v>
      </c>
      <c r="C46" s="33">
        <v>28.5</v>
      </c>
      <c r="D46" s="42">
        <f t="shared" si="3"/>
        <v>14</v>
      </c>
      <c r="E46" s="43">
        <f t="shared" si="4"/>
        <v>14.5</v>
      </c>
      <c r="F46" s="44">
        <f t="shared" si="5"/>
        <v>210.25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3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27.57142857</v>
      </c>
      <c r="N46" s="39">
        <v>12.0</v>
      </c>
      <c r="O46" s="39">
        <v>21.0</v>
      </c>
      <c r="P46" s="39">
        <v>42.0</v>
      </c>
      <c r="Q46" s="39">
        <v>7.0</v>
      </c>
      <c r="R46" s="39">
        <v>56.0</v>
      </c>
      <c r="S46" s="39">
        <v>62.0</v>
      </c>
      <c r="T46" s="39">
        <v>56.0</v>
      </c>
      <c r="U46" s="39">
        <v>45.0</v>
      </c>
      <c r="V46" s="39">
        <v>14.0</v>
      </c>
      <c r="W46" s="39">
        <v>9.0</v>
      </c>
      <c r="X46" s="39">
        <v>8.0</v>
      </c>
      <c r="Y46" s="39">
        <v>6.0</v>
      </c>
      <c r="Z46" s="39">
        <v>43.0</v>
      </c>
      <c r="AA46" s="40">
        <v>5.0</v>
      </c>
    </row>
    <row r="47">
      <c r="B47" s="47" t="s">
        <v>72</v>
      </c>
      <c r="C47" s="33">
        <v>46.0</v>
      </c>
      <c r="D47" s="34">
        <f t="shared" si="3"/>
        <v>47</v>
      </c>
      <c r="E47" s="35">
        <f t="shared" si="4"/>
        <v>-1</v>
      </c>
      <c r="F47" s="36">
        <f t="shared" si="5"/>
        <v>1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35.14285714</v>
      </c>
      <c r="N47" s="39">
        <v>53.0</v>
      </c>
      <c r="O47" s="39">
        <v>53.0</v>
      </c>
      <c r="P47" s="39">
        <v>25.0</v>
      </c>
      <c r="Q47" s="39">
        <v>14.0</v>
      </c>
      <c r="R47" s="39">
        <v>38.0</v>
      </c>
      <c r="S47" s="39">
        <v>24.0</v>
      </c>
      <c r="T47" s="39">
        <v>49.0</v>
      </c>
      <c r="U47" s="39">
        <v>14.0</v>
      </c>
      <c r="V47" s="39">
        <v>56.0</v>
      </c>
      <c r="W47" s="39">
        <v>53.0</v>
      </c>
      <c r="X47" s="39">
        <v>55.0</v>
      </c>
      <c r="Y47" s="39">
        <v>14.0</v>
      </c>
      <c r="Z47" s="39">
        <v>10.0</v>
      </c>
      <c r="AA47" s="40">
        <v>34.0</v>
      </c>
    </row>
    <row r="48">
      <c r="B48" s="41" t="s">
        <v>73</v>
      </c>
      <c r="C48" s="33">
        <v>30.0</v>
      </c>
      <c r="D48" s="42">
        <f t="shared" si="3"/>
        <v>60</v>
      </c>
      <c r="E48" s="43">
        <f t="shared" si="4"/>
        <v>-30</v>
      </c>
      <c r="F48" s="44">
        <f t="shared" si="5"/>
        <v>900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38.42857143</v>
      </c>
      <c r="N48" s="39">
        <v>10.0</v>
      </c>
      <c r="O48" s="39">
        <v>45.0</v>
      </c>
      <c r="P48" s="39">
        <v>11.0</v>
      </c>
      <c r="Q48" s="39">
        <v>35.0</v>
      </c>
      <c r="R48" s="39">
        <v>50.0</v>
      </c>
      <c r="S48" s="39">
        <v>57.0</v>
      </c>
      <c r="T48" s="39">
        <v>4.0</v>
      </c>
      <c r="U48" s="39">
        <v>55.0</v>
      </c>
      <c r="V48" s="39">
        <v>56.0</v>
      </c>
      <c r="W48" s="39">
        <v>58.0</v>
      </c>
      <c r="X48" s="39">
        <v>58.0</v>
      </c>
      <c r="Y48" s="39">
        <v>8.0</v>
      </c>
      <c r="Z48" s="39">
        <v>47.0</v>
      </c>
      <c r="AA48" s="40">
        <v>44.0</v>
      </c>
    </row>
    <row r="49">
      <c r="B49" s="47" t="s">
        <v>74</v>
      </c>
      <c r="C49" s="33">
        <v>65.0</v>
      </c>
      <c r="D49" s="34">
        <f t="shared" si="3"/>
        <v>65</v>
      </c>
      <c r="E49" s="35">
        <f t="shared" si="4"/>
        <v>0</v>
      </c>
      <c r="F49" s="36">
        <f t="shared" si="5"/>
        <v>0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43.5</v>
      </c>
      <c r="N49" s="39">
        <v>3.0</v>
      </c>
      <c r="O49" s="39">
        <v>53.0</v>
      </c>
      <c r="P49" s="39">
        <v>54.0</v>
      </c>
      <c r="Q49" s="39">
        <v>17.0</v>
      </c>
      <c r="R49" s="39">
        <v>57.0</v>
      </c>
      <c r="S49" s="39">
        <v>60.0</v>
      </c>
      <c r="T49" s="39">
        <v>56.0</v>
      </c>
      <c r="U49" s="39">
        <v>9.0</v>
      </c>
      <c r="V49" s="39">
        <v>52.0</v>
      </c>
      <c r="W49" s="39">
        <v>60.0</v>
      </c>
      <c r="X49" s="39">
        <v>43.0</v>
      </c>
      <c r="Y49" s="39">
        <v>50.0</v>
      </c>
      <c r="Z49" s="39">
        <v>47.0</v>
      </c>
      <c r="AA49" s="40">
        <v>48.0</v>
      </c>
    </row>
    <row r="50">
      <c r="B50" s="41" t="s">
        <v>75</v>
      </c>
      <c r="C50" s="33">
        <v>22.0</v>
      </c>
      <c r="D50" s="42">
        <f t="shared" si="3"/>
        <v>13</v>
      </c>
      <c r="E50" s="43">
        <f t="shared" si="4"/>
        <v>9</v>
      </c>
      <c r="F50" s="44">
        <f t="shared" si="5"/>
        <v>81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27.42857143</v>
      </c>
      <c r="N50" s="39">
        <v>31.0</v>
      </c>
      <c r="O50" s="39">
        <v>43.0</v>
      </c>
      <c r="P50" s="39">
        <v>18.0</v>
      </c>
      <c r="Q50" s="39">
        <v>35.0</v>
      </c>
      <c r="R50" s="39">
        <v>30.0</v>
      </c>
      <c r="S50" s="39">
        <v>35.0</v>
      </c>
      <c r="T50" s="39">
        <v>5.0</v>
      </c>
      <c r="U50" s="39">
        <v>1.0</v>
      </c>
      <c r="V50" s="39">
        <v>34.0</v>
      </c>
      <c r="W50" s="39">
        <v>36.0</v>
      </c>
      <c r="X50" s="39">
        <v>31.0</v>
      </c>
      <c r="Y50" s="39">
        <v>26.0</v>
      </c>
      <c r="Z50" s="39">
        <v>11.0</v>
      </c>
      <c r="AA50" s="40">
        <v>48.0</v>
      </c>
    </row>
    <row r="51">
      <c r="B51" s="47" t="s">
        <v>76</v>
      </c>
      <c r="C51" s="33">
        <v>2.0</v>
      </c>
      <c r="D51" s="34">
        <f t="shared" si="3"/>
        <v>26</v>
      </c>
      <c r="E51" s="35">
        <f t="shared" si="4"/>
        <v>-24</v>
      </c>
      <c r="F51" s="36">
        <f t="shared" si="5"/>
        <v>576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30</v>
      </c>
      <c r="N51" s="39">
        <v>14.0</v>
      </c>
      <c r="O51" s="39">
        <v>20.0</v>
      </c>
      <c r="P51" s="39">
        <v>38.0</v>
      </c>
      <c r="Q51" s="39">
        <v>27.0</v>
      </c>
      <c r="R51" s="39">
        <v>41.0</v>
      </c>
      <c r="S51" s="39">
        <v>30.0</v>
      </c>
      <c r="T51" s="39">
        <v>34.0</v>
      </c>
      <c r="U51" s="39">
        <v>36.0</v>
      </c>
      <c r="V51" s="39">
        <v>26.0</v>
      </c>
      <c r="W51" s="39">
        <v>30.0</v>
      </c>
      <c r="X51" s="39">
        <v>26.0</v>
      </c>
      <c r="Y51" s="39">
        <v>18.0</v>
      </c>
      <c r="Z51" s="39">
        <v>38.0</v>
      </c>
      <c r="AA51" s="40">
        <v>42.0</v>
      </c>
    </row>
    <row r="52">
      <c r="B52" s="41" t="s">
        <v>77</v>
      </c>
      <c r="C52" s="33">
        <v>9.0</v>
      </c>
      <c r="D52" s="42">
        <f t="shared" si="3"/>
        <v>3</v>
      </c>
      <c r="E52" s="43">
        <f t="shared" si="4"/>
        <v>6</v>
      </c>
      <c r="F52" s="44">
        <f t="shared" si="5"/>
        <v>36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23.85714286</v>
      </c>
      <c r="N52" s="39">
        <v>48.0</v>
      </c>
      <c r="O52" s="39">
        <v>30.0</v>
      </c>
      <c r="P52" s="39">
        <v>3.0</v>
      </c>
      <c r="Q52" s="39">
        <v>35.0</v>
      </c>
      <c r="R52" s="39">
        <v>5.0</v>
      </c>
      <c r="S52" s="39">
        <v>17.0</v>
      </c>
      <c r="T52" s="39">
        <v>19.0</v>
      </c>
      <c r="U52" s="39">
        <v>7.0</v>
      </c>
      <c r="V52" s="39">
        <v>56.0</v>
      </c>
      <c r="W52" s="39">
        <v>8.0</v>
      </c>
      <c r="X52" s="39">
        <v>22.0</v>
      </c>
      <c r="Y52" s="39">
        <v>50.0</v>
      </c>
      <c r="Z52" s="39">
        <v>22.0</v>
      </c>
      <c r="AA52" s="40">
        <v>12.0</v>
      </c>
    </row>
    <row r="53">
      <c r="B53" s="47" t="s">
        <v>78</v>
      </c>
      <c r="C53" s="33">
        <v>12.0</v>
      </c>
      <c r="D53" s="34">
        <f t="shared" si="3"/>
        <v>4.5</v>
      </c>
      <c r="E53" s="35">
        <f t="shared" si="4"/>
        <v>7.5</v>
      </c>
      <c r="F53" s="36">
        <f t="shared" si="5"/>
        <v>56.25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24.07142857</v>
      </c>
      <c r="N53" s="39">
        <v>18.0</v>
      </c>
      <c r="O53" s="39">
        <v>36.0</v>
      </c>
      <c r="P53" s="39">
        <v>22.0</v>
      </c>
      <c r="Q53" s="39">
        <v>12.0</v>
      </c>
      <c r="R53" s="39">
        <v>31.0</v>
      </c>
      <c r="S53" s="39">
        <v>23.0</v>
      </c>
      <c r="T53" s="39">
        <v>26.0</v>
      </c>
      <c r="U53" s="39">
        <v>31.0</v>
      </c>
      <c r="V53" s="39">
        <v>30.0</v>
      </c>
      <c r="W53" s="39">
        <v>24.0</v>
      </c>
      <c r="X53" s="39">
        <v>19.0</v>
      </c>
      <c r="Y53" s="39">
        <v>24.0</v>
      </c>
      <c r="Z53" s="39">
        <v>27.0</v>
      </c>
      <c r="AA53" s="40">
        <v>14.0</v>
      </c>
    </row>
    <row r="54">
      <c r="B54" s="41" t="s">
        <v>79</v>
      </c>
      <c r="C54" s="33">
        <v>54.0</v>
      </c>
      <c r="D54" s="42">
        <f t="shared" si="3"/>
        <v>9.5</v>
      </c>
      <c r="E54" s="43">
        <f t="shared" si="4"/>
        <v>44.5</v>
      </c>
      <c r="F54" s="44">
        <f t="shared" si="5"/>
        <v>1980.25</v>
      </c>
      <c r="G54" s="45">
        <f t="shared" ref="G54:H54" si="106">IF(COUNTIF(C$6:C$72, C54) &gt; 1, 1, 0)</f>
        <v>1</v>
      </c>
      <c r="H54" s="45">
        <f t="shared" si="106"/>
        <v>1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26.57142857</v>
      </c>
      <c r="N54" s="39">
        <v>11.0</v>
      </c>
      <c r="O54" s="39">
        <v>19.0</v>
      </c>
      <c r="P54" s="39">
        <v>59.0</v>
      </c>
      <c r="Q54" s="39">
        <v>34.0</v>
      </c>
      <c r="R54" s="39">
        <v>10.0</v>
      </c>
      <c r="S54" s="39">
        <v>62.0</v>
      </c>
      <c r="T54" s="39">
        <v>54.0</v>
      </c>
      <c r="U54" s="39">
        <v>8.0</v>
      </c>
      <c r="V54" s="39">
        <v>19.0</v>
      </c>
      <c r="W54" s="39">
        <v>59.0</v>
      </c>
      <c r="X54" s="39">
        <v>3.0</v>
      </c>
      <c r="Y54" s="39">
        <v>1.0</v>
      </c>
      <c r="Z54" s="39">
        <v>20.0</v>
      </c>
      <c r="AA54" s="40">
        <v>13.0</v>
      </c>
    </row>
    <row r="55">
      <c r="B55" s="47" t="s">
        <v>80</v>
      </c>
      <c r="C55" s="33">
        <v>56.5</v>
      </c>
      <c r="D55" s="34">
        <f t="shared" si="3"/>
        <v>22</v>
      </c>
      <c r="E55" s="35">
        <f t="shared" si="4"/>
        <v>34.5</v>
      </c>
      <c r="F55" s="36">
        <f t="shared" si="5"/>
        <v>1190.25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28.5</v>
      </c>
      <c r="N55" s="39">
        <v>7.0</v>
      </c>
      <c r="O55" s="39">
        <v>44.0</v>
      </c>
      <c r="P55" s="39">
        <v>15.0</v>
      </c>
      <c r="Q55" s="39">
        <v>35.0</v>
      </c>
      <c r="R55" s="39">
        <v>57.0</v>
      </c>
      <c r="S55" s="39">
        <v>47.0</v>
      </c>
      <c r="T55" s="39">
        <v>17.0</v>
      </c>
      <c r="U55" s="39">
        <v>3.0</v>
      </c>
      <c r="V55" s="39">
        <v>3.0</v>
      </c>
      <c r="W55" s="39">
        <v>50.0</v>
      </c>
      <c r="X55" s="39">
        <v>42.0</v>
      </c>
      <c r="Y55" s="39">
        <v>23.0</v>
      </c>
      <c r="Z55" s="39">
        <v>13.0</v>
      </c>
      <c r="AA55" s="40">
        <v>43.0</v>
      </c>
    </row>
    <row r="56">
      <c r="B56" s="41" t="s">
        <v>81</v>
      </c>
      <c r="C56" s="33">
        <v>10.0</v>
      </c>
      <c r="D56" s="42">
        <f t="shared" si="3"/>
        <v>20</v>
      </c>
      <c r="E56" s="43">
        <f t="shared" si="4"/>
        <v>-10</v>
      </c>
      <c r="F56" s="44">
        <f t="shared" si="5"/>
        <v>100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28.28571429</v>
      </c>
      <c r="N56" s="39">
        <v>16.0</v>
      </c>
      <c r="O56" s="39">
        <v>22.0</v>
      </c>
      <c r="P56" s="39">
        <v>28.0</v>
      </c>
      <c r="Q56" s="39">
        <v>25.0</v>
      </c>
      <c r="R56" s="39">
        <v>33.0</v>
      </c>
      <c r="S56" s="39">
        <v>33.0</v>
      </c>
      <c r="T56" s="39">
        <v>34.0</v>
      </c>
      <c r="U56" s="39">
        <v>33.0</v>
      </c>
      <c r="V56" s="39">
        <v>29.0</v>
      </c>
      <c r="W56" s="39">
        <v>33.0</v>
      </c>
      <c r="X56" s="39">
        <v>35.0</v>
      </c>
      <c r="Y56" s="39">
        <v>31.0</v>
      </c>
      <c r="Z56" s="39">
        <v>24.0</v>
      </c>
      <c r="AA56" s="40">
        <v>20.0</v>
      </c>
    </row>
    <row r="57">
      <c r="B57" s="47" t="s">
        <v>82</v>
      </c>
      <c r="C57" s="33">
        <v>19.0</v>
      </c>
      <c r="D57" s="34">
        <f t="shared" si="3"/>
        <v>32</v>
      </c>
      <c r="E57" s="35">
        <f t="shared" si="4"/>
        <v>-13</v>
      </c>
      <c r="F57" s="36">
        <f t="shared" si="5"/>
        <v>169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31.85714286</v>
      </c>
      <c r="N57" s="39">
        <v>25.0</v>
      </c>
      <c r="O57" s="39">
        <v>53.0</v>
      </c>
      <c r="P57" s="39">
        <v>51.0</v>
      </c>
      <c r="Q57" s="39">
        <v>5.0</v>
      </c>
      <c r="R57" s="39">
        <v>16.0</v>
      </c>
      <c r="S57" s="39">
        <v>62.0</v>
      </c>
      <c r="T57" s="39">
        <v>38.0</v>
      </c>
      <c r="U57" s="39">
        <v>23.0</v>
      </c>
      <c r="V57" s="39">
        <v>41.0</v>
      </c>
      <c r="W57" s="39">
        <v>1.0</v>
      </c>
      <c r="X57" s="39">
        <v>27.0</v>
      </c>
      <c r="Y57" s="39">
        <v>46.0</v>
      </c>
      <c r="Z57" s="39">
        <v>47.0</v>
      </c>
      <c r="AA57" s="40">
        <v>11.0</v>
      </c>
    </row>
    <row r="58">
      <c r="B58" s="41" t="s">
        <v>83</v>
      </c>
      <c r="C58" s="33">
        <v>61.0</v>
      </c>
      <c r="D58" s="42">
        <f t="shared" si="3"/>
        <v>50</v>
      </c>
      <c r="E58" s="43">
        <f t="shared" si="4"/>
        <v>11</v>
      </c>
      <c r="F58" s="44">
        <f t="shared" si="5"/>
        <v>121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36.92857143</v>
      </c>
      <c r="N58" s="39">
        <v>53.0</v>
      </c>
      <c r="O58" s="39">
        <v>46.0</v>
      </c>
      <c r="P58" s="39">
        <v>20.0</v>
      </c>
      <c r="Q58" s="39">
        <v>35.0</v>
      </c>
      <c r="R58" s="39">
        <v>34.0</v>
      </c>
      <c r="S58" s="39">
        <v>19.0</v>
      </c>
      <c r="T58" s="39">
        <v>10.0</v>
      </c>
      <c r="U58" s="39">
        <v>2.0</v>
      </c>
      <c r="V58" s="39">
        <v>56.0</v>
      </c>
      <c r="W58" s="39">
        <v>51.0</v>
      </c>
      <c r="X58" s="39">
        <v>57.0</v>
      </c>
      <c r="Y58" s="39">
        <v>41.0</v>
      </c>
      <c r="Z58" s="39">
        <v>45.0</v>
      </c>
      <c r="AA58" s="40">
        <v>48.0</v>
      </c>
    </row>
    <row r="59">
      <c r="B59" s="47" t="s">
        <v>84</v>
      </c>
      <c r="C59" s="33">
        <v>54.0</v>
      </c>
      <c r="D59" s="34">
        <f t="shared" si="3"/>
        <v>64</v>
      </c>
      <c r="E59" s="35">
        <f t="shared" si="4"/>
        <v>-10</v>
      </c>
      <c r="F59" s="36">
        <f t="shared" si="5"/>
        <v>100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41.14285714</v>
      </c>
      <c r="N59" s="39">
        <v>52.0</v>
      </c>
      <c r="O59" s="39">
        <v>53.0</v>
      </c>
      <c r="P59" s="39">
        <v>41.0</v>
      </c>
      <c r="Q59" s="39">
        <v>15.0</v>
      </c>
      <c r="R59" s="39">
        <v>51.0</v>
      </c>
      <c r="S59" s="39">
        <v>9.0</v>
      </c>
      <c r="T59" s="39">
        <v>56.0</v>
      </c>
      <c r="U59" s="39">
        <v>18.0</v>
      </c>
      <c r="V59" s="39">
        <v>22.0</v>
      </c>
      <c r="W59" s="39">
        <v>56.0</v>
      </c>
      <c r="X59" s="39">
        <v>58.0</v>
      </c>
      <c r="Y59" s="39">
        <v>50.0</v>
      </c>
      <c r="Z59" s="39">
        <v>47.0</v>
      </c>
      <c r="AA59" s="40">
        <v>48.0</v>
      </c>
    </row>
    <row r="60">
      <c r="B60" s="41" t="s">
        <v>85</v>
      </c>
      <c r="C60" s="33">
        <v>40.0</v>
      </c>
      <c r="D60" s="42">
        <f t="shared" si="3"/>
        <v>21</v>
      </c>
      <c r="E60" s="43">
        <f t="shared" si="4"/>
        <v>19</v>
      </c>
      <c r="F60" s="44">
        <f t="shared" si="5"/>
        <v>361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3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28.35714286</v>
      </c>
      <c r="N60" s="39">
        <v>49.0</v>
      </c>
      <c r="O60" s="39">
        <v>52.0</v>
      </c>
      <c r="P60" s="39">
        <v>34.0</v>
      </c>
      <c r="Q60" s="39">
        <v>35.0</v>
      </c>
      <c r="R60" s="39">
        <v>49.0</v>
      </c>
      <c r="S60" s="39">
        <v>13.0</v>
      </c>
      <c r="T60" s="39">
        <v>42.0</v>
      </c>
      <c r="U60" s="39">
        <v>54.0</v>
      </c>
      <c r="V60" s="39">
        <v>8.0</v>
      </c>
      <c r="W60" s="39">
        <v>17.0</v>
      </c>
      <c r="X60" s="39">
        <v>24.0</v>
      </c>
      <c r="Y60" s="39">
        <v>7.0</v>
      </c>
      <c r="Z60" s="39">
        <v>12.0</v>
      </c>
      <c r="AA60" s="40">
        <v>1.0</v>
      </c>
    </row>
    <row r="61">
      <c r="B61" s="47" t="s">
        <v>86</v>
      </c>
      <c r="C61" s="33">
        <v>59.0</v>
      </c>
      <c r="D61" s="34">
        <f t="shared" si="3"/>
        <v>25</v>
      </c>
      <c r="E61" s="35">
        <f t="shared" si="4"/>
        <v>34</v>
      </c>
      <c r="F61" s="36">
        <f t="shared" si="5"/>
        <v>1156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29.5</v>
      </c>
      <c r="N61" s="39">
        <v>4.0</v>
      </c>
      <c r="O61" s="39">
        <v>53.0</v>
      </c>
      <c r="P61" s="39">
        <v>49.0</v>
      </c>
      <c r="Q61" s="39">
        <v>16.0</v>
      </c>
      <c r="R61" s="39">
        <v>28.0</v>
      </c>
      <c r="S61" s="39">
        <v>10.0</v>
      </c>
      <c r="T61" s="39">
        <v>24.0</v>
      </c>
      <c r="U61" s="39">
        <v>55.0</v>
      </c>
      <c r="V61" s="39">
        <v>5.0</v>
      </c>
      <c r="W61" s="39">
        <v>54.0</v>
      </c>
      <c r="X61" s="39">
        <v>58.0</v>
      </c>
      <c r="Y61" s="39">
        <v>3.0</v>
      </c>
      <c r="Z61" s="39">
        <v>47.0</v>
      </c>
      <c r="AA61" s="40">
        <v>7.0</v>
      </c>
    </row>
    <row r="62">
      <c r="B62" s="41" t="s">
        <v>87</v>
      </c>
      <c r="C62" s="33">
        <v>50.0</v>
      </c>
      <c r="D62" s="42">
        <f t="shared" si="3"/>
        <v>16</v>
      </c>
      <c r="E62" s="43">
        <f t="shared" si="4"/>
        <v>34</v>
      </c>
      <c r="F62" s="44">
        <f t="shared" si="5"/>
        <v>1156</v>
      </c>
      <c r="G62" s="45">
        <f t="shared" ref="G62:H62" si="124">IF(COUNTIF(C$6:C$72, C62) &gt; 1, 1, 0)</f>
        <v>0</v>
      </c>
      <c r="H62" s="45">
        <f t="shared" si="124"/>
        <v>0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28.14285714</v>
      </c>
      <c r="N62" s="39">
        <v>53.0</v>
      </c>
      <c r="O62" s="39">
        <v>1.0</v>
      </c>
      <c r="P62" s="39">
        <v>4.0</v>
      </c>
      <c r="Q62" s="39">
        <v>35.0</v>
      </c>
      <c r="R62" s="39">
        <v>9.0</v>
      </c>
      <c r="S62" s="39">
        <v>52.0</v>
      </c>
      <c r="T62" s="39">
        <v>56.0</v>
      </c>
      <c r="U62" s="39">
        <v>52.0</v>
      </c>
      <c r="V62" s="39">
        <v>11.0</v>
      </c>
      <c r="W62" s="39">
        <v>60.0</v>
      </c>
      <c r="X62" s="39">
        <v>10.0</v>
      </c>
      <c r="Y62" s="39">
        <v>2.0</v>
      </c>
      <c r="Z62" s="39">
        <v>1.0</v>
      </c>
      <c r="AA62" s="40">
        <v>48.0</v>
      </c>
    </row>
    <row r="63">
      <c r="B63" s="47" t="s">
        <v>88</v>
      </c>
      <c r="C63" s="33">
        <v>45.0</v>
      </c>
      <c r="D63" s="34">
        <f t="shared" si="3"/>
        <v>43</v>
      </c>
      <c r="E63" s="35">
        <f t="shared" si="4"/>
        <v>2</v>
      </c>
      <c r="F63" s="36">
        <f t="shared" si="5"/>
        <v>4</v>
      </c>
      <c r="G63" s="37">
        <f t="shared" ref="G63:H63" si="126">IF(COUNTIF(C$6:C$72, C63) &gt; 1, 1, 0)</f>
        <v>0</v>
      </c>
      <c r="H63" s="37">
        <f t="shared" si="126"/>
        <v>1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34.57142857</v>
      </c>
      <c r="N63" s="39">
        <v>47.0</v>
      </c>
      <c r="O63" s="39">
        <v>32.0</v>
      </c>
      <c r="P63" s="39">
        <v>48.0</v>
      </c>
      <c r="Q63" s="39">
        <v>31.0</v>
      </c>
      <c r="R63" s="39">
        <v>57.0</v>
      </c>
      <c r="S63" s="39">
        <v>11.0</v>
      </c>
      <c r="T63" s="39">
        <v>56.0</v>
      </c>
      <c r="U63" s="39">
        <v>19.0</v>
      </c>
      <c r="V63" s="39">
        <v>7.0</v>
      </c>
      <c r="W63" s="39">
        <v>25.0</v>
      </c>
      <c r="X63" s="39">
        <v>58.0</v>
      </c>
      <c r="Y63" s="39">
        <v>39.0</v>
      </c>
      <c r="Z63" s="39">
        <v>6.0</v>
      </c>
      <c r="AA63" s="40">
        <v>48.0</v>
      </c>
    </row>
    <row r="64">
      <c r="B64" s="41" t="s">
        <v>89</v>
      </c>
      <c r="C64" s="33">
        <v>38.0</v>
      </c>
      <c r="D64" s="42">
        <f t="shared" si="3"/>
        <v>43</v>
      </c>
      <c r="E64" s="43">
        <f t="shared" si="4"/>
        <v>-5</v>
      </c>
      <c r="F64" s="44">
        <f t="shared" si="5"/>
        <v>25</v>
      </c>
      <c r="G64" s="45">
        <f t="shared" ref="G64:H64" si="128">IF(COUNTIF(C$6:C$72, C64) &gt; 1, 1, 0)</f>
        <v>0</v>
      </c>
      <c r="H64" s="45">
        <f t="shared" si="128"/>
        <v>1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34.57142857</v>
      </c>
      <c r="N64" s="39">
        <v>8.0</v>
      </c>
      <c r="O64" s="39">
        <v>11.0</v>
      </c>
      <c r="P64" s="39">
        <v>53.0</v>
      </c>
      <c r="Q64" s="39">
        <v>35.0</v>
      </c>
      <c r="R64" s="39">
        <v>12.0</v>
      </c>
      <c r="S64" s="39">
        <v>58.0</v>
      </c>
      <c r="T64" s="39">
        <v>48.0</v>
      </c>
      <c r="U64" s="39">
        <v>55.0</v>
      </c>
      <c r="V64" s="39">
        <v>21.0</v>
      </c>
      <c r="W64" s="39">
        <v>2.0</v>
      </c>
      <c r="X64" s="39">
        <v>58.0</v>
      </c>
      <c r="Y64" s="39">
        <v>28.0</v>
      </c>
      <c r="Z64" s="39">
        <v>47.0</v>
      </c>
      <c r="AA64" s="40">
        <v>48.0</v>
      </c>
    </row>
    <row r="65">
      <c r="B65" s="47" t="s">
        <v>90</v>
      </c>
      <c r="C65" s="33">
        <v>26.0</v>
      </c>
      <c r="D65" s="34">
        <f t="shared" si="3"/>
        <v>18</v>
      </c>
      <c r="E65" s="35">
        <f t="shared" si="4"/>
        <v>8</v>
      </c>
      <c r="F65" s="36">
        <f t="shared" si="5"/>
        <v>64</v>
      </c>
      <c r="G65" s="37">
        <f t="shared" ref="G65:H65" si="130">IF(COUNTIF(C$6:C$72, C65) &gt; 1, 1, 0)</f>
        <v>0</v>
      </c>
      <c r="H65" s="37">
        <f t="shared" si="130"/>
        <v>1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28.21428571</v>
      </c>
      <c r="N65" s="39">
        <v>53.0</v>
      </c>
      <c r="O65" s="39">
        <v>53.0</v>
      </c>
      <c r="P65" s="39">
        <v>7.0</v>
      </c>
      <c r="Q65" s="39">
        <v>35.0</v>
      </c>
      <c r="R65" s="39">
        <v>4.0</v>
      </c>
      <c r="S65" s="39">
        <v>1.0</v>
      </c>
      <c r="T65" s="39">
        <v>9.0</v>
      </c>
      <c r="U65" s="39">
        <v>55.0</v>
      </c>
      <c r="V65" s="39">
        <v>1.0</v>
      </c>
      <c r="W65" s="39">
        <v>52.0</v>
      </c>
      <c r="X65" s="39">
        <v>5.0</v>
      </c>
      <c r="Y65" s="39">
        <v>50.0</v>
      </c>
      <c r="Z65" s="39">
        <v>47.0</v>
      </c>
      <c r="AA65" s="40">
        <v>23.0</v>
      </c>
    </row>
    <row r="66">
      <c r="B66" s="41" t="s">
        <v>91</v>
      </c>
      <c r="C66" s="33">
        <v>47.0</v>
      </c>
      <c r="D66" s="42">
        <f t="shared" si="3"/>
        <v>6</v>
      </c>
      <c r="E66" s="43">
        <f t="shared" si="4"/>
        <v>41</v>
      </c>
      <c r="F66" s="44">
        <f t="shared" si="5"/>
        <v>1681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24.57142857</v>
      </c>
      <c r="N66" s="39">
        <v>40.0</v>
      </c>
      <c r="O66" s="39">
        <v>53.0</v>
      </c>
      <c r="P66" s="39">
        <v>16.0</v>
      </c>
      <c r="Q66" s="39">
        <v>13.0</v>
      </c>
      <c r="R66" s="39">
        <v>13.0</v>
      </c>
      <c r="S66" s="39">
        <v>39.0</v>
      </c>
      <c r="T66" s="39">
        <v>22.0</v>
      </c>
      <c r="U66" s="39">
        <v>12.0</v>
      </c>
      <c r="V66" s="39">
        <v>10.0</v>
      </c>
      <c r="W66" s="39">
        <v>10.0</v>
      </c>
      <c r="X66" s="39">
        <v>12.0</v>
      </c>
      <c r="Y66" s="39">
        <v>15.0</v>
      </c>
      <c r="Z66" s="39">
        <v>41.0</v>
      </c>
      <c r="AA66" s="40">
        <v>48.0</v>
      </c>
    </row>
    <row r="67">
      <c r="B67" s="47" t="s">
        <v>92</v>
      </c>
      <c r="C67" s="33">
        <v>49.0</v>
      </c>
      <c r="D67" s="34">
        <f t="shared" si="3"/>
        <v>35</v>
      </c>
      <c r="E67" s="35">
        <f t="shared" si="4"/>
        <v>14</v>
      </c>
      <c r="F67" s="36">
        <f t="shared" si="5"/>
        <v>196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32.35714286</v>
      </c>
      <c r="N67" s="39">
        <v>36.0</v>
      </c>
      <c r="O67" s="39">
        <v>10.0</v>
      </c>
      <c r="P67" s="39">
        <v>59.0</v>
      </c>
      <c r="Q67" s="39">
        <v>35.0</v>
      </c>
      <c r="R67" s="39">
        <v>53.0</v>
      </c>
      <c r="S67" s="39">
        <v>59.0</v>
      </c>
      <c r="T67" s="39">
        <v>8.0</v>
      </c>
      <c r="U67" s="39">
        <v>48.0</v>
      </c>
      <c r="V67" s="39">
        <v>50.0</v>
      </c>
      <c r="W67" s="39">
        <v>57.0</v>
      </c>
      <c r="X67" s="39">
        <v>17.0</v>
      </c>
      <c r="Y67" s="39">
        <v>10.0</v>
      </c>
      <c r="Z67" s="39">
        <v>8.0</v>
      </c>
      <c r="AA67" s="40">
        <v>3.0</v>
      </c>
    </row>
    <row r="68">
      <c r="B68" s="41" t="s">
        <v>93</v>
      </c>
      <c r="C68" s="33">
        <v>13.5</v>
      </c>
      <c r="D68" s="42">
        <f t="shared" si="3"/>
        <v>45</v>
      </c>
      <c r="E68" s="43">
        <f t="shared" si="4"/>
        <v>-31.5</v>
      </c>
      <c r="F68" s="44">
        <f t="shared" si="5"/>
        <v>992.25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34.85714286</v>
      </c>
      <c r="N68" s="39">
        <v>37.0</v>
      </c>
      <c r="O68" s="39">
        <v>40.0</v>
      </c>
      <c r="P68" s="39">
        <v>47.0</v>
      </c>
      <c r="Q68" s="39">
        <v>10.0</v>
      </c>
      <c r="R68" s="39">
        <v>45.0</v>
      </c>
      <c r="S68" s="39">
        <v>40.0</v>
      </c>
      <c r="T68" s="39">
        <v>16.0</v>
      </c>
      <c r="U68" s="39">
        <v>51.0</v>
      </c>
      <c r="V68" s="39">
        <v>44.0</v>
      </c>
      <c r="W68" s="39">
        <v>42.0</v>
      </c>
      <c r="X68" s="39">
        <v>46.0</v>
      </c>
      <c r="Y68" s="39">
        <v>36.0</v>
      </c>
      <c r="Z68" s="39">
        <v>7.0</v>
      </c>
      <c r="AA68" s="40">
        <v>27.0</v>
      </c>
    </row>
    <row r="69">
      <c r="B69" s="47" t="s">
        <v>94</v>
      </c>
      <c r="C69" s="33">
        <v>41.0</v>
      </c>
      <c r="D69" s="34">
        <f t="shared" si="3"/>
        <v>63</v>
      </c>
      <c r="E69" s="35">
        <f t="shared" si="4"/>
        <v>-22</v>
      </c>
      <c r="F69" s="36">
        <f t="shared" si="5"/>
        <v>484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39.35714286</v>
      </c>
      <c r="N69" s="39">
        <v>44.0</v>
      </c>
      <c r="O69" s="39">
        <v>53.0</v>
      </c>
      <c r="P69" s="39">
        <v>32.0</v>
      </c>
      <c r="Q69" s="39">
        <v>35.0</v>
      </c>
      <c r="R69" s="39">
        <v>43.0</v>
      </c>
      <c r="S69" s="39">
        <v>62.0</v>
      </c>
      <c r="T69" s="39">
        <v>25.0</v>
      </c>
      <c r="U69" s="39">
        <v>43.0</v>
      </c>
      <c r="V69" s="39">
        <v>49.0</v>
      </c>
      <c r="W69" s="39">
        <v>22.0</v>
      </c>
      <c r="X69" s="39">
        <v>50.0</v>
      </c>
      <c r="Y69" s="39">
        <v>5.0</v>
      </c>
      <c r="Z69" s="39">
        <v>42.0</v>
      </c>
      <c r="AA69" s="40">
        <v>46.0</v>
      </c>
    </row>
    <row r="70">
      <c r="B70" s="41" t="s">
        <v>95</v>
      </c>
      <c r="C70" s="33">
        <v>15.0</v>
      </c>
      <c r="D70" s="42">
        <f t="shared" si="3"/>
        <v>59</v>
      </c>
      <c r="E70" s="43">
        <f t="shared" si="4"/>
        <v>-44</v>
      </c>
      <c r="F70" s="44">
        <f t="shared" si="5"/>
        <v>1936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38.21428571</v>
      </c>
      <c r="N70" s="39">
        <v>38.0</v>
      </c>
      <c r="O70" s="39">
        <v>31.0</v>
      </c>
      <c r="P70" s="39">
        <v>31.0</v>
      </c>
      <c r="Q70" s="39">
        <v>28.0</v>
      </c>
      <c r="R70" s="39">
        <v>40.0</v>
      </c>
      <c r="S70" s="39">
        <v>45.0</v>
      </c>
      <c r="T70" s="39">
        <v>44.0</v>
      </c>
      <c r="U70" s="39">
        <v>41.0</v>
      </c>
      <c r="V70" s="39">
        <v>43.0</v>
      </c>
      <c r="W70" s="39">
        <v>46.0</v>
      </c>
      <c r="X70" s="39">
        <v>45.0</v>
      </c>
      <c r="Y70" s="39">
        <v>40.0</v>
      </c>
      <c r="Z70" s="39">
        <v>30.0</v>
      </c>
      <c r="AA70" s="40">
        <v>33.0</v>
      </c>
    </row>
    <row r="71">
      <c r="B71" s="47" t="s">
        <v>96</v>
      </c>
      <c r="C71" s="33">
        <v>37.0</v>
      </c>
      <c r="D71" s="34">
        <f t="shared" si="3"/>
        <v>55.5</v>
      </c>
      <c r="E71" s="35">
        <f t="shared" si="4"/>
        <v>-18.5</v>
      </c>
      <c r="F71" s="36">
        <f t="shared" si="5"/>
        <v>342.25</v>
      </c>
      <c r="G71" s="37">
        <f t="shared" ref="G71:H71" si="143">IF(COUNTIF(C$6:C$72, C71) &gt; 1, 1, 0)</f>
        <v>0</v>
      </c>
      <c r="H71" s="37">
        <f t="shared" si="143"/>
        <v>1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37.71428571</v>
      </c>
      <c r="N71" s="39">
        <v>53.0</v>
      </c>
      <c r="O71" s="39">
        <v>53.0</v>
      </c>
      <c r="P71" s="39">
        <v>59.0</v>
      </c>
      <c r="Q71" s="39">
        <v>35.0</v>
      </c>
      <c r="R71" s="39">
        <v>8.0</v>
      </c>
      <c r="S71" s="39">
        <v>61.0</v>
      </c>
      <c r="T71" s="39">
        <v>21.0</v>
      </c>
      <c r="U71" s="39">
        <v>21.0</v>
      </c>
      <c r="V71" s="39">
        <v>42.0</v>
      </c>
      <c r="W71" s="39">
        <v>48.0</v>
      </c>
      <c r="X71" s="39">
        <v>54.0</v>
      </c>
      <c r="Y71" s="39">
        <v>9.0</v>
      </c>
      <c r="Z71" s="39">
        <v>16.0</v>
      </c>
      <c r="AA71" s="40">
        <v>48.0</v>
      </c>
    </row>
    <row r="72">
      <c r="B72" s="48" t="s">
        <v>97</v>
      </c>
      <c r="C72" s="49">
        <v>23.0</v>
      </c>
      <c r="D72" s="42">
        <f t="shared" si="3"/>
        <v>46</v>
      </c>
      <c r="E72" s="50">
        <f t="shared" si="4"/>
        <v>-23</v>
      </c>
      <c r="F72" s="51">
        <f t="shared" si="5"/>
        <v>529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35</v>
      </c>
      <c r="N72" s="55">
        <v>35.0</v>
      </c>
      <c r="O72" s="55">
        <v>27.0</v>
      </c>
      <c r="P72" s="55">
        <v>29.0</v>
      </c>
      <c r="Q72" s="55">
        <v>23.0</v>
      </c>
      <c r="R72" s="55">
        <v>39.0</v>
      </c>
      <c r="S72" s="55">
        <v>41.0</v>
      </c>
      <c r="T72" s="55">
        <v>43.0</v>
      </c>
      <c r="U72" s="55">
        <v>27.0</v>
      </c>
      <c r="V72" s="55">
        <v>40.0</v>
      </c>
      <c r="W72" s="55">
        <v>39.0</v>
      </c>
      <c r="X72" s="55">
        <v>33.0</v>
      </c>
      <c r="Y72" s="55">
        <v>42.0</v>
      </c>
      <c r="Z72" s="55">
        <v>32.0</v>
      </c>
      <c r="AA72" s="56">
        <v>40.0</v>
      </c>
    </row>
    <row r="74">
      <c r="I74" s="57" t="s">
        <v>112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29561.5</v>
      </c>
      <c r="I76" s="61"/>
      <c r="J76" s="62"/>
      <c r="K76" s="59"/>
      <c r="L76" s="59"/>
    </row>
    <row r="77">
      <c r="C77" s="65" t="s">
        <v>101</v>
      </c>
      <c r="D77" s="66">
        <f>SUM(D76+D79)</f>
        <v>29579.5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18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0.4099127555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113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21" t="s">
        <v>17</v>
      </c>
      <c r="O5" s="21" t="s">
        <v>18</v>
      </c>
      <c r="P5" s="21" t="s">
        <v>19</v>
      </c>
      <c r="Q5" s="21" t="s">
        <v>20</v>
      </c>
      <c r="R5" s="21" t="s">
        <v>21</v>
      </c>
      <c r="S5" s="21" t="s">
        <v>22</v>
      </c>
      <c r="T5" s="21" t="s">
        <v>23</v>
      </c>
      <c r="U5" s="21" t="s">
        <v>24</v>
      </c>
      <c r="V5" s="21" t="s">
        <v>25</v>
      </c>
      <c r="W5" s="21" t="s">
        <v>26</v>
      </c>
      <c r="X5" s="21" t="s">
        <v>27</v>
      </c>
      <c r="Y5" s="21" t="s">
        <v>28</v>
      </c>
      <c r="Z5" s="21" t="s">
        <v>29</v>
      </c>
      <c r="AA5" s="21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60.5</v>
      </c>
      <c r="E6" s="25">
        <f t="shared" ref="E6:E72" si="4">C6-D6</f>
        <v>-32</v>
      </c>
      <c r="F6" s="26">
        <f t="shared" ref="F6:F72" si="5">E6^2</f>
        <v>1024</v>
      </c>
      <c r="G6" s="27">
        <f t="shared" ref="G6:H6" si="1">IF(COUNTIF(C$6:C$72, C6) &gt; 1, 1, 0)</f>
        <v>1</v>
      </c>
      <c r="H6" s="27">
        <f t="shared" si="1"/>
        <v>1</v>
      </c>
      <c r="I6" s="25">
        <f t="shared" ref="I6:I10" si="7">IF(COUNTIF(C$6:C$72, C6) &gt; 1, IF(COUNTIF($I$6:I6, C6) = 0, COUNTIF(C$6:C$72, C6), 0), "")</f>
        <v>2</v>
      </c>
      <c r="J6" s="27">
        <v>2.0</v>
      </c>
      <c r="K6" s="28">
        <f t="shared" ref="K6:L6" si="2">IF(ISNUMBER(I6), (I6 * ((I6^2) - 1)) / 12, "")</f>
        <v>0.5</v>
      </c>
      <c r="L6" s="25">
        <f t="shared" si="2"/>
        <v>0.5</v>
      </c>
      <c r="M6" s="29">
        <f t="shared" ref="M6:M72" si="9">AVERAGE(N6:AA6)</f>
        <v>39.92857143</v>
      </c>
      <c r="N6" s="30">
        <v>47.0</v>
      </c>
      <c r="O6" s="30">
        <v>52.0</v>
      </c>
      <c r="P6" s="30">
        <v>6.0</v>
      </c>
      <c r="Q6" s="30">
        <v>31.0</v>
      </c>
      <c r="R6" s="30">
        <v>38.0</v>
      </c>
      <c r="S6" s="30">
        <v>40.0</v>
      </c>
      <c r="T6" s="30">
        <v>51.0</v>
      </c>
      <c r="U6" s="30">
        <v>60.0</v>
      </c>
      <c r="V6" s="30">
        <v>23.0</v>
      </c>
      <c r="W6" s="30">
        <v>59.0</v>
      </c>
      <c r="X6" s="30">
        <v>34.0</v>
      </c>
      <c r="Y6" s="30">
        <v>62.0</v>
      </c>
      <c r="Z6" s="30">
        <v>15.0</v>
      </c>
      <c r="AA6" s="31">
        <v>41.0</v>
      </c>
    </row>
    <row r="7">
      <c r="B7" s="32" t="s">
        <v>32</v>
      </c>
      <c r="C7" s="33">
        <v>4.0</v>
      </c>
      <c r="D7" s="34">
        <f t="shared" si="3"/>
        <v>5</v>
      </c>
      <c r="E7" s="35">
        <f t="shared" si="4"/>
        <v>-1</v>
      </c>
      <c r="F7" s="36">
        <f t="shared" si="5"/>
        <v>1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7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23</v>
      </c>
      <c r="N7" s="39">
        <v>19.0</v>
      </c>
      <c r="O7" s="39">
        <v>23.0</v>
      </c>
      <c r="P7" s="39">
        <v>20.0</v>
      </c>
      <c r="Q7" s="39">
        <v>21.0</v>
      </c>
      <c r="R7" s="39">
        <v>27.0</v>
      </c>
      <c r="S7" s="39">
        <v>22.0</v>
      </c>
      <c r="T7" s="39">
        <v>19.0</v>
      </c>
      <c r="U7" s="39">
        <v>24.0</v>
      </c>
      <c r="V7" s="39">
        <v>28.0</v>
      </c>
      <c r="W7" s="39">
        <v>29.0</v>
      </c>
      <c r="X7" s="39">
        <v>15.0</v>
      </c>
      <c r="Y7" s="39">
        <v>26.0</v>
      </c>
      <c r="Z7" s="39">
        <v>26.0</v>
      </c>
      <c r="AA7" s="40">
        <v>23.0</v>
      </c>
    </row>
    <row r="8">
      <c r="B8" s="41" t="s">
        <v>33</v>
      </c>
      <c r="C8" s="33">
        <v>51.5</v>
      </c>
      <c r="D8" s="42">
        <f t="shared" si="3"/>
        <v>28</v>
      </c>
      <c r="E8" s="43">
        <f t="shared" si="4"/>
        <v>23.5</v>
      </c>
      <c r="F8" s="44">
        <f t="shared" si="5"/>
        <v>552.25</v>
      </c>
      <c r="G8" s="45">
        <f t="shared" ref="G8:H8" si="10">IF(COUNTIF(C$6:C$72, C8) &gt; 1, 1, 0)</f>
        <v>1</v>
      </c>
      <c r="H8" s="45">
        <f t="shared" si="10"/>
        <v>1</v>
      </c>
      <c r="I8" s="43">
        <f t="shared" si="7"/>
        <v>2</v>
      </c>
      <c r="J8" s="45">
        <v>3.0</v>
      </c>
      <c r="K8" s="42">
        <f t="shared" ref="K8:L8" si="11">IF(ISNUMBER(I8), (I8 * ((I8^2) - 1)) / 12, "")</f>
        <v>0.5</v>
      </c>
      <c r="L8" s="43">
        <f t="shared" si="11"/>
        <v>2</v>
      </c>
      <c r="M8" s="46">
        <f t="shared" si="9"/>
        <v>30.85714286</v>
      </c>
      <c r="N8" s="39">
        <v>50.0</v>
      </c>
      <c r="O8" s="39">
        <v>52.0</v>
      </c>
      <c r="P8" s="39">
        <v>45.0</v>
      </c>
      <c r="Q8" s="39">
        <v>18.0</v>
      </c>
      <c r="R8" s="39">
        <v>6.0</v>
      </c>
      <c r="S8" s="39">
        <v>9.0</v>
      </c>
      <c r="T8" s="39">
        <v>45.0</v>
      </c>
      <c r="U8" s="39">
        <v>18.0</v>
      </c>
      <c r="V8" s="39">
        <v>55.0</v>
      </c>
      <c r="W8" s="39">
        <v>15.0</v>
      </c>
      <c r="X8" s="39">
        <v>16.0</v>
      </c>
      <c r="Y8" s="39">
        <v>62.0</v>
      </c>
      <c r="Z8" s="39">
        <v>29.0</v>
      </c>
      <c r="AA8" s="40">
        <v>12.0</v>
      </c>
    </row>
    <row r="9">
      <c r="B9" s="47" t="s">
        <v>34</v>
      </c>
      <c r="C9" s="33">
        <v>20.5</v>
      </c>
      <c r="D9" s="34">
        <f t="shared" si="3"/>
        <v>65</v>
      </c>
      <c r="E9" s="35">
        <f t="shared" si="4"/>
        <v>-44.5</v>
      </c>
      <c r="F9" s="36">
        <f t="shared" si="5"/>
        <v>1980.25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5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44.14285714</v>
      </c>
      <c r="N9" s="39">
        <v>23.0</v>
      </c>
      <c r="O9" s="39">
        <v>52.0</v>
      </c>
      <c r="P9" s="39">
        <v>53.0</v>
      </c>
      <c r="Q9" s="39">
        <v>59.0</v>
      </c>
      <c r="R9" s="39">
        <v>47.0</v>
      </c>
      <c r="S9" s="39">
        <v>46.0</v>
      </c>
      <c r="T9" s="39">
        <v>48.0</v>
      </c>
      <c r="U9" s="39">
        <v>49.0</v>
      </c>
      <c r="V9" s="39">
        <v>49.0</v>
      </c>
      <c r="W9" s="39">
        <v>59.0</v>
      </c>
      <c r="X9" s="39">
        <v>37.0</v>
      </c>
      <c r="Y9" s="39">
        <v>36.0</v>
      </c>
      <c r="Z9" s="39">
        <v>10.0</v>
      </c>
      <c r="AA9" s="40">
        <v>50.0</v>
      </c>
    </row>
    <row r="10">
      <c r="B10" s="41" t="s">
        <v>35</v>
      </c>
      <c r="C10" s="33">
        <v>63.0</v>
      </c>
      <c r="D10" s="42">
        <f t="shared" si="3"/>
        <v>63</v>
      </c>
      <c r="E10" s="43">
        <f t="shared" si="4"/>
        <v>0</v>
      </c>
      <c r="F10" s="44">
        <f t="shared" si="5"/>
        <v>0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3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42.42857143</v>
      </c>
      <c r="N10" s="39">
        <v>43.0</v>
      </c>
      <c r="O10" s="39">
        <v>52.0</v>
      </c>
      <c r="P10" s="39">
        <v>50.0</v>
      </c>
      <c r="Q10" s="39">
        <v>55.0</v>
      </c>
      <c r="R10" s="39">
        <v>56.0</v>
      </c>
      <c r="S10" s="39">
        <v>57.0</v>
      </c>
      <c r="T10" s="39">
        <v>11.0</v>
      </c>
      <c r="U10" s="39">
        <v>60.0</v>
      </c>
      <c r="V10" s="39">
        <v>55.0</v>
      </c>
      <c r="W10" s="39">
        <v>7.0</v>
      </c>
      <c r="X10" s="39">
        <v>62.0</v>
      </c>
      <c r="Y10" s="39">
        <v>15.0</v>
      </c>
      <c r="Z10" s="39">
        <v>49.0</v>
      </c>
      <c r="AA10" s="40">
        <v>22.0</v>
      </c>
    </row>
    <row r="11">
      <c r="B11" s="47" t="s">
        <v>36</v>
      </c>
      <c r="C11" s="33">
        <v>20.5</v>
      </c>
      <c r="D11" s="34">
        <f t="shared" si="3"/>
        <v>40</v>
      </c>
      <c r="E11" s="35">
        <f t="shared" si="4"/>
        <v>-19.5</v>
      </c>
      <c r="F11" s="36">
        <f t="shared" si="5"/>
        <v>380.25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35.57142857</v>
      </c>
      <c r="N11" s="39">
        <v>31.0</v>
      </c>
      <c r="O11" s="39">
        <v>34.0</v>
      </c>
      <c r="P11" s="39">
        <v>38.0</v>
      </c>
      <c r="Q11" s="39">
        <v>40.0</v>
      </c>
      <c r="R11" s="39">
        <v>43.0</v>
      </c>
      <c r="S11" s="39">
        <v>36.0</v>
      </c>
      <c r="T11" s="39">
        <v>37.0</v>
      </c>
      <c r="U11" s="39">
        <v>31.0</v>
      </c>
      <c r="V11" s="39">
        <v>36.0</v>
      </c>
      <c r="W11" s="39">
        <v>37.0</v>
      </c>
      <c r="X11" s="39">
        <v>27.0</v>
      </c>
      <c r="Y11" s="39">
        <v>40.0</v>
      </c>
      <c r="Z11" s="39">
        <v>37.0</v>
      </c>
      <c r="AA11" s="40">
        <v>31.0</v>
      </c>
    </row>
    <row r="12">
      <c r="B12" s="41" t="s">
        <v>37</v>
      </c>
      <c r="C12" s="33">
        <v>31.0</v>
      </c>
      <c r="D12" s="42">
        <f t="shared" si="3"/>
        <v>36</v>
      </c>
      <c r="E12" s="43">
        <f t="shared" si="4"/>
        <v>-5</v>
      </c>
      <c r="F12" s="44">
        <f t="shared" si="5"/>
        <v>25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34</v>
      </c>
      <c r="N12" s="39">
        <v>38.0</v>
      </c>
      <c r="O12" s="39">
        <v>21.0</v>
      </c>
      <c r="P12" s="39">
        <v>24.0</v>
      </c>
      <c r="Q12" s="39">
        <v>26.0</v>
      </c>
      <c r="R12" s="39">
        <v>57.0</v>
      </c>
      <c r="S12" s="39">
        <v>23.0</v>
      </c>
      <c r="T12" s="39">
        <v>54.0</v>
      </c>
      <c r="U12" s="39">
        <v>37.0</v>
      </c>
      <c r="V12" s="39">
        <v>10.0</v>
      </c>
      <c r="W12" s="39">
        <v>44.0</v>
      </c>
      <c r="X12" s="39">
        <v>29.0</v>
      </c>
      <c r="Y12" s="39">
        <v>61.0</v>
      </c>
      <c r="Z12" s="39">
        <v>49.0</v>
      </c>
      <c r="AA12" s="40">
        <v>3.0</v>
      </c>
    </row>
    <row r="13">
      <c r="B13" s="47" t="s">
        <v>38</v>
      </c>
      <c r="C13" s="33">
        <v>44.0</v>
      </c>
      <c r="D13" s="34">
        <f t="shared" si="3"/>
        <v>4</v>
      </c>
      <c r="E13" s="35">
        <f t="shared" si="4"/>
        <v>40</v>
      </c>
      <c r="F13" s="36">
        <f t="shared" si="5"/>
        <v>1600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7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20.78571429</v>
      </c>
      <c r="N13" s="39">
        <v>50.0</v>
      </c>
      <c r="O13" s="39">
        <v>52.0</v>
      </c>
      <c r="P13" s="39">
        <v>49.0</v>
      </c>
      <c r="Q13" s="39">
        <v>2.0</v>
      </c>
      <c r="R13" s="39">
        <v>1.0</v>
      </c>
      <c r="S13" s="39">
        <v>3.0</v>
      </c>
      <c r="T13" s="39">
        <v>3.0</v>
      </c>
      <c r="U13" s="39">
        <v>52.0</v>
      </c>
      <c r="V13" s="39">
        <v>4.0</v>
      </c>
      <c r="W13" s="39">
        <v>10.0</v>
      </c>
      <c r="X13" s="39">
        <v>18.0</v>
      </c>
      <c r="Y13" s="39">
        <v>3.0</v>
      </c>
      <c r="Z13" s="39">
        <v>1.0</v>
      </c>
      <c r="AA13" s="40">
        <v>43.0</v>
      </c>
    </row>
    <row r="14">
      <c r="B14" s="41" t="s">
        <v>39</v>
      </c>
      <c r="C14" s="33">
        <v>5.0</v>
      </c>
      <c r="D14" s="42">
        <f t="shared" si="3"/>
        <v>39</v>
      </c>
      <c r="E14" s="43">
        <f t="shared" si="4"/>
        <v>-34</v>
      </c>
      <c r="F14" s="44">
        <f t="shared" si="5"/>
        <v>1156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5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34.78571429</v>
      </c>
      <c r="N14" s="39">
        <v>29.0</v>
      </c>
      <c r="O14" s="39">
        <v>30.0</v>
      </c>
      <c r="P14" s="39">
        <v>31.0</v>
      </c>
      <c r="Q14" s="39">
        <v>42.0</v>
      </c>
      <c r="R14" s="39">
        <v>32.0</v>
      </c>
      <c r="S14" s="39">
        <v>35.0</v>
      </c>
      <c r="T14" s="39">
        <v>34.0</v>
      </c>
      <c r="U14" s="39">
        <v>35.0</v>
      </c>
      <c r="V14" s="39">
        <v>35.0</v>
      </c>
      <c r="W14" s="39">
        <v>42.0</v>
      </c>
      <c r="X14" s="39">
        <v>24.0</v>
      </c>
      <c r="Y14" s="39">
        <v>43.0</v>
      </c>
      <c r="Z14" s="39">
        <v>38.0</v>
      </c>
      <c r="AA14" s="40">
        <v>37.0</v>
      </c>
    </row>
    <row r="15">
      <c r="B15" s="47" t="s">
        <v>40</v>
      </c>
      <c r="C15" s="33">
        <v>8.0</v>
      </c>
      <c r="D15" s="34">
        <f t="shared" si="3"/>
        <v>32</v>
      </c>
      <c r="E15" s="35">
        <f t="shared" si="4"/>
        <v>-24</v>
      </c>
      <c r="F15" s="36">
        <f t="shared" si="5"/>
        <v>576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32.92857143</v>
      </c>
      <c r="N15" s="39">
        <v>50.0</v>
      </c>
      <c r="O15" s="39">
        <v>52.0</v>
      </c>
      <c r="P15" s="39">
        <v>53.0</v>
      </c>
      <c r="Q15" s="39">
        <v>38.0</v>
      </c>
      <c r="R15" s="39">
        <v>23.0</v>
      </c>
      <c r="S15" s="39">
        <v>33.0</v>
      </c>
      <c r="T15" s="39">
        <v>32.0</v>
      </c>
      <c r="U15" s="39">
        <v>36.0</v>
      </c>
      <c r="V15" s="39">
        <v>20.0</v>
      </c>
      <c r="W15" s="39">
        <v>8.0</v>
      </c>
      <c r="X15" s="39">
        <v>19.0</v>
      </c>
      <c r="Y15" s="39">
        <v>27.0</v>
      </c>
      <c r="Z15" s="39">
        <v>20.0</v>
      </c>
      <c r="AA15" s="40">
        <v>50.0</v>
      </c>
    </row>
    <row r="16">
      <c r="B16" s="41" t="s">
        <v>41</v>
      </c>
      <c r="C16" s="33">
        <v>34.5</v>
      </c>
      <c r="D16" s="42">
        <f t="shared" si="3"/>
        <v>26</v>
      </c>
      <c r="E16" s="43">
        <f t="shared" si="4"/>
        <v>8.5</v>
      </c>
      <c r="F16" s="44">
        <f t="shared" si="5"/>
        <v>72.25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1"/>
        <v>2</v>
      </c>
      <c r="J16" s="45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30.64285714</v>
      </c>
      <c r="N16" s="39">
        <v>17.0</v>
      </c>
      <c r="O16" s="39">
        <v>1.0</v>
      </c>
      <c r="P16" s="39">
        <v>7.0</v>
      </c>
      <c r="Q16" s="39">
        <v>62.0</v>
      </c>
      <c r="R16" s="39">
        <v>57.0</v>
      </c>
      <c r="S16" s="39">
        <v>12.0</v>
      </c>
      <c r="T16" s="39">
        <v>47.0</v>
      </c>
      <c r="U16" s="39">
        <v>3.0</v>
      </c>
      <c r="V16" s="39">
        <v>55.0</v>
      </c>
      <c r="W16" s="39">
        <v>9.0</v>
      </c>
      <c r="X16" s="39">
        <v>59.0</v>
      </c>
      <c r="Y16" s="39">
        <v>35.0</v>
      </c>
      <c r="Z16" s="39">
        <v>49.0</v>
      </c>
      <c r="AA16" s="40">
        <v>16.0</v>
      </c>
    </row>
    <row r="17">
      <c r="B17" s="47" t="s">
        <v>42</v>
      </c>
      <c r="C17" s="33">
        <v>67.0</v>
      </c>
      <c r="D17" s="34">
        <f t="shared" si="3"/>
        <v>64</v>
      </c>
      <c r="E17" s="35">
        <f t="shared" si="4"/>
        <v>3</v>
      </c>
      <c r="F17" s="36">
        <f t="shared" si="5"/>
        <v>9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7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43</v>
      </c>
      <c r="N17" s="39">
        <v>50.0</v>
      </c>
      <c r="O17" s="39">
        <v>52.0</v>
      </c>
      <c r="P17" s="39">
        <v>53.0</v>
      </c>
      <c r="Q17" s="39">
        <v>11.0</v>
      </c>
      <c r="R17" s="39">
        <v>57.0</v>
      </c>
      <c r="S17" s="39">
        <v>57.0</v>
      </c>
      <c r="T17" s="39">
        <v>2.0</v>
      </c>
      <c r="U17" s="39">
        <v>28.0</v>
      </c>
      <c r="V17" s="39">
        <v>17.0</v>
      </c>
      <c r="W17" s="39">
        <v>59.0</v>
      </c>
      <c r="X17" s="39">
        <v>62.0</v>
      </c>
      <c r="Y17" s="39">
        <v>55.0</v>
      </c>
      <c r="Z17" s="39">
        <v>49.0</v>
      </c>
      <c r="AA17" s="40">
        <v>50.0</v>
      </c>
    </row>
    <row r="18">
      <c r="B18" s="41" t="s">
        <v>43</v>
      </c>
      <c r="C18" s="33">
        <v>56.5</v>
      </c>
      <c r="D18" s="42">
        <f t="shared" si="3"/>
        <v>60.5</v>
      </c>
      <c r="E18" s="43">
        <f t="shared" si="4"/>
        <v>-4</v>
      </c>
      <c r="F18" s="44">
        <f t="shared" si="5"/>
        <v>16</v>
      </c>
      <c r="G18" s="45">
        <f t="shared" ref="G18:H18" si="31">IF(COUNTIF(C$6:C$72, C18) &gt; 1, 1, 0)</f>
        <v>1</v>
      </c>
      <c r="H18" s="45">
        <f t="shared" si="31"/>
        <v>1</v>
      </c>
      <c r="I18" s="43">
        <f t="shared" si="21"/>
        <v>2</v>
      </c>
      <c r="J18" s="43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39.92857143</v>
      </c>
      <c r="N18" s="39">
        <v>48.0</v>
      </c>
      <c r="O18" s="39">
        <v>46.0</v>
      </c>
      <c r="P18" s="39">
        <v>53.0</v>
      </c>
      <c r="Q18" s="39">
        <v>52.0</v>
      </c>
      <c r="R18" s="39">
        <v>42.0</v>
      </c>
      <c r="S18" s="39">
        <v>57.0</v>
      </c>
      <c r="T18" s="39">
        <v>6.0</v>
      </c>
      <c r="U18" s="39">
        <v>34.0</v>
      </c>
      <c r="V18" s="39">
        <v>13.0</v>
      </c>
      <c r="W18" s="39">
        <v>56.0</v>
      </c>
      <c r="X18" s="39">
        <v>62.0</v>
      </c>
      <c r="Y18" s="39">
        <v>60.0</v>
      </c>
      <c r="Z18" s="39">
        <v>13.0</v>
      </c>
      <c r="AA18" s="40">
        <v>17.0</v>
      </c>
    </row>
    <row r="19">
      <c r="B19" s="47" t="s">
        <v>44</v>
      </c>
      <c r="C19" s="33">
        <v>3.0</v>
      </c>
      <c r="D19" s="34">
        <f t="shared" si="3"/>
        <v>2.5</v>
      </c>
      <c r="E19" s="35">
        <f t="shared" si="4"/>
        <v>0.5</v>
      </c>
      <c r="F19" s="36">
        <f t="shared" si="5"/>
        <v>0.25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21"/>
        <v/>
      </c>
      <c r="J19" s="37">
        <v>2.0</v>
      </c>
      <c r="K19" s="34" t="str">
        <f t="shared" ref="K19:L19" si="34">IF(ISNUMBER(I19), (I19 * ((I19^2) - 1)) / 12, "")</f>
        <v/>
      </c>
      <c r="L19" s="35">
        <f t="shared" si="34"/>
        <v>0.5</v>
      </c>
      <c r="M19" s="38">
        <f t="shared" si="9"/>
        <v>19.78571429</v>
      </c>
      <c r="N19" s="39">
        <v>8.0</v>
      </c>
      <c r="O19" s="39">
        <v>17.0</v>
      </c>
      <c r="P19" s="39">
        <v>27.0</v>
      </c>
      <c r="Q19" s="39">
        <v>19.0</v>
      </c>
      <c r="R19" s="39">
        <v>18.0</v>
      </c>
      <c r="S19" s="39">
        <v>28.0</v>
      </c>
      <c r="T19" s="39">
        <v>16.0</v>
      </c>
      <c r="U19" s="39">
        <v>15.0</v>
      </c>
      <c r="V19" s="39">
        <v>24.0</v>
      </c>
      <c r="W19" s="39">
        <v>24.0</v>
      </c>
      <c r="X19" s="39">
        <v>11.0</v>
      </c>
      <c r="Y19" s="39">
        <v>19.0</v>
      </c>
      <c r="Z19" s="39">
        <v>23.0</v>
      </c>
      <c r="AA19" s="40">
        <v>28.0</v>
      </c>
    </row>
    <row r="20">
      <c r="B20" s="41" t="s">
        <v>45</v>
      </c>
      <c r="C20" s="33">
        <v>1.0</v>
      </c>
      <c r="D20" s="42">
        <f t="shared" si="3"/>
        <v>23.5</v>
      </c>
      <c r="E20" s="43">
        <f t="shared" si="4"/>
        <v>-22.5</v>
      </c>
      <c r="F20" s="44">
        <f t="shared" si="5"/>
        <v>506.25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21"/>
        <v/>
      </c>
      <c r="J20" s="45">
        <v>2.0</v>
      </c>
      <c r="K20" s="42" t="str">
        <f t="shared" ref="K20:L20" si="36">IF(ISNUMBER(I20), (I20 * ((I20^2) - 1)) / 12, "")</f>
        <v/>
      </c>
      <c r="L20" s="43">
        <f t="shared" si="36"/>
        <v>0.5</v>
      </c>
      <c r="M20" s="46">
        <f t="shared" si="9"/>
        <v>29.92857143</v>
      </c>
      <c r="N20" s="39">
        <v>26.0</v>
      </c>
      <c r="O20" s="39">
        <v>29.0</v>
      </c>
      <c r="P20" s="39">
        <v>37.0</v>
      </c>
      <c r="Q20" s="39">
        <v>33.0</v>
      </c>
      <c r="R20" s="39">
        <v>26.0</v>
      </c>
      <c r="S20" s="39">
        <v>26.0</v>
      </c>
      <c r="T20" s="39">
        <v>24.0</v>
      </c>
      <c r="U20" s="39">
        <v>32.0</v>
      </c>
      <c r="V20" s="39">
        <v>31.0</v>
      </c>
      <c r="W20" s="39">
        <v>38.0</v>
      </c>
      <c r="X20" s="39">
        <v>23.0</v>
      </c>
      <c r="Y20" s="39">
        <v>33.0</v>
      </c>
      <c r="Z20" s="39">
        <v>31.0</v>
      </c>
      <c r="AA20" s="40">
        <v>30.0</v>
      </c>
    </row>
    <row r="21">
      <c r="B21" s="47" t="s">
        <v>46</v>
      </c>
      <c r="C21" s="33">
        <v>34.5</v>
      </c>
      <c r="D21" s="34">
        <f t="shared" si="3"/>
        <v>19</v>
      </c>
      <c r="E21" s="35">
        <f t="shared" si="4"/>
        <v>15.5</v>
      </c>
      <c r="F21" s="36">
        <f t="shared" si="5"/>
        <v>240.25</v>
      </c>
      <c r="G21" s="37">
        <f t="shared" ref="G21:H21" si="37">IF(COUNTIF(C$6:C$72, C21) &gt; 1, 1, 0)</f>
        <v>1</v>
      </c>
      <c r="H21" s="37">
        <f t="shared" si="37"/>
        <v>0</v>
      </c>
      <c r="I21" s="35"/>
      <c r="J21" s="37"/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9"/>
        <v>28.78571429</v>
      </c>
      <c r="N21" s="39">
        <v>50.0</v>
      </c>
      <c r="O21" s="39">
        <v>8.0</v>
      </c>
      <c r="P21" s="39">
        <v>8.0</v>
      </c>
      <c r="Q21" s="39">
        <v>58.0</v>
      </c>
      <c r="R21" s="39">
        <v>57.0</v>
      </c>
      <c r="S21" s="39">
        <v>15.0</v>
      </c>
      <c r="T21" s="39">
        <v>8.0</v>
      </c>
      <c r="U21" s="39">
        <v>5.0</v>
      </c>
      <c r="V21" s="39">
        <v>1.0</v>
      </c>
      <c r="W21" s="39">
        <v>25.0</v>
      </c>
      <c r="X21" s="39">
        <v>53.0</v>
      </c>
      <c r="Y21" s="39">
        <v>17.0</v>
      </c>
      <c r="Z21" s="39">
        <v>48.0</v>
      </c>
      <c r="AA21" s="40">
        <v>50.0</v>
      </c>
    </row>
    <row r="22">
      <c r="B22" s="41" t="s">
        <v>47</v>
      </c>
      <c r="C22" s="33">
        <v>48.0</v>
      </c>
      <c r="D22" s="42">
        <f t="shared" si="3"/>
        <v>15</v>
      </c>
      <c r="E22" s="43">
        <f t="shared" si="4"/>
        <v>33</v>
      </c>
      <c r="F22" s="44">
        <f t="shared" si="5"/>
        <v>1089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3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27.28571429</v>
      </c>
      <c r="N22" s="39">
        <v>20.0</v>
      </c>
      <c r="O22" s="39">
        <v>10.0</v>
      </c>
      <c r="P22" s="39">
        <v>13.0</v>
      </c>
      <c r="Q22" s="39">
        <v>54.0</v>
      </c>
      <c r="R22" s="39">
        <v>50.0</v>
      </c>
      <c r="S22" s="39">
        <v>1.0</v>
      </c>
      <c r="T22" s="39">
        <v>4.0</v>
      </c>
      <c r="U22" s="39">
        <v>25.0</v>
      </c>
      <c r="V22" s="39">
        <v>55.0</v>
      </c>
      <c r="W22" s="39">
        <v>53.0</v>
      </c>
      <c r="X22" s="39">
        <v>55.0</v>
      </c>
      <c r="Y22" s="39">
        <v>22.0</v>
      </c>
      <c r="Z22" s="39">
        <v>6.0</v>
      </c>
      <c r="AA22" s="40">
        <v>14.0</v>
      </c>
    </row>
    <row r="23">
      <c r="B23" s="47" t="s">
        <v>48</v>
      </c>
      <c r="C23" s="33">
        <v>43.0</v>
      </c>
      <c r="D23" s="34">
        <f t="shared" si="3"/>
        <v>22</v>
      </c>
      <c r="E23" s="35">
        <f t="shared" si="4"/>
        <v>21</v>
      </c>
      <c r="F23" s="36">
        <f t="shared" si="5"/>
        <v>441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29.57142857</v>
      </c>
      <c r="N23" s="39">
        <v>37.0</v>
      </c>
      <c r="O23" s="39">
        <v>15.0</v>
      </c>
      <c r="P23" s="39">
        <v>9.0</v>
      </c>
      <c r="Q23" s="39">
        <v>62.0</v>
      </c>
      <c r="R23" s="39">
        <v>57.0</v>
      </c>
      <c r="S23" s="39">
        <v>15.0</v>
      </c>
      <c r="T23" s="39">
        <v>57.0</v>
      </c>
      <c r="U23" s="39">
        <v>19.0</v>
      </c>
      <c r="V23" s="39">
        <v>12.0</v>
      </c>
      <c r="W23" s="39">
        <v>59.0</v>
      </c>
      <c r="X23" s="39">
        <v>7.0</v>
      </c>
      <c r="Y23" s="39">
        <v>7.0</v>
      </c>
      <c r="Z23" s="39">
        <v>49.0</v>
      </c>
      <c r="AA23" s="40">
        <v>9.0</v>
      </c>
    </row>
    <row r="24">
      <c r="B24" s="41" t="s">
        <v>49</v>
      </c>
      <c r="C24" s="33">
        <v>25.0</v>
      </c>
      <c r="D24" s="42">
        <f t="shared" si="3"/>
        <v>6</v>
      </c>
      <c r="E24" s="43">
        <f t="shared" si="4"/>
        <v>19</v>
      </c>
      <c r="F24" s="44">
        <f t="shared" si="5"/>
        <v>361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23.28571429</v>
      </c>
      <c r="N24" s="39">
        <v>9.0</v>
      </c>
      <c r="O24" s="39">
        <v>7.0</v>
      </c>
      <c r="P24" s="39">
        <v>47.0</v>
      </c>
      <c r="Q24" s="39">
        <v>29.0</v>
      </c>
      <c r="R24" s="39">
        <v>16.0</v>
      </c>
      <c r="S24" s="39">
        <v>18.0</v>
      </c>
      <c r="T24" s="39">
        <v>10.0</v>
      </c>
      <c r="U24" s="39">
        <v>26.0</v>
      </c>
      <c r="V24" s="39">
        <v>55.0</v>
      </c>
      <c r="W24" s="39">
        <v>59.0</v>
      </c>
      <c r="X24" s="39">
        <v>4.0</v>
      </c>
      <c r="Y24" s="39">
        <v>2.0</v>
      </c>
      <c r="Z24" s="39">
        <v>2.0</v>
      </c>
      <c r="AA24" s="40">
        <v>42.0</v>
      </c>
    </row>
    <row r="25">
      <c r="B25" s="47" t="s">
        <v>50</v>
      </c>
      <c r="C25" s="33">
        <v>42.0</v>
      </c>
      <c r="D25" s="34">
        <f t="shared" si="3"/>
        <v>9</v>
      </c>
      <c r="E25" s="35">
        <f t="shared" si="4"/>
        <v>33</v>
      </c>
      <c r="F25" s="36">
        <f t="shared" si="5"/>
        <v>1089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24.5</v>
      </c>
      <c r="N25" s="39">
        <v>39.0</v>
      </c>
      <c r="O25" s="39">
        <v>25.0</v>
      </c>
      <c r="P25" s="39">
        <v>53.0</v>
      </c>
      <c r="Q25" s="39">
        <v>12.0</v>
      </c>
      <c r="R25" s="39">
        <v>13.0</v>
      </c>
      <c r="S25" s="39">
        <v>49.0</v>
      </c>
      <c r="T25" s="39">
        <v>42.0</v>
      </c>
      <c r="U25" s="39">
        <v>1.0</v>
      </c>
      <c r="V25" s="39">
        <v>14.0</v>
      </c>
      <c r="W25" s="39">
        <v>20.0</v>
      </c>
      <c r="X25" s="39">
        <v>12.0</v>
      </c>
      <c r="Y25" s="39">
        <v>13.0</v>
      </c>
      <c r="Z25" s="39">
        <v>49.0</v>
      </c>
      <c r="AA25" s="40">
        <v>1.0</v>
      </c>
    </row>
    <row r="26">
      <c r="B26" s="41" t="s">
        <v>51</v>
      </c>
      <c r="C26" s="33">
        <v>7.0</v>
      </c>
      <c r="D26" s="42">
        <f t="shared" si="3"/>
        <v>53</v>
      </c>
      <c r="E26" s="43">
        <f t="shared" si="4"/>
        <v>-46</v>
      </c>
      <c r="F26" s="44">
        <f t="shared" si="5"/>
        <v>2116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38</v>
      </c>
      <c r="N26" s="39">
        <v>28.0</v>
      </c>
      <c r="O26" s="39">
        <v>38.0</v>
      </c>
      <c r="P26" s="39">
        <v>41.0</v>
      </c>
      <c r="Q26" s="39">
        <v>37.0</v>
      </c>
      <c r="R26" s="39">
        <v>33.0</v>
      </c>
      <c r="S26" s="39">
        <v>38.0</v>
      </c>
      <c r="T26" s="39">
        <v>34.0</v>
      </c>
      <c r="U26" s="39">
        <v>41.0</v>
      </c>
      <c r="V26" s="39">
        <v>39.0</v>
      </c>
      <c r="W26" s="39">
        <v>40.0</v>
      </c>
      <c r="X26" s="39">
        <v>35.0</v>
      </c>
      <c r="Y26" s="39">
        <v>47.0</v>
      </c>
      <c r="Z26" s="39">
        <v>41.0</v>
      </c>
      <c r="AA26" s="40">
        <v>40.0</v>
      </c>
    </row>
    <row r="27">
      <c r="B27" s="47" t="s">
        <v>52</v>
      </c>
      <c r="C27" s="33">
        <v>11.0</v>
      </c>
      <c r="D27" s="34">
        <f t="shared" si="3"/>
        <v>18</v>
      </c>
      <c r="E27" s="35">
        <f t="shared" si="4"/>
        <v>-7</v>
      </c>
      <c r="F27" s="36">
        <f t="shared" si="5"/>
        <v>49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28.42857143</v>
      </c>
      <c r="N27" s="39">
        <v>25.0</v>
      </c>
      <c r="O27" s="39">
        <v>32.0</v>
      </c>
      <c r="P27" s="39">
        <v>25.0</v>
      </c>
      <c r="Q27" s="39">
        <v>25.0</v>
      </c>
      <c r="R27" s="39">
        <v>25.0</v>
      </c>
      <c r="S27" s="39">
        <v>29.0</v>
      </c>
      <c r="T27" s="39">
        <v>25.0</v>
      </c>
      <c r="U27" s="39">
        <v>32.0</v>
      </c>
      <c r="V27" s="39">
        <v>26.0</v>
      </c>
      <c r="W27" s="39">
        <v>33.0</v>
      </c>
      <c r="X27" s="39">
        <v>31.0</v>
      </c>
      <c r="Y27" s="39">
        <v>24.0</v>
      </c>
      <c r="Z27" s="39">
        <v>34.0</v>
      </c>
      <c r="AA27" s="40">
        <v>32.0</v>
      </c>
    </row>
    <row r="28">
      <c r="B28" s="41" t="s">
        <v>53</v>
      </c>
      <c r="C28" s="33">
        <v>6.0</v>
      </c>
      <c r="D28" s="42">
        <f t="shared" si="3"/>
        <v>8</v>
      </c>
      <c r="E28" s="43">
        <f t="shared" si="4"/>
        <v>-2</v>
      </c>
      <c r="F28" s="44">
        <f t="shared" si="5"/>
        <v>4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5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24.21428571</v>
      </c>
      <c r="N28" s="39">
        <v>15.0</v>
      </c>
      <c r="O28" s="39">
        <v>31.0</v>
      </c>
      <c r="P28" s="39">
        <v>30.0</v>
      </c>
      <c r="Q28" s="39">
        <v>27.0</v>
      </c>
      <c r="R28" s="39">
        <v>18.0</v>
      </c>
      <c r="S28" s="39">
        <v>24.0</v>
      </c>
      <c r="T28" s="39">
        <v>22.0</v>
      </c>
      <c r="U28" s="39">
        <v>23.0</v>
      </c>
      <c r="V28" s="39">
        <v>27.0</v>
      </c>
      <c r="W28" s="39">
        <v>32.0</v>
      </c>
      <c r="X28" s="39">
        <v>14.0</v>
      </c>
      <c r="Y28" s="39">
        <v>21.0</v>
      </c>
      <c r="Z28" s="39">
        <v>28.0</v>
      </c>
      <c r="AA28" s="40">
        <v>27.0</v>
      </c>
    </row>
    <row r="29">
      <c r="B29" s="47" t="s">
        <v>54</v>
      </c>
      <c r="C29" s="33">
        <v>54.0</v>
      </c>
      <c r="D29" s="34">
        <f t="shared" si="3"/>
        <v>41.5</v>
      </c>
      <c r="E29" s="35">
        <f t="shared" si="4"/>
        <v>12.5</v>
      </c>
      <c r="F29" s="36">
        <f t="shared" si="5"/>
        <v>156.25</v>
      </c>
      <c r="G29" s="37">
        <f t="shared" ref="G29:H29" si="54">IF(COUNTIF(C$6:C$72, C29) &gt; 1, 1, 0)</f>
        <v>1</v>
      </c>
      <c r="H29" s="37">
        <f t="shared" si="54"/>
        <v>1</v>
      </c>
      <c r="I29" s="35">
        <f t="shared" si="42"/>
        <v>3</v>
      </c>
      <c r="J29" s="37">
        <v>2.0</v>
      </c>
      <c r="K29" s="34">
        <f t="shared" ref="K29:L29" si="55">IF(ISNUMBER(I29), (I29 * ((I29^2) - 1)) / 12, "")</f>
        <v>2</v>
      </c>
      <c r="L29" s="35">
        <f t="shared" si="55"/>
        <v>0.5</v>
      </c>
      <c r="M29" s="38">
        <f t="shared" si="9"/>
        <v>35.64285714</v>
      </c>
      <c r="N29" s="39">
        <v>6.0</v>
      </c>
      <c r="O29" s="39">
        <v>52.0</v>
      </c>
      <c r="P29" s="39">
        <v>51.0</v>
      </c>
      <c r="Q29" s="39">
        <v>56.0</v>
      </c>
      <c r="R29" s="39">
        <v>14.0</v>
      </c>
      <c r="S29" s="39">
        <v>48.0</v>
      </c>
      <c r="T29" s="39">
        <v>39.0</v>
      </c>
      <c r="U29" s="39">
        <v>47.0</v>
      </c>
      <c r="V29" s="39">
        <v>45.0</v>
      </c>
      <c r="W29" s="39">
        <v>39.0</v>
      </c>
      <c r="X29" s="39">
        <v>21.0</v>
      </c>
      <c r="Y29" s="39">
        <v>9.0</v>
      </c>
      <c r="Z29" s="39">
        <v>25.0</v>
      </c>
      <c r="AA29" s="40">
        <v>47.0</v>
      </c>
    </row>
    <row r="30">
      <c r="B30" s="41" t="s">
        <v>55</v>
      </c>
      <c r="C30" s="33">
        <v>18.0</v>
      </c>
      <c r="D30" s="42">
        <f t="shared" si="3"/>
        <v>41.5</v>
      </c>
      <c r="E30" s="43">
        <f t="shared" si="4"/>
        <v>-23.5</v>
      </c>
      <c r="F30" s="44">
        <f t="shared" si="5"/>
        <v>552.25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35.64285714</v>
      </c>
      <c r="N30" s="39">
        <v>34.0</v>
      </c>
      <c r="O30" s="39">
        <v>41.0</v>
      </c>
      <c r="P30" s="39">
        <v>34.0</v>
      </c>
      <c r="Q30" s="39">
        <v>31.0</v>
      </c>
      <c r="R30" s="39">
        <v>28.0</v>
      </c>
      <c r="S30" s="39">
        <v>30.0</v>
      </c>
      <c r="T30" s="39">
        <v>27.0</v>
      </c>
      <c r="U30" s="39">
        <v>29.0</v>
      </c>
      <c r="V30" s="39">
        <v>34.0</v>
      </c>
      <c r="W30" s="39">
        <v>50.0</v>
      </c>
      <c r="X30" s="39">
        <v>28.0</v>
      </c>
      <c r="Y30" s="39">
        <v>45.0</v>
      </c>
      <c r="Z30" s="39">
        <v>49.0</v>
      </c>
      <c r="AA30" s="40">
        <v>39.0</v>
      </c>
    </row>
    <row r="31">
      <c r="B31" s="47" t="s">
        <v>56</v>
      </c>
      <c r="C31" s="33">
        <v>51.5</v>
      </c>
      <c r="D31" s="34">
        <f t="shared" si="3"/>
        <v>54</v>
      </c>
      <c r="E31" s="35">
        <f t="shared" si="4"/>
        <v>-2.5</v>
      </c>
      <c r="F31" s="36">
        <f t="shared" si="5"/>
        <v>6.25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38.14285714</v>
      </c>
      <c r="N31" s="39">
        <v>50.0</v>
      </c>
      <c r="O31" s="39">
        <v>6.0</v>
      </c>
      <c r="P31" s="39">
        <v>21.0</v>
      </c>
      <c r="Q31" s="39">
        <v>13.0</v>
      </c>
      <c r="R31" s="39">
        <v>46.0</v>
      </c>
      <c r="S31" s="39">
        <v>57.0</v>
      </c>
      <c r="T31" s="39">
        <v>41.0</v>
      </c>
      <c r="U31" s="39">
        <v>46.0</v>
      </c>
      <c r="V31" s="39">
        <v>52.0</v>
      </c>
      <c r="W31" s="39">
        <v>5.0</v>
      </c>
      <c r="X31" s="39">
        <v>50.0</v>
      </c>
      <c r="Y31" s="39">
        <v>52.0</v>
      </c>
      <c r="Z31" s="39">
        <v>45.0</v>
      </c>
      <c r="AA31" s="40">
        <v>50.0</v>
      </c>
    </row>
    <row r="32">
      <c r="B32" s="41" t="s">
        <v>57</v>
      </c>
      <c r="C32" s="33">
        <v>66.0</v>
      </c>
      <c r="D32" s="42">
        <f t="shared" si="3"/>
        <v>37</v>
      </c>
      <c r="E32" s="43">
        <f t="shared" si="4"/>
        <v>29</v>
      </c>
      <c r="F32" s="44">
        <f t="shared" si="5"/>
        <v>841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34.35714286</v>
      </c>
      <c r="N32" s="39">
        <v>50.0</v>
      </c>
      <c r="O32" s="39">
        <v>12.0</v>
      </c>
      <c r="P32" s="39">
        <v>53.0</v>
      </c>
      <c r="Q32" s="39">
        <v>34.0</v>
      </c>
      <c r="R32" s="39">
        <v>2.0</v>
      </c>
      <c r="S32" s="39">
        <v>57.0</v>
      </c>
      <c r="T32" s="39">
        <v>12.0</v>
      </c>
      <c r="U32" s="39">
        <v>51.0</v>
      </c>
      <c r="V32" s="39">
        <v>48.0</v>
      </c>
      <c r="W32" s="39">
        <v>14.0</v>
      </c>
      <c r="X32" s="39">
        <v>56.0</v>
      </c>
      <c r="Y32" s="39">
        <v>5.0</v>
      </c>
      <c r="Z32" s="39">
        <v>43.0</v>
      </c>
      <c r="AA32" s="40">
        <v>44.0</v>
      </c>
    </row>
    <row r="33">
      <c r="B33" s="47" t="s">
        <v>58</v>
      </c>
      <c r="C33" s="33">
        <v>32.0</v>
      </c>
      <c r="D33" s="34">
        <f t="shared" si="3"/>
        <v>20</v>
      </c>
      <c r="E33" s="35">
        <f t="shared" si="4"/>
        <v>12</v>
      </c>
      <c r="F33" s="36">
        <f t="shared" si="5"/>
        <v>144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28.85714286</v>
      </c>
      <c r="N33" s="39">
        <v>11.0</v>
      </c>
      <c r="O33" s="39">
        <v>11.0</v>
      </c>
      <c r="P33" s="39">
        <v>11.0</v>
      </c>
      <c r="Q33" s="39">
        <v>24.0</v>
      </c>
      <c r="R33" s="39">
        <v>45.0</v>
      </c>
      <c r="S33" s="39">
        <v>6.0</v>
      </c>
      <c r="T33" s="39">
        <v>57.0</v>
      </c>
      <c r="U33" s="39">
        <v>60.0</v>
      </c>
      <c r="V33" s="39">
        <v>18.0</v>
      </c>
      <c r="W33" s="39">
        <v>6.0</v>
      </c>
      <c r="X33" s="39">
        <v>19.0</v>
      </c>
      <c r="Y33" s="39">
        <v>37.0</v>
      </c>
      <c r="Z33" s="39">
        <v>49.0</v>
      </c>
      <c r="AA33" s="40">
        <v>50.0</v>
      </c>
    </row>
    <row r="34">
      <c r="B34" s="41" t="s">
        <v>59</v>
      </c>
      <c r="C34" s="33">
        <v>62.0</v>
      </c>
      <c r="D34" s="42">
        <f t="shared" si="3"/>
        <v>56</v>
      </c>
      <c r="E34" s="43">
        <f t="shared" si="4"/>
        <v>6</v>
      </c>
      <c r="F34" s="44">
        <f t="shared" si="5"/>
        <v>36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63"/>
        <v/>
      </c>
      <c r="J34" s="45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38.85714286</v>
      </c>
      <c r="N34" s="39">
        <v>50.0</v>
      </c>
      <c r="O34" s="39">
        <v>52.0</v>
      </c>
      <c r="P34" s="39">
        <v>3.0</v>
      </c>
      <c r="Q34" s="39">
        <v>62.0</v>
      </c>
      <c r="R34" s="39">
        <v>55.0</v>
      </c>
      <c r="S34" s="39">
        <v>50.0</v>
      </c>
      <c r="T34" s="39">
        <v>57.0</v>
      </c>
      <c r="U34" s="39">
        <v>54.0</v>
      </c>
      <c r="V34" s="39">
        <v>15.0</v>
      </c>
      <c r="W34" s="39">
        <v>55.0</v>
      </c>
      <c r="X34" s="39">
        <v>26.0</v>
      </c>
      <c r="Y34" s="39">
        <v>4.0</v>
      </c>
      <c r="Z34" s="39">
        <v>11.0</v>
      </c>
      <c r="AA34" s="40">
        <v>50.0</v>
      </c>
    </row>
    <row r="35">
      <c r="B35" s="47" t="s">
        <v>60</v>
      </c>
      <c r="C35" s="33">
        <v>39.0</v>
      </c>
      <c r="D35" s="34">
        <f t="shared" si="3"/>
        <v>13.5</v>
      </c>
      <c r="E35" s="35">
        <f t="shared" si="4"/>
        <v>25.5</v>
      </c>
      <c r="F35" s="36">
        <f t="shared" si="5"/>
        <v>650.25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63"/>
        <v/>
      </c>
      <c r="J35" s="37">
        <v>2.0</v>
      </c>
      <c r="K35" s="34" t="str">
        <f t="shared" ref="K35:L35" si="68">IF(ISNUMBER(I35), (I35 * ((I35^2) - 1)) / 12, "")</f>
        <v/>
      </c>
      <c r="L35" s="35">
        <f t="shared" si="68"/>
        <v>0.5</v>
      </c>
      <c r="M35" s="38">
        <f t="shared" si="9"/>
        <v>26.92857143</v>
      </c>
      <c r="N35" s="39">
        <v>44.0</v>
      </c>
      <c r="O35" s="39">
        <v>52.0</v>
      </c>
      <c r="P35" s="39">
        <v>18.0</v>
      </c>
      <c r="Q35" s="39">
        <v>1.0</v>
      </c>
      <c r="R35" s="39">
        <v>5.0</v>
      </c>
      <c r="S35" s="39">
        <v>14.0</v>
      </c>
      <c r="T35" s="39">
        <v>30.0</v>
      </c>
      <c r="U35" s="39">
        <v>16.0</v>
      </c>
      <c r="V35" s="39">
        <v>55.0</v>
      </c>
      <c r="W35" s="39">
        <v>13.0</v>
      </c>
      <c r="X35" s="39">
        <v>52.0</v>
      </c>
      <c r="Y35" s="39">
        <v>11.0</v>
      </c>
      <c r="Z35" s="39">
        <v>16.0</v>
      </c>
      <c r="AA35" s="40">
        <v>50.0</v>
      </c>
    </row>
    <row r="36">
      <c r="B36" s="41" t="s">
        <v>61</v>
      </c>
      <c r="C36" s="33">
        <v>58.0</v>
      </c>
      <c r="D36" s="42">
        <f t="shared" si="3"/>
        <v>11</v>
      </c>
      <c r="E36" s="43">
        <f t="shared" si="4"/>
        <v>47</v>
      </c>
      <c r="F36" s="44">
        <f t="shared" si="5"/>
        <v>2209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25.85714286</v>
      </c>
      <c r="N36" s="39">
        <v>50.0</v>
      </c>
      <c r="O36" s="39">
        <v>16.0</v>
      </c>
      <c r="P36" s="39">
        <v>19.0</v>
      </c>
      <c r="Q36" s="39">
        <v>51.0</v>
      </c>
      <c r="R36" s="39">
        <v>52.0</v>
      </c>
      <c r="S36" s="39">
        <v>8.0</v>
      </c>
      <c r="T36" s="39">
        <v>13.0</v>
      </c>
      <c r="U36" s="39">
        <v>6.0</v>
      </c>
      <c r="V36" s="39">
        <v>47.0</v>
      </c>
      <c r="W36" s="39">
        <v>23.0</v>
      </c>
      <c r="X36" s="39">
        <v>42.0</v>
      </c>
      <c r="Y36" s="39">
        <v>12.0</v>
      </c>
      <c r="Z36" s="39">
        <v>17.0</v>
      </c>
      <c r="AA36" s="40">
        <v>6.0</v>
      </c>
    </row>
    <row r="37">
      <c r="B37" s="47" t="s">
        <v>62</v>
      </c>
      <c r="C37" s="33">
        <v>24.0</v>
      </c>
      <c r="D37" s="34">
        <f t="shared" si="3"/>
        <v>47</v>
      </c>
      <c r="E37" s="35">
        <f t="shared" si="4"/>
        <v>-23</v>
      </c>
      <c r="F37" s="36">
        <f t="shared" si="5"/>
        <v>529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5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37.07142857</v>
      </c>
      <c r="N37" s="39">
        <v>45.0</v>
      </c>
      <c r="O37" s="39">
        <v>52.0</v>
      </c>
      <c r="P37" s="39">
        <v>10.0</v>
      </c>
      <c r="Q37" s="39">
        <v>62.0</v>
      </c>
      <c r="R37" s="39">
        <v>57.0</v>
      </c>
      <c r="S37" s="39">
        <v>31.0</v>
      </c>
      <c r="T37" s="39">
        <v>57.0</v>
      </c>
      <c r="U37" s="39">
        <v>8.0</v>
      </c>
      <c r="V37" s="39">
        <v>55.0</v>
      </c>
      <c r="W37" s="39">
        <v>4.0</v>
      </c>
      <c r="X37" s="39">
        <v>58.0</v>
      </c>
      <c r="Y37" s="39">
        <v>6.0</v>
      </c>
      <c r="Z37" s="39">
        <v>49.0</v>
      </c>
      <c r="AA37" s="40">
        <v>25.0</v>
      </c>
    </row>
    <row r="38">
      <c r="B38" s="41" t="s">
        <v>63</v>
      </c>
      <c r="C38" s="33">
        <v>60.0</v>
      </c>
      <c r="D38" s="42">
        <f t="shared" si="3"/>
        <v>30</v>
      </c>
      <c r="E38" s="43">
        <f t="shared" si="4"/>
        <v>30</v>
      </c>
      <c r="F38" s="44">
        <f t="shared" si="5"/>
        <v>900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32.57142857</v>
      </c>
      <c r="N38" s="39">
        <v>5.0</v>
      </c>
      <c r="O38" s="39">
        <v>5.0</v>
      </c>
      <c r="P38" s="39">
        <v>44.0</v>
      </c>
      <c r="Q38" s="39">
        <v>22.0</v>
      </c>
      <c r="R38" s="39">
        <v>10.0</v>
      </c>
      <c r="S38" s="39">
        <v>54.0</v>
      </c>
      <c r="T38" s="39">
        <v>57.0</v>
      </c>
      <c r="U38" s="39">
        <v>55.0</v>
      </c>
      <c r="V38" s="39">
        <v>55.0</v>
      </c>
      <c r="W38" s="39">
        <v>58.0</v>
      </c>
      <c r="X38" s="39">
        <v>5.0</v>
      </c>
      <c r="Y38" s="39">
        <v>18.0</v>
      </c>
      <c r="Z38" s="39">
        <v>49.0</v>
      </c>
      <c r="AA38" s="40">
        <v>19.0</v>
      </c>
    </row>
    <row r="39">
      <c r="B39" s="47" t="s">
        <v>64</v>
      </c>
      <c r="C39" s="33">
        <v>64.0</v>
      </c>
      <c r="D39" s="34">
        <f t="shared" si="3"/>
        <v>59</v>
      </c>
      <c r="E39" s="35">
        <f t="shared" si="4"/>
        <v>5</v>
      </c>
      <c r="F39" s="36">
        <f t="shared" si="5"/>
        <v>25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39.78571429</v>
      </c>
      <c r="N39" s="39">
        <v>3.0</v>
      </c>
      <c r="O39" s="39">
        <v>2.0</v>
      </c>
      <c r="P39" s="39">
        <v>53.0</v>
      </c>
      <c r="Q39" s="39">
        <v>62.0</v>
      </c>
      <c r="R39" s="39">
        <v>11.0</v>
      </c>
      <c r="S39" s="39">
        <v>52.0</v>
      </c>
      <c r="T39" s="39">
        <v>57.0</v>
      </c>
      <c r="U39" s="39">
        <v>10.0</v>
      </c>
      <c r="V39" s="39">
        <v>55.0</v>
      </c>
      <c r="W39" s="39">
        <v>51.0</v>
      </c>
      <c r="X39" s="39">
        <v>60.0</v>
      </c>
      <c r="Y39" s="39">
        <v>56.0</v>
      </c>
      <c r="Z39" s="39">
        <v>35.0</v>
      </c>
      <c r="AA39" s="40">
        <v>50.0</v>
      </c>
    </row>
    <row r="40">
      <c r="B40" s="41" t="s">
        <v>65</v>
      </c>
      <c r="C40" s="33">
        <v>17.0</v>
      </c>
      <c r="D40" s="42">
        <f t="shared" si="3"/>
        <v>25</v>
      </c>
      <c r="E40" s="43">
        <f t="shared" si="4"/>
        <v>-8</v>
      </c>
      <c r="F40" s="44">
        <f t="shared" si="5"/>
        <v>64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30.5</v>
      </c>
      <c r="N40" s="39">
        <v>42.0</v>
      </c>
      <c r="O40" s="39">
        <v>48.0</v>
      </c>
      <c r="P40" s="39">
        <v>5.0</v>
      </c>
      <c r="Q40" s="39">
        <v>20.0</v>
      </c>
      <c r="R40" s="39">
        <v>30.0</v>
      </c>
      <c r="S40" s="39">
        <v>21.0</v>
      </c>
      <c r="T40" s="39">
        <v>18.0</v>
      </c>
      <c r="U40" s="39">
        <v>22.0</v>
      </c>
      <c r="V40" s="39">
        <v>30.0</v>
      </c>
      <c r="W40" s="39">
        <v>59.0</v>
      </c>
      <c r="X40" s="39">
        <v>30.0</v>
      </c>
      <c r="Y40" s="39">
        <v>29.0</v>
      </c>
      <c r="Z40" s="39">
        <v>49.0</v>
      </c>
      <c r="AA40" s="40">
        <v>24.0</v>
      </c>
    </row>
    <row r="41">
      <c r="B41" s="47" t="s">
        <v>66</v>
      </c>
      <c r="C41" s="33">
        <v>16.0</v>
      </c>
      <c r="D41" s="34">
        <f t="shared" si="3"/>
        <v>55</v>
      </c>
      <c r="E41" s="35">
        <f t="shared" si="4"/>
        <v>-39</v>
      </c>
      <c r="F41" s="36">
        <f t="shared" si="5"/>
        <v>1521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38.57142857</v>
      </c>
      <c r="N41" s="39">
        <v>36.0</v>
      </c>
      <c r="O41" s="39">
        <v>42.0</v>
      </c>
      <c r="P41" s="39">
        <v>39.0</v>
      </c>
      <c r="Q41" s="39">
        <v>39.0</v>
      </c>
      <c r="R41" s="39">
        <v>35.0</v>
      </c>
      <c r="S41" s="39">
        <v>37.0</v>
      </c>
      <c r="T41" s="39">
        <v>36.0</v>
      </c>
      <c r="U41" s="39">
        <v>40.0</v>
      </c>
      <c r="V41" s="39">
        <v>37.0</v>
      </c>
      <c r="W41" s="39">
        <v>41.0</v>
      </c>
      <c r="X41" s="39">
        <v>40.0</v>
      </c>
      <c r="Y41" s="39">
        <v>46.0</v>
      </c>
      <c r="Z41" s="39">
        <v>39.0</v>
      </c>
      <c r="AA41" s="40">
        <v>33.0</v>
      </c>
    </row>
    <row r="42">
      <c r="B42" s="41" t="s">
        <v>67</v>
      </c>
      <c r="C42" s="33">
        <v>36.0</v>
      </c>
      <c r="D42" s="42">
        <f t="shared" si="3"/>
        <v>33.5</v>
      </c>
      <c r="E42" s="43">
        <f t="shared" si="4"/>
        <v>2.5</v>
      </c>
      <c r="F42" s="44">
        <f t="shared" si="5"/>
        <v>6.25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63"/>
        <v/>
      </c>
      <c r="J42" s="45">
        <v>2.0</v>
      </c>
      <c r="K42" s="42" t="str">
        <f t="shared" ref="K42:L42" si="82">IF(ISNUMBER(I42), (I42 * ((I42^2) - 1)) / 12, "")</f>
        <v/>
      </c>
      <c r="L42" s="43">
        <f t="shared" si="82"/>
        <v>0.5</v>
      </c>
      <c r="M42" s="46">
        <f t="shared" si="9"/>
        <v>33.07142857</v>
      </c>
      <c r="N42" s="39">
        <v>50.0</v>
      </c>
      <c r="O42" s="39">
        <v>8.0</v>
      </c>
      <c r="P42" s="39">
        <v>43.0</v>
      </c>
      <c r="Q42" s="39">
        <v>48.0</v>
      </c>
      <c r="R42" s="39">
        <v>48.0</v>
      </c>
      <c r="S42" s="39">
        <v>57.0</v>
      </c>
      <c r="T42" s="39">
        <v>21.0</v>
      </c>
      <c r="U42" s="39">
        <v>9.0</v>
      </c>
      <c r="V42" s="39">
        <v>51.0</v>
      </c>
      <c r="W42" s="39">
        <v>36.0</v>
      </c>
      <c r="X42" s="39">
        <v>10.0</v>
      </c>
      <c r="Y42" s="39">
        <v>14.0</v>
      </c>
      <c r="Z42" s="39">
        <v>18.0</v>
      </c>
      <c r="AA42" s="40">
        <v>50.0</v>
      </c>
    </row>
    <row r="43">
      <c r="B43" s="47" t="s">
        <v>68</v>
      </c>
      <c r="C43" s="33">
        <v>33.0</v>
      </c>
      <c r="D43" s="34">
        <f t="shared" si="3"/>
        <v>50</v>
      </c>
      <c r="E43" s="35">
        <f t="shared" si="4"/>
        <v>-17</v>
      </c>
      <c r="F43" s="36">
        <f t="shared" si="5"/>
        <v>289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37.71428571</v>
      </c>
      <c r="N43" s="39">
        <v>46.0</v>
      </c>
      <c r="O43" s="39">
        <v>52.0</v>
      </c>
      <c r="P43" s="39">
        <v>53.0</v>
      </c>
      <c r="Q43" s="39">
        <v>49.0</v>
      </c>
      <c r="R43" s="39">
        <v>18.0</v>
      </c>
      <c r="S43" s="39">
        <v>2.0</v>
      </c>
      <c r="T43" s="39">
        <v>57.0</v>
      </c>
      <c r="U43" s="39">
        <v>60.0</v>
      </c>
      <c r="V43" s="39">
        <v>19.0</v>
      </c>
      <c r="W43" s="39">
        <v>19.0</v>
      </c>
      <c r="X43" s="39">
        <v>44.0</v>
      </c>
      <c r="Y43" s="39">
        <v>49.0</v>
      </c>
      <c r="Z43" s="39">
        <v>49.0</v>
      </c>
      <c r="AA43" s="40">
        <v>11.0</v>
      </c>
    </row>
    <row r="44">
      <c r="B44" s="41" t="s">
        <v>69</v>
      </c>
      <c r="C44" s="33">
        <v>13.5</v>
      </c>
      <c r="D44" s="42">
        <f t="shared" si="3"/>
        <v>12</v>
      </c>
      <c r="E44" s="43">
        <f t="shared" si="4"/>
        <v>1.5</v>
      </c>
      <c r="F44" s="44">
        <f t="shared" si="5"/>
        <v>2.25</v>
      </c>
      <c r="G44" s="45">
        <f t="shared" ref="G44:H44" si="85">IF(COUNTIF(C$6:C$72, C44) &gt; 1, 1, 0)</f>
        <v>1</v>
      </c>
      <c r="H44" s="45">
        <f t="shared" si="85"/>
        <v>0</v>
      </c>
      <c r="I44" s="43">
        <f t="shared" si="63"/>
        <v>2</v>
      </c>
      <c r="J44" s="45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26.5</v>
      </c>
      <c r="N44" s="39">
        <v>22.0</v>
      </c>
      <c r="O44" s="39">
        <v>27.0</v>
      </c>
      <c r="P44" s="39">
        <v>29.0</v>
      </c>
      <c r="Q44" s="39">
        <v>27.0</v>
      </c>
      <c r="R44" s="39">
        <v>24.0</v>
      </c>
      <c r="S44" s="39">
        <v>26.0</v>
      </c>
      <c r="T44" s="39">
        <v>29.0</v>
      </c>
      <c r="U44" s="39">
        <v>30.0</v>
      </c>
      <c r="V44" s="39">
        <v>32.0</v>
      </c>
      <c r="W44" s="39">
        <v>30.0</v>
      </c>
      <c r="X44" s="39">
        <v>22.0</v>
      </c>
      <c r="Y44" s="39">
        <v>25.0</v>
      </c>
      <c r="Z44" s="39">
        <v>27.0</v>
      </c>
      <c r="AA44" s="40">
        <v>21.0</v>
      </c>
    </row>
    <row r="45">
      <c r="B45" s="47" t="s">
        <v>70</v>
      </c>
      <c r="C45" s="33">
        <v>27.0</v>
      </c>
      <c r="D45" s="34">
        <f t="shared" si="3"/>
        <v>51</v>
      </c>
      <c r="E45" s="35">
        <f t="shared" si="4"/>
        <v>-24</v>
      </c>
      <c r="F45" s="36">
        <f t="shared" si="5"/>
        <v>576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37.85714286</v>
      </c>
      <c r="N45" s="39">
        <v>27.0</v>
      </c>
      <c r="O45" s="39">
        <v>40.0</v>
      </c>
      <c r="P45" s="39">
        <v>35.0</v>
      </c>
      <c r="Q45" s="39">
        <v>36.0</v>
      </c>
      <c r="R45" s="39">
        <v>34.0</v>
      </c>
      <c r="S45" s="39">
        <v>44.0</v>
      </c>
      <c r="T45" s="39">
        <v>28.0</v>
      </c>
      <c r="U45" s="39">
        <v>48.0</v>
      </c>
      <c r="V45" s="39">
        <v>42.0</v>
      </c>
      <c r="W45" s="39">
        <v>48.0</v>
      </c>
      <c r="X45" s="39">
        <v>38.0</v>
      </c>
      <c r="Y45" s="39">
        <v>39.0</v>
      </c>
      <c r="Z45" s="39">
        <v>36.0</v>
      </c>
      <c r="AA45" s="40">
        <v>35.0</v>
      </c>
    </row>
    <row r="46">
      <c r="B46" s="41" t="s">
        <v>71</v>
      </c>
      <c r="C46" s="33">
        <v>28.5</v>
      </c>
      <c r="D46" s="42">
        <f t="shared" si="3"/>
        <v>43.5</v>
      </c>
      <c r="E46" s="43">
        <f t="shared" si="4"/>
        <v>-15</v>
      </c>
      <c r="F46" s="44">
        <f t="shared" si="5"/>
        <v>225</v>
      </c>
      <c r="G46" s="45">
        <f t="shared" ref="G46:H46" si="89">IF(COUNTIF(C$6:C$72, C46) &gt; 1, 1, 0)</f>
        <v>1</v>
      </c>
      <c r="H46" s="45">
        <f t="shared" si="89"/>
        <v>1</v>
      </c>
      <c r="I46" s="43"/>
      <c r="J46" s="45">
        <v>2.0</v>
      </c>
      <c r="K46" s="42" t="str">
        <f t="shared" ref="K46:L46" si="90">IF(ISNUMBER(I46), (I46 * ((I46^2) - 1)) / 12, "")</f>
        <v/>
      </c>
      <c r="L46" s="43">
        <f t="shared" si="90"/>
        <v>0.5</v>
      </c>
      <c r="M46" s="46">
        <f t="shared" si="9"/>
        <v>36.07142857</v>
      </c>
      <c r="N46" s="39">
        <v>50.0</v>
      </c>
      <c r="O46" s="39">
        <v>28.0</v>
      </c>
      <c r="P46" s="39">
        <v>16.0</v>
      </c>
      <c r="Q46" s="39">
        <v>7.0</v>
      </c>
      <c r="R46" s="39">
        <v>54.0</v>
      </c>
      <c r="S46" s="39">
        <v>47.0</v>
      </c>
      <c r="T46" s="39">
        <v>46.0</v>
      </c>
      <c r="U46" s="39">
        <v>50.0</v>
      </c>
      <c r="V46" s="39">
        <v>46.0</v>
      </c>
      <c r="W46" s="39">
        <v>2.0</v>
      </c>
      <c r="X46" s="39">
        <v>57.0</v>
      </c>
      <c r="Y46" s="39">
        <v>8.0</v>
      </c>
      <c r="Z46" s="39">
        <v>44.0</v>
      </c>
      <c r="AA46" s="40">
        <v>50.0</v>
      </c>
    </row>
    <row r="47">
      <c r="B47" s="47" t="s">
        <v>72</v>
      </c>
      <c r="C47" s="33">
        <v>46.0</v>
      </c>
      <c r="D47" s="34">
        <f t="shared" si="3"/>
        <v>16</v>
      </c>
      <c r="E47" s="35">
        <f t="shared" si="4"/>
        <v>30</v>
      </c>
      <c r="F47" s="36">
        <f t="shared" si="5"/>
        <v>900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27.57142857</v>
      </c>
      <c r="N47" s="39">
        <v>13.0</v>
      </c>
      <c r="O47" s="39">
        <v>4.0</v>
      </c>
      <c r="P47" s="39">
        <v>12.0</v>
      </c>
      <c r="Q47" s="39">
        <v>53.0</v>
      </c>
      <c r="R47" s="39">
        <v>8.0</v>
      </c>
      <c r="S47" s="39">
        <v>57.0</v>
      </c>
      <c r="T47" s="39">
        <v>26.0</v>
      </c>
      <c r="U47" s="39">
        <v>57.0</v>
      </c>
      <c r="V47" s="39">
        <v>16.0</v>
      </c>
      <c r="W47" s="39">
        <v>59.0</v>
      </c>
      <c r="X47" s="39">
        <v>1.0</v>
      </c>
      <c r="Y47" s="39">
        <v>57.0</v>
      </c>
      <c r="Z47" s="39">
        <v>21.0</v>
      </c>
      <c r="AA47" s="40">
        <v>2.0</v>
      </c>
    </row>
    <row r="48">
      <c r="B48" s="41" t="s">
        <v>73</v>
      </c>
      <c r="C48" s="33">
        <v>30.0</v>
      </c>
      <c r="D48" s="42">
        <f t="shared" si="3"/>
        <v>10</v>
      </c>
      <c r="E48" s="43">
        <f t="shared" si="4"/>
        <v>20</v>
      </c>
      <c r="F48" s="44">
        <f t="shared" si="5"/>
        <v>400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25.14285714</v>
      </c>
      <c r="N48" s="39">
        <v>1.0</v>
      </c>
      <c r="O48" s="39">
        <v>44.0</v>
      </c>
      <c r="P48" s="39">
        <v>42.0</v>
      </c>
      <c r="Q48" s="39">
        <v>61.0</v>
      </c>
      <c r="R48" s="39">
        <v>29.0</v>
      </c>
      <c r="S48" s="39">
        <v>10.0</v>
      </c>
      <c r="T48" s="39">
        <v>20.0</v>
      </c>
      <c r="U48" s="39">
        <v>2.0</v>
      </c>
      <c r="V48" s="39">
        <v>6.0</v>
      </c>
      <c r="W48" s="39">
        <v>18.0</v>
      </c>
      <c r="X48" s="39">
        <v>3.0</v>
      </c>
      <c r="Y48" s="39">
        <v>54.0</v>
      </c>
      <c r="Z48" s="39">
        <v>49.0</v>
      </c>
      <c r="AA48" s="40">
        <v>13.0</v>
      </c>
    </row>
    <row r="49">
      <c r="B49" s="47" t="s">
        <v>74</v>
      </c>
      <c r="C49" s="33">
        <v>65.0</v>
      </c>
      <c r="D49" s="34">
        <f t="shared" si="3"/>
        <v>62</v>
      </c>
      <c r="E49" s="35">
        <f t="shared" si="4"/>
        <v>3</v>
      </c>
      <c r="F49" s="36">
        <f t="shared" si="5"/>
        <v>9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42.14285714</v>
      </c>
      <c r="N49" s="39">
        <v>41.0</v>
      </c>
      <c r="O49" s="39">
        <v>19.0</v>
      </c>
      <c r="P49" s="39">
        <v>53.0</v>
      </c>
      <c r="Q49" s="39">
        <v>16.0</v>
      </c>
      <c r="R49" s="39">
        <v>57.0</v>
      </c>
      <c r="S49" s="39">
        <v>57.0</v>
      </c>
      <c r="T49" s="39">
        <v>56.0</v>
      </c>
      <c r="U49" s="39">
        <v>60.0</v>
      </c>
      <c r="V49" s="39">
        <v>5.0</v>
      </c>
      <c r="W49" s="39">
        <v>49.0</v>
      </c>
      <c r="X49" s="39">
        <v>48.0</v>
      </c>
      <c r="Y49" s="39">
        <v>30.0</v>
      </c>
      <c r="Z49" s="39">
        <v>49.0</v>
      </c>
      <c r="AA49" s="40">
        <v>50.0</v>
      </c>
    </row>
    <row r="50">
      <c r="B50" s="41" t="s">
        <v>75</v>
      </c>
      <c r="C50" s="33">
        <v>22.0</v>
      </c>
      <c r="D50" s="42">
        <f t="shared" si="3"/>
        <v>28</v>
      </c>
      <c r="E50" s="43">
        <f t="shared" si="4"/>
        <v>-6</v>
      </c>
      <c r="F50" s="44">
        <f t="shared" si="5"/>
        <v>36</v>
      </c>
      <c r="G50" s="45">
        <f t="shared" ref="G50:H50" si="98">IF(COUNTIF(C$6:C$72, C50) &gt; 1, 1, 0)</f>
        <v>0</v>
      </c>
      <c r="H50" s="45">
        <f t="shared" si="98"/>
        <v>1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30.85714286</v>
      </c>
      <c r="N50" s="39">
        <v>2.0</v>
      </c>
      <c r="O50" s="39">
        <v>26.0</v>
      </c>
      <c r="P50" s="39">
        <v>17.0</v>
      </c>
      <c r="Q50" s="39">
        <v>43.0</v>
      </c>
      <c r="R50" s="39">
        <v>31.0</v>
      </c>
      <c r="S50" s="39">
        <v>53.0</v>
      </c>
      <c r="T50" s="39">
        <v>44.0</v>
      </c>
      <c r="U50" s="39">
        <v>44.0</v>
      </c>
      <c r="V50" s="39">
        <v>2.0</v>
      </c>
      <c r="W50" s="39">
        <v>34.0</v>
      </c>
      <c r="X50" s="39">
        <v>32.0</v>
      </c>
      <c r="Y50" s="39">
        <v>41.0</v>
      </c>
      <c r="Z50" s="39">
        <v>14.0</v>
      </c>
      <c r="AA50" s="40">
        <v>49.0</v>
      </c>
    </row>
    <row r="51">
      <c r="B51" s="47" t="s">
        <v>76</v>
      </c>
      <c r="C51" s="33">
        <v>2.0</v>
      </c>
      <c r="D51" s="34">
        <f t="shared" si="3"/>
        <v>7</v>
      </c>
      <c r="E51" s="35">
        <f t="shared" si="4"/>
        <v>-5</v>
      </c>
      <c r="F51" s="36">
        <f t="shared" si="5"/>
        <v>25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23.78571429</v>
      </c>
      <c r="N51" s="39">
        <v>16.0</v>
      </c>
      <c r="O51" s="39">
        <v>24.0</v>
      </c>
      <c r="P51" s="39">
        <v>26.0</v>
      </c>
      <c r="Q51" s="39">
        <v>23.0</v>
      </c>
      <c r="R51" s="39">
        <v>22.0</v>
      </c>
      <c r="S51" s="39">
        <v>20.0</v>
      </c>
      <c r="T51" s="39">
        <v>23.0</v>
      </c>
      <c r="U51" s="39">
        <v>27.0</v>
      </c>
      <c r="V51" s="39">
        <v>25.0</v>
      </c>
      <c r="W51" s="39">
        <v>31.0</v>
      </c>
      <c r="X51" s="39">
        <v>17.0</v>
      </c>
      <c r="Y51" s="39">
        <v>23.0</v>
      </c>
      <c r="Z51" s="39">
        <v>30.0</v>
      </c>
      <c r="AA51" s="40">
        <v>26.0</v>
      </c>
    </row>
    <row r="52">
      <c r="B52" s="41" t="s">
        <v>77</v>
      </c>
      <c r="C52" s="33">
        <v>9.0</v>
      </c>
      <c r="D52" s="42">
        <f t="shared" si="3"/>
        <v>1</v>
      </c>
      <c r="E52" s="43">
        <f t="shared" si="4"/>
        <v>8</v>
      </c>
      <c r="F52" s="44">
        <f t="shared" si="5"/>
        <v>64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17.85714286</v>
      </c>
      <c r="N52" s="39">
        <v>4.0</v>
      </c>
      <c r="O52" s="39">
        <v>52.0</v>
      </c>
      <c r="P52" s="39">
        <v>23.0</v>
      </c>
      <c r="Q52" s="39">
        <v>4.0</v>
      </c>
      <c r="R52" s="39">
        <v>4.0</v>
      </c>
      <c r="S52" s="39">
        <v>11.0</v>
      </c>
      <c r="T52" s="39">
        <v>57.0</v>
      </c>
      <c r="U52" s="39">
        <v>4.0</v>
      </c>
      <c r="V52" s="39">
        <v>3.0</v>
      </c>
      <c r="W52" s="39">
        <v>11.0</v>
      </c>
      <c r="X52" s="39">
        <v>25.0</v>
      </c>
      <c r="Y52" s="39">
        <v>38.0</v>
      </c>
      <c r="Z52" s="39">
        <v>9.0</v>
      </c>
      <c r="AA52" s="40">
        <v>5.0</v>
      </c>
    </row>
    <row r="53">
      <c r="B53" s="47" t="s">
        <v>78</v>
      </c>
      <c r="C53" s="33">
        <v>12.0</v>
      </c>
      <c r="D53" s="34">
        <f t="shared" si="3"/>
        <v>43.5</v>
      </c>
      <c r="E53" s="35">
        <f t="shared" si="4"/>
        <v>-31.5</v>
      </c>
      <c r="F53" s="36">
        <f t="shared" si="5"/>
        <v>992.25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36.07142857</v>
      </c>
      <c r="N53" s="39">
        <v>32.0</v>
      </c>
      <c r="O53" s="39">
        <v>33.0</v>
      </c>
      <c r="P53" s="39">
        <v>28.0</v>
      </c>
      <c r="Q53" s="39">
        <v>35.0</v>
      </c>
      <c r="R53" s="39">
        <v>39.0</v>
      </c>
      <c r="S53" s="39">
        <v>45.0</v>
      </c>
      <c r="T53" s="39">
        <v>31.0</v>
      </c>
      <c r="U53" s="39">
        <v>39.0</v>
      </c>
      <c r="V53" s="39">
        <v>39.0</v>
      </c>
      <c r="W53" s="39">
        <v>43.0</v>
      </c>
      <c r="X53" s="39">
        <v>49.0</v>
      </c>
      <c r="Y53" s="39">
        <v>31.0</v>
      </c>
      <c r="Z53" s="39">
        <v>32.0</v>
      </c>
      <c r="AA53" s="40">
        <v>29.0</v>
      </c>
    </row>
    <row r="54">
      <c r="B54" s="41" t="s">
        <v>79</v>
      </c>
      <c r="C54" s="33">
        <v>54.0</v>
      </c>
      <c r="D54" s="42">
        <f t="shared" si="3"/>
        <v>31</v>
      </c>
      <c r="E54" s="43">
        <f t="shared" si="4"/>
        <v>23</v>
      </c>
      <c r="F54" s="44">
        <f t="shared" si="5"/>
        <v>529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32.71428571</v>
      </c>
      <c r="N54" s="39">
        <v>50.0</v>
      </c>
      <c r="O54" s="39">
        <v>35.0</v>
      </c>
      <c r="P54" s="39">
        <v>52.0</v>
      </c>
      <c r="Q54" s="39">
        <v>30.0</v>
      </c>
      <c r="R54" s="39">
        <v>37.0</v>
      </c>
      <c r="S54" s="39">
        <v>17.0</v>
      </c>
      <c r="T54" s="39">
        <v>7.0</v>
      </c>
      <c r="U54" s="39">
        <v>59.0</v>
      </c>
      <c r="V54" s="39">
        <v>44.0</v>
      </c>
      <c r="W54" s="39">
        <v>22.0</v>
      </c>
      <c r="X54" s="39">
        <v>8.0</v>
      </c>
      <c r="Y54" s="39">
        <v>28.0</v>
      </c>
      <c r="Z54" s="39">
        <v>19.0</v>
      </c>
      <c r="AA54" s="40">
        <v>50.0</v>
      </c>
    </row>
    <row r="55">
      <c r="B55" s="47" t="s">
        <v>80</v>
      </c>
      <c r="C55" s="33">
        <v>56.5</v>
      </c>
      <c r="D55" s="34">
        <f t="shared" si="3"/>
        <v>28</v>
      </c>
      <c r="E55" s="35">
        <f t="shared" si="4"/>
        <v>28.5</v>
      </c>
      <c r="F55" s="36">
        <f t="shared" si="5"/>
        <v>812.25</v>
      </c>
      <c r="G55" s="37">
        <f t="shared" ref="G55:H55" si="108">IF(COUNTIF(C$6:C$72, C55) &gt; 1, 1, 0)</f>
        <v>1</v>
      </c>
      <c r="H55" s="37">
        <f t="shared" si="108"/>
        <v>1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30.85714286</v>
      </c>
      <c r="N55" s="39">
        <v>49.0</v>
      </c>
      <c r="O55" s="39">
        <v>14.0</v>
      </c>
      <c r="P55" s="39">
        <v>14.0</v>
      </c>
      <c r="Q55" s="39">
        <v>8.0</v>
      </c>
      <c r="R55" s="39">
        <v>49.0</v>
      </c>
      <c r="S55" s="39">
        <v>57.0</v>
      </c>
      <c r="T55" s="39">
        <v>50.0</v>
      </c>
      <c r="U55" s="39">
        <v>11.0</v>
      </c>
      <c r="V55" s="39">
        <v>8.0</v>
      </c>
      <c r="W55" s="39">
        <v>21.0</v>
      </c>
      <c r="X55" s="39">
        <v>36.0</v>
      </c>
      <c r="Y55" s="39">
        <v>62.0</v>
      </c>
      <c r="Z55" s="39">
        <v>5.0</v>
      </c>
      <c r="AA55" s="40">
        <v>48.0</v>
      </c>
    </row>
    <row r="56">
      <c r="B56" s="41" t="s">
        <v>81</v>
      </c>
      <c r="C56" s="33">
        <v>10.0</v>
      </c>
      <c r="D56" s="42">
        <f t="shared" si="3"/>
        <v>2.5</v>
      </c>
      <c r="E56" s="43">
        <f t="shared" si="4"/>
        <v>7.5</v>
      </c>
      <c r="F56" s="44">
        <f t="shared" si="5"/>
        <v>56.25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19.78571429</v>
      </c>
      <c r="N56" s="39">
        <v>18.0</v>
      </c>
      <c r="O56" s="39">
        <v>22.0</v>
      </c>
      <c r="P56" s="39">
        <v>22.0</v>
      </c>
      <c r="Q56" s="39">
        <v>17.0</v>
      </c>
      <c r="R56" s="39">
        <v>21.0</v>
      </c>
      <c r="S56" s="39">
        <v>19.0</v>
      </c>
      <c r="T56" s="39">
        <v>17.0</v>
      </c>
      <c r="U56" s="39">
        <v>17.0</v>
      </c>
      <c r="V56" s="39">
        <v>22.0</v>
      </c>
      <c r="W56" s="39">
        <v>27.0</v>
      </c>
      <c r="X56" s="39">
        <v>13.0</v>
      </c>
      <c r="Y56" s="39">
        <v>20.0</v>
      </c>
      <c r="Z56" s="39">
        <v>22.0</v>
      </c>
      <c r="AA56" s="40">
        <v>20.0</v>
      </c>
    </row>
    <row r="57">
      <c r="B57" s="47" t="s">
        <v>82</v>
      </c>
      <c r="C57" s="33">
        <v>19.0</v>
      </c>
      <c r="D57" s="34">
        <f t="shared" si="3"/>
        <v>13.5</v>
      </c>
      <c r="E57" s="35">
        <f t="shared" si="4"/>
        <v>5.5</v>
      </c>
      <c r="F57" s="36">
        <f t="shared" si="5"/>
        <v>30.25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26.92857143</v>
      </c>
      <c r="N57" s="39">
        <v>50.0</v>
      </c>
      <c r="O57" s="39">
        <v>47.0</v>
      </c>
      <c r="P57" s="39">
        <v>32.0</v>
      </c>
      <c r="Q57" s="39">
        <v>15.0</v>
      </c>
      <c r="R57" s="39">
        <v>17.0</v>
      </c>
      <c r="S57" s="39">
        <v>4.0</v>
      </c>
      <c r="T57" s="39">
        <v>5.0</v>
      </c>
      <c r="U57" s="39">
        <v>20.0</v>
      </c>
      <c r="V57" s="39">
        <v>7.0</v>
      </c>
      <c r="W57" s="39">
        <v>52.0</v>
      </c>
      <c r="X57" s="39">
        <v>54.0</v>
      </c>
      <c r="Y57" s="39">
        <v>10.0</v>
      </c>
      <c r="Z57" s="39">
        <v>49.0</v>
      </c>
      <c r="AA57" s="40">
        <v>15.0</v>
      </c>
    </row>
    <row r="58">
      <c r="B58" s="41" t="s">
        <v>83</v>
      </c>
      <c r="C58" s="33">
        <v>61.0</v>
      </c>
      <c r="D58" s="42">
        <f t="shared" si="3"/>
        <v>66</v>
      </c>
      <c r="E58" s="43">
        <f t="shared" si="4"/>
        <v>-5</v>
      </c>
      <c r="F58" s="44">
        <f t="shared" si="5"/>
        <v>25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46.21428571</v>
      </c>
      <c r="N58" s="39">
        <v>14.0</v>
      </c>
      <c r="O58" s="39">
        <v>13.0</v>
      </c>
      <c r="P58" s="39">
        <v>46.0</v>
      </c>
      <c r="Q58" s="39">
        <v>45.0</v>
      </c>
      <c r="R58" s="39">
        <v>53.0</v>
      </c>
      <c r="S58" s="39">
        <v>42.0</v>
      </c>
      <c r="T58" s="39">
        <v>53.0</v>
      </c>
      <c r="U58" s="39">
        <v>58.0</v>
      </c>
      <c r="V58" s="39">
        <v>54.0</v>
      </c>
      <c r="W58" s="39">
        <v>59.0</v>
      </c>
      <c r="X58" s="39">
        <v>51.0</v>
      </c>
      <c r="Y58" s="39">
        <v>62.0</v>
      </c>
      <c r="Z58" s="39">
        <v>47.0</v>
      </c>
      <c r="AA58" s="40">
        <v>50.0</v>
      </c>
    </row>
    <row r="59">
      <c r="B59" s="47" t="s">
        <v>84</v>
      </c>
      <c r="C59" s="33">
        <v>54.0</v>
      </c>
      <c r="D59" s="34">
        <f t="shared" si="3"/>
        <v>23.5</v>
      </c>
      <c r="E59" s="35">
        <f t="shared" si="4"/>
        <v>30.5</v>
      </c>
      <c r="F59" s="36">
        <f t="shared" si="5"/>
        <v>930.25</v>
      </c>
      <c r="G59" s="37">
        <f t="shared" ref="G59:H59" si="117">IF(COUNTIF(C$6:C$72, C59) &gt; 1, 1, 0)</f>
        <v>1</v>
      </c>
      <c r="H59" s="37">
        <f t="shared" si="117"/>
        <v>1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29.92857143</v>
      </c>
      <c r="N59" s="39">
        <v>7.0</v>
      </c>
      <c r="O59" s="39">
        <v>20.0</v>
      </c>
      <c r="P59" s="39">
        <v>1.0</v>
      </c>
      <c r="Q59" s="39">
        <v>60.0</v>
      </c>
      <c r="R59" s="39">
        <v>57.0</v>
      </c>
      <c r="S59" s="39">
        <v>57.0</v>
      </c>
      <c r="T59" s="39">
        <v>40.0</v>
      </c>
      <c r="U59" s="39">
        <v>21.0</v>
      </c>
      <c r="V59" s="39">
        <v>9.0</v>
      </c>
      <c r="W59" s="39">
        <v>1.0</v>
      </c>
      <c r="X59" s="39">
        <v>46.0</v>
      </c>
      <c r="Y59" s="39">
        <v>1.0</v>
      </c>
      <c r="Z59" s="39">
        <v>49.0</v>
      </c>
      <c r="AA59" s="40">
        <v>50.0</v>
      </c>
    </row>
    <row r="60">
      <c r="B60" s="41" t="s">
        <v>85</v>
      </c>
      <c r="C60" s="33">
        <v>40.0</v>
      </c>
      <c r="D60" s="42">
        <f t="shared" si="3"/>
        <v>45.5</v>
      </c>
      <c r="E60" s="43">
        <f t="shared" si="4"/>
        <v>-5.5</v>
      </c>
      <c r="F60" s="44">
        <f t="shared" si="5"/>
        <v>30.25</v>
      </c>
      <c r="G60" s="45">
        <f t="shared" ref="G60:H60" si="119">IF(COUNTIF(C$6:C$72, C60) &gt; 1, 1, 0)</f>
        <v>0</v>
      </c>
      <c r="H60" s="45">
        <f t="shared" si="119"/>
        <v>1</v>
      </c>
      <c r="I60" s="43" t="str">
        <f t="shared" ref="I60:I67" si="122">IF(COUNTIF(C$6:C$72, C60) &gt; 1, IF(COUNTIF($I$6:I60, C60) = 0, COUNTIF(C$6:C$72, C60), 0), "")</f>
        <v/>
      </c>
      <c r="J60" s="45">
        <v>2.0</v>
      </c>
      <c r="K60" s="42" t="str">
        <f t="shared" ref="K60:L60" si="120">IF(ISNUMBER(I60), (I60 * ((I60^2) - 1)) / 12, "")</f>
        <v/>
      </c>
      <c r="L60" s="43">
        <f t="shared" si="120"/>
        <v>0.5</v>
      </c>
      <c r="M60" s="46">
        <f t="shared" si="9"/>
        <v>36.64285714</v>
      </c>
      <c r="N60" s="39">
        <v>40.0</v>
      </c>
      <c r="O60" s="39">
        <v>43.0</v>
      </c>
      <c r="P60" s="39">
        <v>53.0</v>
      </c>
      <c r="Q60" s="39">
        <v>3.0</v>
      </c>
      <c r="R60" s="39">
        <v>57.0</v>
      </c>
      <c r="S60" s="39">
        <v>50.0</v>
      </c>
      <c r="T60" s="39">
        <v>55.0</v>
      </c>
      <c r="U60" s="39">
        <v>60.0</v>
      </c>
      <c r="V60" s="39">
        <v>11.0</v>
      </c>
      <c r="W60" s="39">
        <v>16.0</v>
      </c>
      <c r="X60" s="39">
        <v>47.0</v>
      </c>
      <c r="Y60" s="39">
        <v>16.0</v>
      </c>
      <c r="Z60" s="39">
        <v>24.0</v>
      </c>
      <c r="AA60" s="40">
        <v>38.0</v>
      </c>
    </row>
    <row r="61">
      <c r="B61" s="47" t="s">
        <v>86</v>
      </c>
      <c r="C61" s="33">
        <v>59.0</v>
      </c>
      <c r="D61" s="34">
        <f t="shared" si="3"/>
        <v>49</v>
      </c>
      <c r="E61" s="35">
        <f t="shared" si="4"/>
        <v>10</v>
      </c>
      <c r="F61" s="36">
        <f t="shared" si="5"/>
        <v>100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37.5</v>
      </c>
      <c r="N61" s="39">
        <v>10.0</v>
      </c>
      <c r="O61" s="39">
        <v>51.0</v>
      </c>
      <c r="P61" s="39">
        <v>53.0</v>
      </c>
      <c r="Q61" s="39">
        <v>44.0</v>
      </c>
      <c r="R61" s="39">
        <v>50.0</v>
      </c>
      <c r="S61" s="39">
        <v>32.0</v>
      </c>
      <c r="T61" s="39">
        <v>57.0</v>
      </c>
      <c r="U61" s="39">
        <v>12.0</v>
      </c>
      <c r="V61" s="39">
        <v>53.0</v>
      </c>
      <c r="W61" s="39">
        <v>17.0</v>
      </c>
      <c r="X61" s="39">
        <v>39.0</v>
      </c>
      <c r="Y61" s="39">
        <v>51.0</v>
      </c>
      <c r="Z61" s="39">
        <v>49.0</v>
      </c>
      <c r="AA61" s="40">
        <v>7.0</v>
      </c>
    </row>
    <row r="62">
      <c r="B62" s="41" t="s">
        <v>87</v>
      </c>
      <c r="C62" s="33">
        <v>50.0</v>
      </c>
      <c r="D62" s="42">
        <f t="shared" si="3"/>
        <v>21</v>
      </c>
      <c r="E62" s="43">
        <f t="shared" si="4"/>
        <v>29</v>
      </c>
      <c r="F62" s="44">
        <f t="shared" si="5"/>
        <v>841</v>
      </c>
      <c r="G62" s="45">
        <f t="shared" ref="G62:H62" si="124">IF(COUNTIF(C$6:C$72, C62) &gt; 1, 1, 0)</f>
        <v>0</v>
      </c>
      <c r="H62" s="45">
        <f t="shared" si="124"/>
        <v>0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29.28571429</v>
      </c>
      <c r="N62" s="39">
        <v>50.0</v>
      </c>
      <c r="O62" s="39">
        <v>18.0</v>
      </c>
      <c r="P62" s="39">
        <v>53.0</v>
      </c>
      <c r="Q62" s="39">
        <v>57.0</v>
      </c>
      <c r="R62" s="39">
        <v>9.0</v>
      </c>
      <c r="S62" s="39">
        <v>7.0</v>
      </c>
      <c r="T62" s="39">
        <v>52.0</v>
      </c>
      <c r="U62" s="39">
        <v>14.0</v>
      </c>
      <c r="V62" s="39">
        <v>21.0</v>
      </c>
      <c r="W62" s="39">
        <v>12.0</v>
      </c>
      <c r="X62" s="39">
        <v>6.0</v>
      </c>
      <c r="Y62" s="39">
        <v>62.0</v>
      </c>
      <c r="Z62" s="39">
        <v>3.0</v>
      </c>
      <c r="AA62" s="40">
        <v>46.0</v>
      </c>
    </row>
    <row r="63">
      <c r="B63" s="47" t="s">
        <v>88</v>
      </c>
      <c r="C63" s="33">
        <v>45.0</v>
      </c>
      <c r="D63" s="34">
        <f t="shared" si="3"/>
        <v>17</v>
      </c>
      <c r="E63" s="35">
        <f t="shared" si="4"/>
        <v>28</v>
      </c>
      <c r="F63" s="36">
        <f t="shared" si="5"/>
        <v>784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28.28571429</v>
      </c>
      <c r="N63" s="39">
        <v>50.0</v>
      </c>
      <c r="O63" s="39">
        <v>50.0</v>
      </c>
      <c r="P63" s="39">
        <v>53.0</v>
      </c>
      <c r="Q63" s="39">
        <v>5.0</v>
      </c>
      <c r="R63" s="39">
        <v>7.0</v>
      </c>
      <c r="S63" s="39">
        <v>55.0</v>
      </c>
      <c r="T63" s="39">
        <v>1.0</v>
      </c>
      <c r="U63" s="39">
        <v>7.0</v>
      </c>
      <c r="V63" s="39">
        <v>41.0</v>
      </c>
      <c r="W63" s="39">
        <v>3.0</v>
      </c>
      <c r="X63" s="39">
        <v>9.0</v>
      </c>
      <c r="Y63" s="39">
        <v>58.0</v>
      </c>
      <c r="Z63" s="39">
        <v>7.0</v>
      </c>
      <c r="AA63" s="40">
        <v>50.0</v>
      </c>
    </row>
    <row r="64">
      <c r="B64" s="41" t="s">
        <v>89</v>
      </c>
      <c r="C64" s="33">
        <v>38.0</v>
      </c>
      <c r="D64" s="42">
        <f t="shared" si="3"/>
        <v>45.5</v>
      </c>
      <c r="E64" s="43">
        <f t="shared" si="4"/>
        <v>-7.5</v>
      </c>
      <c r="F64" s="44">
        <f t="shared" si="5"/>
        <v>56.25</v>
      </c>
      <c r="G64" s="45">
        <f t="shared" ref="G64:H64" si="128">IF(COUNTIF(C$6:C$72, C64) &gt; 1, 1, 0)</f>
        <v>0</v>
      </c>
      <c r="H64" s="45">
        <f t="shared" si="128"/>
        <v>1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36.64285714</v>
      </c>
      <c r="N64" s="39">
        <v>30.0</v>
      </c>
      <c r="O64" s="39">
        <v>52.0</v>
      </c>
      <c r="P64" s="39">
        <v>2.0</v>
      </c>
      <c r="Q64" s="39">
        <v>6.0</v>
      </c>
      <c r="R64" s="39">
        <v>57.0</v>
      </c>
      <c r="S64" s="39">
        <v>5.0</v>
      </c>
      <c r="T64" s="39">
        <v>57.0</v>
      </c>
      <c r="U64" s="39">
        <v>56.0</v>
      </c>
      <c r="V64" s="39">
        <v>50.0</v>
      </c>
      <c r="W64" s="39">
        <v>35.0</v>
      </c>
      <c r="X64" s="39">
        <v>62.0</v>
      </c>
      <c r="Y64" s="39">
        <v>44.0</v>
      </c>
      <c r="Z64" s="39">
        <v>49.0</v>
      </c>
      <c r="AA64" s="40">
        <v>8.0</v>
      </c>
    </row>
    <row r="65">
      <c r="B65" s="47" t="s">
        <v>90</v>
      </c>
      <c r="C65" s="33">
        <v>26.0</v>
      </c>
      <c r="D65" s="34">
        <f t="shared" si="3"/>
        <v>48</v>
      </c>
      <c r="E65" s="35">
        <f t="shared" si="4"/>
        <v>-22</v>
      </c>
      <c r="F65" s="36">
        <f t="shared" si="5"/>
        <v>484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37.35714286</v>
      </c>
      <c r="N65" s="39">
        <v>12.0</v>
      </c>
      <c r="O65" s="39">
        <v>45.0</v>
      </c>
      <c r="P65" s="39">
        <v>48.0</v>
      </c>
      <c r="Q65" s="39">
        <v>14.0</v>
      </c>
      <c r="R65" s="39">
        <v>12.0</v>
      </c>
      <c r="S65" s="39">
        <v>25.0</v>
      </c>
      <c r="T65" s="39">
        <v>14.0</v>
      </c>
      <c r="U65" s="39">
        <v>53.0</v>
      </c>
      <c r="V65" s="39">
        <v>55.0</v>
      </c>
      <c r="W65" s="39">
        <v>54.0</v>
      </c>
      <c r="X65" s="39">
        <v>62.0</v>
      </c>
      <c r="Y65" s="39">
        <v>62.0</v>
      </c>
      <c r="Z65" s="39">
        <v>49.0</v>
      </c>
      <c r="AA65" s="40">
        <v>18.0</v>
      </c>
    </row>
    <row r="66">
      <c r="B66" s="41" t="s">
        <v>91</v>
      </c>
      <c r="C66" s="33">
        <v>47.0</v>
      </c>
      <c r="D66" s="42">
        <f t="shared" si="3"/>
        <v>67</v>
      </c>
      <c r="E66" s="43">
        <f t="shared" si="4"/>
        <v>-20</v>
      </c>
      <c r="F66" s="44">
        <f t="shared" si="5"/>
        <v>400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49.42857143</v>
      </c>
      <c r="N66" s="39">
        <v>50.0</v>
      </c>
      <c r="O66" s="39">
        <v>52.0</v>
      </c>
      <c r="P66" s="39">
        <v>15.0</v>
      </c>
      <c r="Q66" s="39">
        <v>50.0</v>
      </c>
      <c r="R66" s="39">
        <v>57.0</v>
      </c>
      <c r="S66" s="39">
        <v>57.0</v>
      </c>
      <c r="T66" s="39">
        <v>49.0</v>
      </c>
      <c r="U66" s="39">
        <v>43.0</v>
      </c>
      <c r="V66" s="39">
        <v>55.0</v>
      </c>
      <c r="W66" s="39">
        <v>57.0</v>
      </c>
      <c r="X66" s="39">
        <v>62.0</v>
      </c>
      <c r="Y66" s="39">
        <v>53.0</v>
      </c>
      <c r="Z66" s="39">
        <v>42.0</v>
      </c>
      <c r="AA66" s="40">
        <v>50.0</v>
      </c>
    </row>
    <row r="67">
      <c r="B67" s="47" t="s">
        <v>92</v>
      </c>
      <c r="C67" s="33">
        <v>49.0</v>
      </c>
      <c r="D67" s="34">
        <f t="shared" si="3"/>
        <v>52</v>
      </c>
      <c r="E67" s="35">
        <f t="shared" si="4"/>
        <v>-3</v>
      </c>
      <c r="F67" s="36">
        <f t="shared" si="5"/>
        <v>9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37.92857143</v>
      </c>
      <c r="N67" s="39">
        <v>21.0</v>
      </c>
      <c r="O67" s="39">
        <v>3.0</v>
      </c>
      <c r="P67" s="39">
        <v>53.0</v>
      </c>
      <c r="Q67" s="39">
        <v>62.0</v>
      </c>
      <c r="R67" s="39">
        <v>15.0</v>
      </c>
      <c r="S67" s="39">
        <v>56.0</v>
      </c>
      <c r="T67" s="39">
        <v>9.0</v>
      </c>
      <c r="U67" s="39">
        <v>60.0</v>
      </c>
      <c r="V67" s="39">
        <v>33.0</v>
      </c>
      <c r="W67" s="39">
        <v>46.0</v>
      </c>
      <c r="X67" s="39">
        <v>61.0</v>
      </c>
      <c r="Y67" s="39">
        <v>59.0</v>
      </c>
      <c r="Z67" s="39">
        <v>8.0</v>
      </c>
      <c r="AA67" s="40">
        <v>45.0</v>
      </c>
    </row>
    <row r="68">
      <c r="B68" s="41" t="s">
        <v>93</v>
      </c>
      <c r="C68" s="33">
        <v>13.5</v>
      </c>
      <c r="D68" s="42">
        <f t="shared" si="3"/>
        <v>33.5</v>
      </c>
      <c r="E68" s="43">
        <f t="shared" si="4"/>
        <v>-20</v>
      </c>
      <c r="F68" s="44">
        <f t="shared" si="5"/>
        <v>400</v>
      </c>
      <c r="G68" s="45">
        <f t="shared" ref="G68:H68" si="136">IF(COUNTIF(C$6:C$72, C68) &gt; 1, 1, 0)</f>
        <v>1</v>
      </c>
      <c r="H68" s="45">
        <f t="shared" si="136"/>
        <v>1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33.07142857</v>
      </c>
      <c r="N68" s="39">
        <v>50.0</v>
      </c>
      <c r="O68" s="39">
        <v>37.0</v>
      </c>
      <c r="P68" s="39">
        <v>4.0</v>
      </c>
      <c r="Q68" s="39">
        <v>41.0</v>
      </c>
      <c r="R68" s="39">
        <v>44.0</v>
      </c>
      <c r="S68" s="39">
        <v>39.0</v>
      </c>
      <c r="T68" s="39">
        <v>43.0</v>
      </c>
      <c r="U68" s="39">
        <v>45.0</v>
      </c>
      <c r="V68" s="39">
        <v>29.0</v>
      </c>
      <c r="W68" s="39">
        <v>28.0</v>
      </c>
      <c r="X68" s="39">
        <v>41.0</v>
      </c>
      <c r="Y68" s="39">
        <v>48.0</v>
      </c>
      <c r="Z68" s="39">
        <v>4.0</v>
      </c>
      <c r="AA68" s="40">
        <v>10.0</v>
      </c>
    </row>
    <row r="69">
      <c r="B69" s="47" t="s">
        <v>94</v>
      </c>
      <c r="C69" s="33">
        <v>41.0</v>
      </c>
      <c r="D69" s="34">
        <f t="shared" si="3"/>
        <v>35</v>
      </c>
      <c r="E69" s="35">
        <f t="shared" si="4"/>
        <v>6</v>
      </c>
      <c r="F69" s="36">
        <f t="shared" si="5"/>
        <v>36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33.28571429</v>
      </c>
      <c r="N69" s="39">
        <v>50.0</v>
      </c>
      <c r="O69" s="39">
        <v>49.0</v>
      </c>
      <c r="P69" s="39">
        <v>36.0</v>
      </c>
      <c r="Q69" s="39">
        <v>9.0</v>
      </c>
      <c r="R69" s="39">
        <v>3.0</v>
      </c>
      <c r="S69" s="39">
        <v>34.0</v>
      </c>
      <c r="T69" s="39">
        <v>14.0</v>
      </c>
      <c r="U69" s="39">
        <v>60.0</v>
      </c>
      <c r="V69" s="39">
        <v>55.0</v>
      </c>
      <c r="W69" s="39">
        <v>26.0</v>
      </c>
      <c r="X69" s="39">
        <v>2.0</v>
      </c>
      <c r="Y69" s="39">
        <v>32.0</v>
      </c>
      <c r="Z69" s="39">
        <v>46.0</v>
      </c>
      <c r="AA69" s="40">
        <v>50.0</v>
      </c>
    </row>
    <row r="70">
      <c r="B70" s="41" t="s">
        <v>95</v>
      </c>
      <c r="C70" s="33">
        <v>15.0</v>
      </c>
      <c r="D70" s="42">
        <f t="shared" si="3"/>
        <v>58</v>
      </c>
      <c r="E70" s="43">
        <f t="shared" si="4"/>
        <v>-43</v>
      </c>
      <c r="F70" s="44">
        <f t="shared" si="5"/>
        <v>1849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39.14285714</v>
      </c>
      <c r="N70" s="39">
        <v>24.0</v>
      </c>
      <c r="O70" s="39">
        <v>36.0</v>
      </c>
      <c r="P70" s="39">
        <v>33.0</v>
      </c>
      <c r="Q70" s="39">
        <v>47.0</v>
      </c>
      <c r="R70" s="39">
        <v>41.0</v>
      </c>
      <c r="S70" s="39">
        <v>41.0</v>
      </c>
      <c r="T70" s="39">
        <v>33.0</v>
      </c>
      <c r="U70" s="39">
        <v>42.0</v>
      </c>
      <c r="V70" s="39">
        <v>43.0</v>
      </c>
      <c r="W70" s="39">
        <v>47.0</v>
      </c>
      <c r="X70" s="39">
        <v>43.0</v>
      </c>
      <c r="Y70" s="39">
        <v>42.0</v>
      </c>
      <c r="Z70" s="39">
        <v>40.0</v>
      </c>
      <c r="AA70" s="40">
        <v>36.0</v>
      </c>
    </row>
    <row r="71">
      <c r="B71" s="47" t="s">
        <v>96</v>
      </c>
      <c r="C71" s="33">
        <v>37.0</v>
      </c>
      <c r="D71" s="34">
        <f t="shared" si="3"/>
        <v>38</v>
      </c>
      <c r="E71" s="35">
        <f t="shared" si="4"/>
        <v>-1</v>
      </c>
      <c r="F71" s="36">
        <f t="shared" si="5"/>
        <v>1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34.42857143</v>
      </c>
      <c r="N71" s="39">
        <v>35.0</v>
      </c>
      <c r="O71" s="39">
        <v>52.0</v>
      </c>
      <c r="P71" s="39">
        <v>53.0</v>
      </c>
      <c r="Q71" s="39">
        <v>10.0</v>
      </c>
      <c r="R71" s="39">
        <v>36.0</v>
      </c>
      <c r="S71" s="39">
        <v>13.0</v>
      </c>
      <c r="T71" s="39">
        <v>57.0</v>
      </c>
      <c r="U71" s="39">
        <v>13.0</v>
      </c>
      <c r="V71" s="39">
        <v>55.0</v>
      </c>
      <c r="W71" s="39">
        <v>59.0</v>
      </c>
      <c r="X71" s="39">
        <v>33.0</v>
      </c>
      <c r="Y71" s="39">
        <v>50.0</v>
      </c>
      <c r="Z71" s="39">
        <v>12.0</v>
      </c>
      <c r="AA71" s="40">
        <v>4.0</v>
      </c>
    </row>
    <row r="72">
      <c r="B72" s="48" t="s">
        <v>97</v>
      </c>
      <c r="C72" s="49">
        <v>23.0</v>
      </c>
      <c r="D72" s="42">
        <f t="shared" si="3"/>
        <v>57</v>
      </c>
      <c r="E72" s="50">
        <f t="shared" si="4"/>
        <v>-34</v>
      </c>
      <c r="F72" s="51">
        <f t="shared" si="5"/>
        <v>1156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39</v>
      </c>
      <c r="N72" s="55">
        <v>33.0</v>
      </c>
      <c r="O72" s="55">
        <v>39.0</v>
      </c>
      <c r="P72" s="55">
        <v>40.0</v>
      </c>
      <c r="Q72" s="55">
        <v>46.0</v>
      </c>
      <c r="R72" s="55">
        <v>40.0</v>
      </c>
      <c r="S72" s="55">
        <v>43.0</v>
      </c>
      <c r="T72" s="55">
        <v>38.0</v>
      </c>
      <c r="U72" s="55">
        <v>38.0</v>
      </c>
      <c r="V72" s="55">
        <v>38.0</v>
      </c>
      <c r="W72" s="55">
        <v>45.0</v>
      </c>
      <c r="X72" s="55">
        <v>45.0</v>
      </c>
      <c r="Y72" s="55">
        <v>34.0</v>
      </c>
      <c r="Z72" s="55">
        <v>33.0</v>
      </c>
      <c r="AA72" s="56">
        <v>34.0</v>
      </c>
    </row>
    <row r="74">
      <c r="I74" s="57" t="s">
        <v>114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32976</v>
      </c>
      <c r="I76" s="61"/>
      <c r="J76" s="62"/>
      <c r="K76" s="59"/>
      <c r="L76" s="59"/>
    </row>
    <row r="77">
      <c r="C77" s="65" t="s">
        <v>101</v>
      </c>
      <c r="D77" s="66">
        <f>SUM(D76+D79)</f>
        <v>32987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11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0.34193587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115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8" t="s">
        <v>116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12</v>
      </c>
      <c r="E6" s="25">
        <f t="shared" ref="E6:E72" si="4">C6-D6</f>
        <v>16.5</v>
      </c>
      <c r="F6" s="26">
        <f t="shared" ref="F6:F72" si="5">E6^2</f>
        <v>272.25</v>
      </c>
      <c r="G6" s="27">
        <f t="shared" ref="G6:H6" si="1">IF(COUNTIF(C$6:C$72, C6) &gt; 1, 1, 0)</f>
        <v>1</v>
      </c>
      <c r="H6" s="27">
        <f t="shared" si="1"/>
        <v>1</v>
      </c>
      <c r="I6" s="25">
        <f t="shared" ref="I6:I10" si="7">IF(COUNTIF(C$6:C$72, C6) &gt; 1, IF(COUNTIF($I$6:I6, C6) = 0, COUNTIF(C$6:C$72, C6), 0), "")</f>
        <v>2</v>
      </c>
      <c r="J6" s="27">
        <v>5.0</v>
      </c>
      <c r="K6" s="28">
        <f t="shared" ref="K6:L6" si="2">IF(ISNUMBER(I6), (I6 * ((I6^2) - 1)) / 12, "")</f>
        <v>0.5</v>
      </c>
      <c r="L6" s="25">
        <f t="shared" si="2"/>
        <v>10</v>
      </c>
      <c r="M6" s="29">
        <f t="shared" ref="M6:M72" si="9">AVERAGE(N6:AA6)</f>
        <v>12</v>
      </c>
      <c r="N6" s="30">
        <v>12.0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4.0</v>
      </c>
      <c r="D7" s="34">
        <f t="shared" si="3"/>
        <v>8</v>
      </c>
      <c r="E7" s="35">
        <f t="shared" si="4"/>
        <v>-4</v>
      </c>
      <c r="F7" s="36">
        <f t="shared" si="5"/>
        <v>16</v>
      </c>
      <c r="G7" s="37">
        <f t="shared" ref="G7:H7" si="6">IF(COUNTIF(C$6:C$72, C7) &gt; 1, 1, 0)</f>
        <v>0</v>
      </c>
      <c r="H7" s="37">
        <f t="shared" si="6"/>
        <v>1</v>
      </c>
      <c r="I7" s="35" t="str">
        <f t="shared" si="7"/>
        <v/>
      </c>
      <c r="J7" s="37">
        <v>3.0</v>
      </c>
      <c r="K7" s="34" t="str">
        <f t="shared" ref="K7:L7" si="8">IF(ISNUMBER(I7), (I7 * ((I7^2) - 1)) / 12, "")</f>
        <v/>
      </c>
      <c r="L7" s="35">
        <f t="shared" si="8"/>
        <v>2</v>
      </c>
      <c r="M7" s="38">
        <f t="shared" si="9"/>
        <v>8</v>
      </c>
      <c r="N7" s="39">
        <v>8.0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51.5</v>
      </c>
      <c r="D8" s="42">
        <f t="shared" si="3"/>
        <v>44.5</v>
      </c>
      <c r="E8" s="43">
        <f t="shared" si="4"/>
        <v>7</v>
      </c>
      <c r="F8" s="44">
        <f t="shared" si="5"/>
        <v>49</v>
      </c>
      <c r="G8" s="45">
        <f t="shared" ref="G8:H8" si="10">IF(COUNTIF(C$6:C$72, C8) &gt; 1, 1, 0)</f>
        <v>1</v>
      </c>
      <c r="H8" s="45">
        <f t="shared" si="10"/>
        <v>1</v>
      </c>
      <c r="I8" s="43">
        <f t="shared" si="7"/>
        <v>2</v>
      </c>
      <c r="J8" s="45">
        <v>8.0</v>
      </c>
      <c r="K8" s="42">
        <f t="shared" ref="K8:L8" si="11">IF(ISNUMBER(I8), (I8 * ((I8^2) - 1)) / 12, "")</f>
        <v>0.5</v>
      </c>
      <c r="L8" s="43">
        <f t="shared" si="11"/>
        <v>42</v>
      </c>
      <c r="M8" s="46">
        <f t="shared" si="9"/>
        <v>44.5</v>
      </c>
      <c r="N8" s="39">
        <v>44.5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20.5</v>
      </c>
      <c r="D9" s="34">
        <f t="shared" si="3"/>
        <v>21.5</v>
      </c>
      <c r="E9" s="35">
        <f t="shared" si="4"/>
        <v>-1</v>
      </c>
      <c r="F9" s="36">
        <f t="shared" si="5"/>
        <v>1</v>
      </c>
      <c r="G9" s="37">
        <f t="shared" ref="G9:H9" si="12">IF(COUNTIF(C$6:C$72, C9) &gt; 1, 1, 0)</f>
        <v>1</v>
      </c>
      <c r="H9" s="37">
        <f t="shared" si="12"/>
        <v>1</v>
      </c>
      <c r="I9" s="35">
        <f t="shared" si="7"/>
        <v>2</v>
      </c>
      <c r="J9" s="37">
        <v>8.0</v>
      </c>
      <c r="K9" s="34">
        <f t="shared" ref="K9:L9" si="13">IF(ISNUMBER(I9), (I9 * ((I9^2) - 1)) / 12, "")</f>
        <v>0.5</v>
      </c>
      <c r="L9" s="35">
        <f t="shared" si="13"/>
        <v>42</v>
      </c>
      <c r="M9" s="38">
        <f t="shared" si="9"/>
        <v>21.5</v>
      </c>
      <c r="N9" s="39">
        <v>21.5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63.0</v>
      </c>
      <c r="D10" s="42">
        <f t="shared" si="3"/>
        <v>55</v>
      </c>
      <c r="E10" s="43">
        <f t="shared" si="4"/>
        <v>8</v>
      </c>
      <c r="F10" s="44">
        <f t="shared" si="5"/>
        <v>64</v>
      </c>
      <c r="G10" s="45">
        <f t="shared" ref="G10:H10" si="14">IF(COUNTIF(C$6:C$72, C10) &gt; 1, 1, 0)</f>
        <v>0</v>
      </c>
      <c r="H10" s="45">
        <f t="shared" si="14"/>
        <v>1</v>
      </c>
      <c r="I10" s="43" t="str">
        <f t="shared" si="7"/>
        <v/>
      </c>
      <c r="J10" s="45">
        <v>5.0</v>
      </c>
      <c r="K10" s="42" t="str">
        <f t="shared" ref="K10:L10" si="15">IF(ISNUMBER(I10), (I10 * ((I10^2) - 1)) / 12, "")</f>
        <v/>
      </c>
      <c r="L10" s="43">
        <f t="shared" si="15"/>
        <v>10</v>
      </c>
      <c r="M10" s="46">
        <f t="shared" si="9"/>
        <v>55</v>
      </c>
      <c r="N10" s="39">
        <v>55.0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20.5</v>
      </c>
      <c r="D11" s="34">
        <f t="shared" si="3"/>
        <v>21.5</v>
      </c>
      <c r="E11" s="35">
        <f t="shared" si="4"/>
        <v>-1</v>
      </c>
      <c r="F11" s="36">
        <f t="shared" si="5"/>
        <v>1</v>
      </c>
      <c r="G11" s="37">
        <f t="shared" ref="G11:H11" si="16">IF(COUNTIF(C$6:C$72, C11) &gt; 1, 1, 0)</f>
        <v>1</v>
      </c>
      <c r="H11" s="37">
        <f t="shared" si="16"/>
        <v>1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21.5</v>
      </c>
      <c r="N11" s="39">
        <v>21.5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31.0</v>
      </c>
      <c r="D12" s="42">
        <f t="shared" si="3"/>
        <v>44.5</v>
      </c>
      <c r="E12" s="43">
        <f t="shared" si="4"/>
        <v>-13.5</v>
      </c>
      <c r="F12" s="44">
        <f t="shared" si="5"/>
        <v>182.25</v>
      </c>
      <c r="G12" s="45">
        <f t="shared" ref="G12:H12" si="18">IF(COUNTIF(C$6:C$72, C12) &gt; 1, 1, 0)</f>
        <v>0</v>
      </c>
      <c r="H12" s="45">
        <f t="shared" si="18"/>
        <v>1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44.5</v>
      </c>
      <c r="N12" s="39">
        <v>44.5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44.0</v>
      </c>
      <c r="D13" s="34">
        <f t="shared" si="3"/>
        <v>37.5</v>
      </c>
      <c r="E13" s="35">
        <f t="shared" si="4"/>
        <v>6.5</v>
      </c>
      <c r="F13" s="36">
        <f t="shared" si="5"/>
        <v>42.25</v>
      </c>
      <c r="G13" s="37">
        <f t="shared" ref="G13:H13" si="20">IF(COUNTIF(C$6:C$72, C13) &gt; 1, 1, 0)</f>
        <v>0</v>
      </c>
      <c r="H13" s="37">
        <f t="shared" si="20"/>
        <v>1</v>
      </c>
      <c r="I13" s="35" t="str">
        <f t="shared" si="21"/>
        <v/>
      </c>
      <c r="J13" s="37">
        <v>6.0</v>
      </c>
      <c r="K13" s="34" t="str">
        <f t="shared" ref="K13:L13" si="22">IF(ISNUMBER(I13), (I13 * ((I13^2) - 1)) / 12, "")</f>
        <v/>
      </c>
      <c r="L13" s="35">
        <f t="shared" si="22"/>
        <v>17.5</v>
      </c>
      <c r="M13" s="38">
        <f t="shared" si="9"/>
        <v>37.5</v>
      </c>
      <c r="N13" s="39">
        <v>37.5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5.0</v>
      </c>
      <c r="D14" s="42">
        <f t="shared" si="3"/>
        <v>2</v>
      </c>
      <c r="E14" s="43">
        <f t="shared" si="4"/>
        <v>3</v>
      </c>
      <c r="F14" s="44">
        <f t="shared" si="5"/>
        <v>9</v>
      </c>
      <c r="G14" s="45">
        <f t="shared" ref="G14:H14" si="23">IF(COUNTIF(C$6:C$72, C14) &gt; 1, 1, 0)</f>
        <v>0</v>
      </c>
      <c r="H14" s="45">
        <f t="shared" si="23"/>
        <v>1</v>
      </c>
      <c r="I14" s="43" t="str">
        <f t="shared" si="21"/>
        <v/>
      </c>
      <c r="J14" s="45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2</v>
      </c>
      <c r="N14" s="39">
        <v>2.0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8.0</v>
      </c>
      <c r="D15" s="34">
        <f t="shared" si="3"/>
        <v>8</v>
      </c>
      <c r="E15" s="35">
        <f t="shared" si="4"/>
        <v>0</v>
      </c>
      <c r="F15" s="36">
        <f t="shared" si="5"/>
        <v>0</v>
      </c>
      <c r="G15" s="37">
        <f t="shared" ref="G15:H15" si="25">IF(COUNTIF(C$6:C$72, C15) &gt; 1, 1, 0)</f>
        <v>0</v>
      </c>
      <c r="H15" s="37">
        <f t="shared" si="25"/>
        <v>1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8</v>
      </c>
      <c r="N15" s="39">
        <v>8.0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34.5</v>
      </c>
      <c r="D16" s="42">
        <f t="shared" si="3"/>
        <v>55</v>
      </c>
      <c r="E16" s="43">
        <f t="shared" si="4"/>
        <v>-20.5</v>
      </c>
      <c r="F16" s="44">
        <f t="shared" si="5"/>
        <v>420.25</v>
      </c>
      <c r="G16" s="45">
        <f t="shared" ref="G16:H16" si="27">IF(COUNTIF(C$6:C$72, C16) &gt; 1, 1, 0)</f>
        <v>1</v>
      </c>
      <c r="H16" s="45">
        <f t="shared" si="27"/>
        <v>1</v>
      </c>
      <c r="I16" s="43">
        <f t="shared" si="21"/>
        <v>2</v>
      </c>
      <c r="J16" s="45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55</v>
      </c>
      <c r="N16" s="39">
        <v>55.0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67.0</v>
      </c>
      <c r="D17" s="34">
        <f t="shared" si="3"/>
        <v>64.5</v>
      </c>
      <c r="E17" s="35">
        <f t="shared" si="4"/>
        <v>2.5</v>
      </c>
      <c r="F17" s="36">
        <f t="shared" si="5"/>
        <v>6.25</v>
      </c>
      <c r="G17" s="37">
        <f t="shared" ref="G17:H17" si="29">IF(COUNTIF(C$6:C$72, C17) &gt; 1, 1, 0)</f>
        <v>0</v>
      </c>
      <c r="H17" s="37">
        <f t="shared" si="29"/>
        <v>1</v>
      </c>
      <c r="I17" s="35" t="str">
        <f t="shared" si="21"/>
        <v/>
      </c>
      <c r="J17" s="37">
        <v>2.0</v>
      </c>
      <c r="K17" s="34" t="str">
        <f t="shared" ref="K17:L17" si="30">IF(ISNUMBER(I17), (I17 * ((I17^2) - 1)) / 12, "")</f>
        <v/>
      </c>
      <c r="L17" s="35">
        <f t="shared" si="30"/>
        <v>0.5</v>
      </c>
      <c r="M17" s="38">
        <f t="shared" si="9"/>
        <v>64.5</v>
      </c>
      <c r="N17" s="39">
        <v>64.5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56.5</v>
      </c>
      <c r="D18" s="42">
        <f t="shared" si="3"/>
        <v>16</v>
      </c>
      <c r="E18" s="43">
        <f t="shared" si="4"/>
        <v>40.5</v>
      </c>
      <c r="F18" s="44">
        <f t="shared" si="5"/>
        <v>1640.25</v>
      </c>
      <c r="G18" s="45">
        <f t="shared" ref="G18:H18" si="31">IF(COUNTIF(C$6:C$72, C18) &gt; 1, 1, 0)</f>
        <v>1</v>
      </c>
      <c r="H18" s="45">
        <f t="shared" si="31"/>
        <v>1</v>
      </c>
      <c r="I18" s="43">
        <f t="shared" si="21"/>
        <v>2</v>
      </c>
      <c r="J18" s="45">
        <v>3.0</v>
      </c>
      <c r="K18" s="42">
        <f t="shared" ref="K18:L18" si="32">IF(ISNUMBER(I18), (I18 * ((I18^2) - 1)) / 12, "")</f>
        <v>0.5</v>
      </c>
      <c r="L18" s="43">
        <f t="shared" si="32"/>
        <v>2</v>
      </c>
      <c r="M18" s="46">
        <f t="shared" si="9"/>
        <v>16</v>
      </c>
      <c r="N18" s="39">
        <v>16.0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3.0</v>
      </c>
      <c r="D19" s="34">
        <f t="shared" si="3"/>
        <v>30</v>
      </c>
      <c r="E19" s="35">
        <f t="shared" si="4"/>
        <v>-27</v>
      </c>
      <c r="F19" s="36">
        <f t="shared" si="5"/>
        <v>729</v>
      </c>
      <c r="G19" s="37">
        <f t="shared" ref="G19:H19" si="33">IF(COUNTIF(C$6:C$72, C19) &gt; 1, 1, 0)</f>
        <v>0</v>
      </c>
      <c r="H19" s="37">
        <f t="shared" si="33"/>
        <v>1</v>
      </c>
      <c r="I19" s="35" t="str">
        <f t="shared" si="21"/>
        <v/>
      </c>
      <c r="J19" s="37">
        <v>9.0</v>
      </c>
      <c r="K19" s="34" t="str">
        <f t="shared" ref="K19:L19" si="34">IF(ISNUMBER(I19), (I19 * ((I19^2) - 1)) / 12, "")</f>
        <v/>
      </c>
      <c r="L19" s="35">
        <f t="shared" si="34"/>
        <v>60</v>
      </c>
      <c r="M19" s="38">
        <f t="shared" si="9"/>
        <v>30</v>
      </c>
      <c r="N19" s="39">
        <v>30.0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1.0</v>
      </c>
      <c r="D20" s="42">
        <f t="shared" si="3"/>
        <v>2</v>
      </c>
      <c r="E20" s="43">
        <f t="shared" si="4"/>
        <v>-1</v>
      </c>
      <c r="F20" s="44">
        <f t="shared" si="5"/>
        <v>1</v>
      </c>
      <c r="G20" s="45">
        <f t="shared" ref="G20:H20" si="35">IF(COUNTIF(C$6:C$72, C20) &gt; 1, 1, 0)</f>
        <v>0</v>
      </c>
      <c r="H20" s="45">
        <f t="shared" si="35"/>
        <v>1</v>
      </c>
      <c r="I20" s="43" t="str">
        <f t="shared" si="21"/>
        <v/>
      </c>
      <c r="J20" s="45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2</v>
      </c>
      <c r="N20" s="39">
        <v>2.0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34.5</v>
      </c>
      <c r="D21" s="34">
        <f t="shared" si="3"/>
        <v>50.5</v>
      </c>
      <c r="E21" s="35">
        <f t="shared" si="4"/>
        <v>-16</v>
      </c>
      <c r="F21" s="36">
        <f t="shared" si="5"/>
        <v>256</v>
      </c>
      <c r="G21" s="37">
        <f t="shared" ref="G21:H21" si="37">IF(COUNTIF(C$6:C$72, C21) &gt; 1, 1, 0)</f>
        <v>1</v>
      </c>
      <c r="H21" s="37">
        <f t="shared" si="37"/>
        <v>1</v>
      </c>
      <c r="I21" s="35"/>
      <c r="J21" s="37">
        <v>4.0</v>
      </c>
      <c r="K21" s="34" t="str">
        <f t="shared" ref="K21:L21" si="38">IF(ISNUMBER(I21), (I21 * ((I21^2) - 1)) / 12, "")</f>
        <v/>
      </c>
      <c r="L21" s="35">
        <f t="shared" si="38"/>
        <v>5</v>
      </c>
      <c r="M21" s="38">
        <f t="shared" si="9"/>
        <v>50.5</v>
      </c>
      <c r="N21" s="39">
        <v>50.5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48.0</v>
      </c>
      <c r="D22" s="42">
        <f t="shared" si="3"/>
        <v>59</v>
      </c>
      <c r="E22" s="43">
        <f t="shared" si="4"/>
        <v>-11</v>
      </c>
      <c r="F22" s="44">
        <f t="shared" si="5"/>
        <v>121</v>
      </c>
      <c r="G22" s="45">
        <f t="shared" ref="G22:H22" si="39">IF(COUNTIF(C$6:C$72, C22) &gt; 1, 1, 0)</f>
        <v>0</v>
      </c>
      <c r="H22" s="45">
        <f t="shared" si="39"/>
        <v>1</v>
      </c>
      <c r="I22" s="43" t="str">
        <f t="shared" ref="I22:I30" si="42">IF(COUNTIF(C$6:C$72, C22) &gt; 1, IF(COUNTIF($I$6:I22, C22) = 0, COUNTIF(C$6:C$72, C22), 0), "")</f>
        <v/>
      </c>
      <c r="J22" s="45">
        <v>3.0</v>
      </c>
      <c r="K22" s="42" t="str">
        <f t="shared" ref="K22:L22" si="40">IF(ISNUMBER(I22), (I22 * ((I22^2) - 1)) / 12, "")</f>
        <v/>
      </c>
      <c r="L22" s="43">
        <f t="shared" si="40"/>
        <v>2</v>
      </c>
      <c r="M22" s="46">
        <f t="shared" si="9"/>
        <v>59</v>
      </c>
      <c r="N22" s="39">
        <v>59.0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43.0</v>
      </c>
      <c r="D23" s="34">
        <f t="shared" si="3"/>
        <v>50.5</v>
      </c>
      <c r="E23" s="35">
        <f t="shared" si="4"/>
        <v>-7.5</v>
      </c>
      <c r="F23" s="36">
        <f t="shared" si="5"/>
        <v>56.25</v>
      </c>
      <c r="G23" s="37">
        <f t="shared" ref="G23:H23" si="41">IF(COUNTIF(C$6:C$72, C23) &gt; 1, 1, 0)</f>
        <v>0</v>
      </c>
      <c r="H23" s="37">
        <f t="shared" si="41"/>
        <v>1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50.5</v>
      </c>
      <c r="N23" s="39">
        <v>50.5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25.0</v>
      </c>
      <c r="D24" s="42">
        <f t="shared" si="3"/>
        <v>30</v>
      </c>
      <c r="E24" s="43">
        <f t="shared" si="4"/>
        <v>-5</v>
      </c>
      <c r="F24" s="44">
        <f t="shared" si="5"/>
        <v>25</v>
      </c>
      <c r="G24" s="45">
        <f t="shared" ref="G24:H24" si="44">IF(COUNTIF(C$6:C$72, C24) &gt; 1, 1, 0)</f>
        <v>0</v>
      </c>
      <c r="H24" s="45">
        <f t="shared" si="44"/>
        <v>1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30</v>
      </c>
      <c r="N24" s="39">
        <v>30.0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42.0</v>
      </c>
      <c r="D25" s="34">
        <f t="shared" si="3"/>
        <v>44.5</v>
      </c>
      <c r="E25" s="35">
        <f t="shared" si="4"/>
        <v>-2.5</v>
      </c>
      <c r="F25" s="36">
        <f t="shared" si="5"/>
        <v>6.25</v>
      </c>
      <c r="G25" s="37">
        <f t="shared" ref="G25:H25" si="46">IF(COUNTIF(C$6:C$72, C25) &gt; 1, 1, 0)</f>
        <v>0</v>
      </c>
      <c r="H25" s="37">
        <f t="shared" si="46"/>
        <v>1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44.5</v>
      </c>
      <c r="N25" s="39">
        <v>44.5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7.0</v>
      </c>
      <c r="D26" s="42">
        <f t="shared" si="3"/>
        <v>6</v>
      </c>
      <c r="E26" s="43">
        <f t="shared" si="4"/>
        <v>1</v>
      </c>
      <c r="F26" s="44">
        <f t="shared" si="5"/>
        <v>1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6</v>
      </c>
      <c r="N26" s="39">
        <v>6.0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11.0</v>
      </c>
      <c r="D27" s="34">
        <f t="shared" si="3"/>
        <v>12</v>
      </c>
      <c r="E27" s="35">
        <f t="shared" si="4"/>
        <v>-1</v>
      </c>
      <c r="F27" s="36">
        <f t="shared" si="5"/>
        <v>1</v>
      </c>
      <c r="G27" s="37">
        <f t="shared" ref="G27:H27" si="50">IF(COUNTIF(C$6:C$72, C27) &gt; 1, 1, 0)</f>
        <v>0</v>
      </c>
      <c r="H27" s="37">
        <f t="shared" si="50"/>
        <v>1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12</v>
      </c>
      <c r="N27" s="39">
        <v>12.0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6.0</v>
      </c>
      <c r="D28" s="42">
        <f t="shared" si="3"/>
        <v>4.5</v>
      </c>
      <c r="E28" s="43">
        <f t="shared" si="4"/>
        <v>1.5</v>
      </c>
      <c r="F28" s="44">
        <f t="shared" si="5"/>
        <v>2.25</v>
      </c>
      <c r="G28" s="45">
        <f t="shared" ref="G28:H28" si="52">IF(COUNTIF(C$6:C$72, C28) &gt; 1, 1, 0)</f>
        <v>0</v>
      </c>
      <c r="H28" s="45">
        <f t="shared" si="52"/>
        <v>1</v>
      </c>
      <c r="I28" s="43" t="str">
        <f t="shared" si="42"/>
        <v/>
      </c>
      <c r="J28" s="45">
        <v>2.0</v>
      </c>
      <c r="K28" s="42" t="str">
        <f t="shared" ref="K28:L28" si="53">IF(ISNUMBER(I28), (I28 * ((I28^2) - 1)) / 12, "")</f>
        <v/>
      </c>
      <c r="L28" s="43">
        <f t="shared" si="53"/>
        <v>0.5</v>
      </c>
      <c r="M28" s="46">
        <f t="shared" si="9"/>
        <v>4.5</v>
      </c>
      <c r="N28" s="39">
        <v>4.5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54.0</v>
      </c>
      <c r="D29" s="34">
        <f t="shared" si="3"/>
        <v>37.5</v>
      </c>
      <c r="E29" s="35">
        <f t="shared" si="4"/>
        <v>16.5</v>
      </c>
      <c r="F29" s="36">
        <f t="shared" si="5"/>
        <v>272.25</v>
      </c>
      <c r="G29" s="37">
        <f t="shared" ref="G29:H29" si="54">IF(COUNTIF(C$6:C$72, C29) &gt; 1, 1, 0)</f>
        <v>1</v>
      </c>
      <c r="H29" s="37">
        <f t="shared" si="54"/>
        <v>1</v>
      </c>
      <c r="I29" s="35">
        <f t="shared" si="42"/>
        <v>3</v>
      </c>
      <c r="J29" s="37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37.5</v>
      </c>
      <c r="N29" s="39">
        <v>37.5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18.0</v>
      </c>
      <c r="D30" s="42">
        <f t="shared" si="3"/>
        <v>21.5</v>
      </c>
      <c r="E30" s="43">
        <f t="shared" si="4"/>
        <v>-3.5</v>
      </c>
      <c r="F30" s="44">
        <f t="shared" si="5"/>
        <v>12.25</v>
      </c>
      <c r="G30" s="45">
        <f t="shared" ref="G30:H30" si="56">IF(COUNTIF(C$6:C$72, C30) &gt; 1, 1, 0)</f>
        <v>0</v>
      </c>
      <c r="H30" s="45">
        <f t="shared" si="56"/>
        <v>1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21.5</v>
      </c>
      <c r="N30" s="39">
        <v>21.5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51.5</v>
      </c>
      <c r="D31" s="34">
        <f t="shared" si="3"/>
        <v>50.5</v>
      </c>
      <c r="E31" s="35">
        <f t="shared" si="4"/>
        <v>1</v>
      </c>
      <c r="F31" s="36">
        <f t="shared" si="5"/>
        <v>1</v>
      </c>
      <c r="G31" s="37">
        <f t="shared" ref="G31:H31" si="58">IF(COUNTIF(C$6:C$72, C31) &gt; 1, 1, 0)</f>
        <v>1</v>
      </c>
      <c r="H31" s="37">
        <f t="shared" si="58"/>
        <v>1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50.5</v>
      </c>
      <c r="N31" s="39">
        <v>50.5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66.0</v>
      </c>
      <c r="D32" s="42">
        <f t="shared" si="3"/>
        <v>67</v>
      </c>
      <c r="E32" s="43">
        <f t="shared" si="4"/>
        <v>-1</v>
      </c>
      <c r="F32" s="44">
        <f t="shared" si="5"/>
        <v>1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67</v>
      </c>
      <c r="N32" s="39">
        <v>67.0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32.0</v>
      </c>
      <c r="D33" s="34">
        <f t="shared" si="3"/>
        <v>21.5</v>
      </c>
      <c r="E33" s="35">
        <f t="shared" si="4"/>
        <v>10.5</v>
      </c>
      <c r="F33" s="36">
        <f t="shared" si="5"/>
        <v>110.25</v>
      </c>
      <c r="G33" s="37">
        <f t="shared" ref="G33:H33" si="62">IF(COUNTIF(C$6:C$72, C33) &gt; 1, 1, 0)</f>
        <v>0</v>
      </c>
      <c r="H33" s="37">
        <f t="shared" si="62"/>
        <v>1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21.5</v>
      </c>
      <c r="N33" s="39">
        <v>21.5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62.0</v>
      </c>
      <c r="D34" s="42">
        <f t="shared" si="3"/>
        <v>59</v>
      </c>
      <c r="E34" s="43">
        <f t="shared" si="4"/>
        <v>3</v>
      </c>
      <c r="F34" s="44">
        <f t="shared" si="5"/>
        <v>9</v>
      </c>
      <c r="G34" s="45">
        <f t="shared" ref="G34:H34" si="65">IF(COUNTIF(C$6:C$72, C34) &gt; 1, 1, 0)</f>
        <v>0</v>
      </c>
      <c r="H34" s="45">
        <f t="shared" si="65"/>
        <v>1</v>
      </c>
      <c r="I34" s="43" t="str">
        <f t="shared" si="63"/>
        <v/>
      </c>
      <c r="J34" s="45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59</v>
      </c>
      <c r="N34" s="39">
        <v>59.0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39.0</v>
      </c>
      <c r="D35" s="34">
        <f t="shared" si="3"/>
        <v>37.5</v>
      </c>
      <c r="E35" s="35">
        <f t="shared" si="4"/>
        <v>1.5</v>
      </c>
      <c r="F35" s="36">
        <f t="shared" si="5"/>
        <v>2.25</v>
      </c>
      <c r="G35" s="37">
        <f t="shared" ref="G35:H35" si="67">IF(COUNTIF(C$6:C$72, C35) &gt; 1, 1, 0)</f>
        <v>0</v>
      </c>
      <c r="H35" s="37">
        <f t="shared" si="67"/>
        <v>1</v>
      </c>
      <c r="I35" s="35" t="str">
        <f t="shared" si="63"/>
        <v/>
      </c>
      <c r="J35" s="37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37.5</v>
      </c>
      <c r="N35" s="39">
        <v>37.5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58.0</v>
      </c>
      <c r="D36" s="42">
        <f t="shared" si="3"/>
        <v>44.5</v>
      </c>
      <c r="E36" s="43">
        <f t="shared" si="4"/>
        <v>13.5</v>
      </c>
      <c r="F36" s="44">
        <f t="shared" si="5"/>
        <v>182.25</v>
      </c>
      <c r="G36" s="45">
        <f t="shared" ref="G36:H36" si="69">IF(COUNTIF(C$6:C$72, C36) &gt; 1, 1, 0)</f>
        <v>0</v>
      </c>
      <c r="H36" s="45">
        <f t="shared" si="69"/>
        <v>1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44.5</v>
      </c>
      <c r="N36" s="39">
        <v>44.5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24.0</v>
      </c>
      <c r="D37" s="34">
        <f t="shared" si="3"/>
        <v>62</v>
      </c>
      <c r="E37" s="35">
        <f t="shared" si="4"/>
        <v>-38</v>
      </c>
      <c r="F37" s="36">
        <f t="shared" si="5"/>
        <v>1444</v>
      </c>
      <c r="G37" s="37">
        <f t="shared" ref="G37:H37" si="71">IF(COUNTIF(C$6:C$72, C37) &gt; 1, 1, 0)</f>
        <v>0</v>
      </c>
      <c r="H37" s="37">
        <f t="shared" si="71"/>
        <v>1</v>
      </c>
      <c r="I37" s="35" t="str">
        <f t="shared" si="63"/>
        <v/>
      </c>
      <c r="J37" s="37">
        <v>3.0</v>
      </c>
      <c r="K37" s="34" t="str">
        <f t="shared" ref="K37:L37" si="72">IF(ISNUMBER(I37), (I37 * ((I37^2) - 1)) / 12, "")</f>
        <v/>
      </c>
      <c r="L37" s="35">
        <f t="shared" si="72"/>
        <v>2</v>
      </c>
      <c r="M37" s="38">
        <f t="shared" si="9"/>
        <v>62</v>
      </c>
      <c r="N37" s="39">
        <v>62.0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60.0</v>
      </c>
      <c r="D38" s="42">
        <f t="shared" si="3"/>
        <v>55</v>
      </c>
      <c r="E38" s="43">
        <f t="shared" si="4"/>
        <v>5</v>
      </c>
      <c r="F38" s="44">
        <f t="shared" si="5"/>
        <v>25</v>
      </c>
      <c r="G38" s="45">
        <f t="shared" ref="G38:H38" si="73">IF(COUNTIF(C$6:C$72, C38) &gt; 1, 1, 0)</f>
        <v>0</v>
      </c>
      <c r="H38" s="45">
        <f t="shared" si="73"/>
        <v>1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55</v>
      </c>
      <c r="N38" s="39">
        <v>55.0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64.0</v>
      </c>
      <c r="D39" s="34">
        <f t="shared" si="3"/>
        <v>62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1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62</v>
      </c>
      <c r="N39" s="39">
        <v>62.0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17.0</v>
      </c>
      <c r="D40" s="42">
        <f t="shared" si="3"/>
        <v>21.5</v>
      </c>
      <c r="E40" s="43">
        <f t="shared" si="4"/>
        <v>-4.5</v>
      </c>
      <c r="F40" s="44">
        <f t="shared" si="5"/>
        <v>20.25</v>
      </c>
      <c r="G40" s="45">
        <f t="shared" ref="G40:H40" si="77">IF(COUNTIF(C$6:C$72, C40) &gt; 1, 1, 0)</f>
        <v>0</v>
      </c>
      <c r="H40" s="45">
        <f t="shared" si="77"/>
        <v>1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21.5</v>
      </c>
      <c r="N40" s="39">
        <v>21.5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16.0</v>
      </c>
      <c r="D41" s="34">
        <f t="shared" si="3"/>
        <v>30</v>
      </c>
      <c r="E41" s="35">
        <f t="shared" si="4"/>
        <v>-14</v>
      </c>
      <c r="F41" s="36">
        <f t="shared" si="5"/>
        <v>196</v>
      </c>
      <c r="G41" s="37">
        <f t="shared" ref="G41:H41" si="79">IF(COUNTIF(C$6:C$72, C41) &gt; 1, 1, 0)</f>
        <v>0</v>
      </c>
      <c r="H41" s="37">
        <f t="shared" si="79"/>
        <v>1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30</v>
      </c>
      <c r="N41" s="39">
        <v>30.0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36.0</v>
      </c>
      <c r="D42" s="42">
        <f t="shared" si="3"/>
        <v>30</v>
      </c>
      <c r="E42" s="43">
        <f t="shared" si="4"/>
        <v>6</v>
      </c>
      <c r="F42" s="44">
        <f t="shared" si="5"/>
        <v>36</v>
      </c>
      <c r="G42" s="45">
        <f t="shared" ref="G42:H42" si="81">IF(COUNTIF(C$6:C$72, C42) &gt; 1, 1, 0)</f>
        <v>0</v>
      </c>
      <c r="H42" s="45">
        <f t="shared" si="81"/>
        <v>1</v>
      </c>
      <c r="I42" s="43" t="str">
        <f t="shared" si="63"/>
        <v/>
      </c>
      <c r="J42" s="45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30</v>
      </c>
      <c r="N42" s="39">
        <v>30.0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33.0</v>
      </c>
      <c r="D43" s="34">
        <f t="shared" si="3"/>
        <v>21.5</v>
      </c>
      <c r="E43" s="35">
        <f t="shared" si="4"/>
        <v>11.5</v>
      </c>
      <c r="F43" s="36">
        <f t="shared" si="5"/>
        <v>132.25</v>
      </c>
      <c r="G43" s="37">
        <f t="shared" ref="G43:H43" si="83">IF(COUNTIF(C$6:C$72, C43) &gt; 1, 1, 0)</f>
        <v>0</v>
      </c>
      <c r="H43" s="37">
        <f t="shared" si="83"/>
        <v>1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21.5</v>
      </c>
      <c r="N43" s="39">
        <v>21.5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13.5</v>
      </c>
      <c r="D44" s="42">
        <f t="shared" si="3"/>
        <v>12</v>
      </c>
      <c r="E44" s="43">
        <f t="shared" si="4"/>
        <v>1.5</v>
      </c>
      <c r="F44" s="44">
        <f t="shared" si="5"/>
        <v>2.25</v>
      </c>
      <c r="G44" s="45">
        <f t="shared" ref="G44:H44" si="85">IF(COUNTIF(C$6:C$72, C44) &gt; 1, 1, 0)</f>
        <v>1</v>
      </c>
      <c r="H44" s="45">
        <f t="shared" si="85"/>
        <v>1</v>
      </c>
      <c r="I44" s="43">
        <f t="shared" si="63"/>
        <v>2</v>
      </c>
      <c r="J44" s="45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12</v>
      </c>
      <c r="N44" s="39">
        <v>12.0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27.0</v>
      </c>
      <c r="D45" s="34">
        <f t="shared" si="3"/>
        <v>30</v>
      </c>
      <c r="E45" s="35">
        <f t="shared" si="4"/>
        <v>-3</v>
      </c>
      <c r="F45" s="36">
        <f t="shared" si="5"/>
        <v>9</v>
      </c>
      <c r="G45" s="37">
        <f t="shared" ref="G45:H45" si="87">IF(COUNTIF(C$6:C$72, C45) &gt; 1, 1, 0)</f>
        <v>0</v>
      </c>
      <c r="H45" s="37">
        <f t="shared" si="87"/>
        <v>1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30</v>
      </c>
      <c r="N45" s="39">
        <v>30.0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28.5</v>
      </c>
      <c r="D46" s="42">
        <f t="shared" si="3"/>
        <v>30</v>
      </c>
      <c r="E46" s="43">
        <f t="shared" si="4"/>
        <v>-1.5</v>
      </c>
      <c r="F46" s="44">
        <f t="shared" si="5"/>
        <v>2.25</v>
      </c>
      <c r="G46" s="45">
        <f t="shared" ref="G46:H46" si="89">IF(COUNTIF(C$6:C$72, C46) &gt; 1, 1, 0)</f>
        <v>1</v>
      </c>
      <c r="H46" s="45">
        <f t="shared" si="89"/>
        <v>1</v>
      </c>
      <c r="I46" s="43"/>
      <c r="J46" s="45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30</v>
      </c>
      <c r="N46" s="39">
        <v>30.0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46.0</v>
      </c>
      <c r="D47" s="34">
        <f t="shared" si="3"/>
        <v>37.5</v>
      </c>
      <c r="E47" s="35">
        <f t="shared" si="4"/>
        <v>8.5</v>
      </c>
      <c r="F47" s="36">
        <f t="shared" si="5"/>
        <v>72.25</v>
      </c>
      <c r="G47" s="37">
        <f t="shared" ref="G47:H47" si="91">IF(COUNTIF(C$6:C$72, C47) &gt; 1, 1, 0)</f>
        <v>0</v>
      </c>
      <c r="H47" s="37">
        <f t="shared" si="91"/>
        <v>1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37.5</v>
      </c>
      <c r="N47" s="39">
        <v>37.5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30.0</v>
      </c>
      <c r="D48" s="42">
        <f t="shared" si="3"/>
        <v>44.5</v>
      </c>
      <c r="E48" s="43">
        <f t="shared" si="4"/>
        <v>-14.5</v>
      </c>
      <c r="F48" s="44">
        <f t="shared" si="5"/>
        <v>210.25</v>
      </c>
      <c r="G48" s="45">
        <f t="shared" ref="G48:H48" si="93">IF(COUNTIF(C$6:C$72, C48) &gt; 1, 1, 0)</f>
        <v>0</v>
      </c>
      <c r="H48" s="45">
        <f t="shared" si="93"/>
        <v>1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44.5</v>
      </c>
      <c r="N48" s="39">
        <v>44.5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65.0</v>
      </c>
      <c r="D49" s="34">
        <f t="shared" si="3"/>
        <v>55</v>
      </c>
      <c r="E49" s="35">
        <f t="shared" si="4"/>
        <v>10</v>
      </c>
      <c r="F49" s="36">
        <f t="shared" si="5"/>
        <v>100</v>
      </c>
      <c r="G49" s="37">
        <f t="shared" ref="G49:H49" si="96">IF(COUNTIF(C$6:C$72, C49) &gt; 1, 1, 0)</f>
        <v>0</v>
      </c>
      <c r="H49" s="37">
        <f t="shared" si="96"/>
        <v>1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55</v>
      </c>
      <c r="N49" s="39">
        <v>55.0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22.0</v>
      </c>
      <c r="D50" s="42">
        <f t="shared" si="3"/>
        <v>4.5</v>
      </c>
      <c r="E50" s="43">
        <f t="shared" si="4"/>
        <v>17.5</v>
      </c>
      <c r="F50" s="44">
        <f t="shared" si="5"/>
        <v>306.25</v>
      </c>
      <c r="G50" s="45">
        <f t="shared" ref="G50:H50" si="98">IF(COUNTIF(C$6:C$72, C50) &gt; 1, 1, 0)</f>
        <v>0</v>
      </c>
      <c r="H50" s="45">
        <f t="shared" si="98"/>
        <v>1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4.5</v>
      </c>
      <c r="N50" s="39">
        <v>4.5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2.0</v>
      </c>
      <c r="D51" s="34">
        <f t="shared" si="3"/>
        <v>2</v>
      </c>
      <c r="E51" s="35">
        <f t="shared" si="4"/>
        <v>0</v>
      </c>
      <c r="F51" s="36">
        <f t="shared" si="5"/>
        <v>0</v>
      </c>
      <c r="G51" s="37">
        <f t="shared" ref="G51:H51" si="100">IF(COUNTIF(C$6:C$72, C51) &gt; 1, 1, 0)</f>
        <v>0</v>
      </c>
      <c r="H51" s="37">
        <f t="shared" si="100"/>
        <v>1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2</v>
      </c>
      <c r="N51" s="39">
        <v>2.0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9.0</v>
      </c>
      <c r="D52" s="42">
        <f t="shared" si="3"/>
        <v>30</v>
      </c>
      <c r="E52" s="43">
        <f t="shared" si="4"/>
        <v>-21</v>
      </c>
      <c r="F52" s="44">
        <f t="shared" si="5"/>
        <v>441</v>
      </c>
      <c r="G52" s="45">
        <f t="shared" ref="G52:H52" si="102">IF(COUNTIF(C$6:C$72, C52) &gt; 1, 1, 0)</f>
        <v>0</v>
      </c>
      <c r="H52" s="45">
        <f t="shared" si="102"/>
        <v>1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30</v>
      </c>
      <c r="N52" s="39">
        <v>30.0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12.0</v>
      </c>
      <c r="D53" s="34">
        <f t="shared" si="3"/>
        <v>12</v>
      </c>
      <c r="E53" s="35">
        <f t="shared" si="4"/>
        <v>0</v>
      </c>
      <c r="F53" s="36">
        <f t="shared" si="5"/>
        <v>0</v>
      </c>
      <c r="G53" s="37">
        <f t="shared" ref="G53:H53" si="104">IF(COUNTIF(C$6:C$72, C53) &gt; 1, 1, 0)</f>
        <v>0</v>
      </c>
      <c r="H53" s="37">
        <f t="shared" si="104"/>
        <v>1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12</v>
      </c>
      <c r="N53" s="39">
        <v>12.0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54.0</v>
      </c>
      <c r="D54" s="42">
        <f t="shared" si="3"/>
        <v>55</v>
      </c>
      <c r="E54" s="43">
        <f t="shared" si="4"/>
        <v>-1</v>
      </c>
      <c r="F54" s="44">
        <f t="shared" si="5"/>
        <v>1</v>
      </c>
      <c r="G54" s="45">
        <f t="shared" ref="G54:H54" si="106">IF(COUNTIF(C$6:C$72, C54) &gt; 1, 1, 0)</f>
        <v>1</v>
      </c>
      <c r="H54" s="45">
        <f t="shared" si="106"/>
        <v>1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55</v>
      </c>
      <c r="N54" s="39">
        <v>55.0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56.5</v>
      </c>
      <c r="D55" s="34">
        <f t="shared" si="3"/>
        <v>37.5</v>
      </c>
      <c r="E55" s="35">
        <f t="shared" si="4"/>
        <v>19</v>
      </c>
      <c r="F55" s="36">
        <f t="shared" si="5"/>
        <v>361</v>
      </c>
      <c r="G55" s="37">
        <f t="shared" ref="G55:H55" si="108">IF(COUNTIF(C$6:C$72, C55) &gt; 1, 1, 0)</f>
        <v>1</v>
      </c>
      <c r="H55" s="37">
        <f t="shared" si="108"/>
        <v>1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37.5</v>
      </c>
      <c r="N55" s="39">
        <v>37.5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10.0</v>
      </c>
      <c r="D56" s="42">
        <f t="shared" si="3"/>
        <v>30</v>
      </c>
      <c r="E56" s="43">
        <f t="shared" si="4"/>
        <v>-20</v>
      </c>
      <c r="F56" s="44">
        <f t="shared" si="5"/>
        <v>400</v>
      </c>
      <c r="G56" s="45">
        <f t="shared" ref="G56:H56" si="110">IF(COUNTIF(C$6:C$72, C56) &gt; 1, 1, 0)</f>
        <v>0</v>
      </c>
      <c r="H56" s="45">
        <f t="shared" si="110"/>
        <v>1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30</v>
      </c>
      <c r="N56" s="39">
        <v>30.0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19.0</v>
      </c>
      <c r="D57" s="34">
        <f t="shared" si="3"/>
        <v>8</v>
      </c>
      <c r="E57" s="35">
        <f t="shared" si="4"/>
        <v>11</v>
      </c>
      <c r="F57" s="36">
        <f t="shared" si="5"/>
        <v>121</v>
      </c>
      <c r="G57" s="37">
        <f t="shared" ref="G57:H57" si="112">IF(COUNTIF(C$6:C$72, C57) &gt; 1, 1, 0)</f>
        <v>0</v>
      </c>
      <c r="H57" s="37">
        <f t="shared" si="112"/>
        <v>1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8</v>
      </c>
      <c r="N57" s="39">
        <v>8.0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61.0</v>
      </c>
      <c r="D58" s="42">
        <f t="shared" si="3"/>
        <v>44.5</v>
      </c>
      <c r="E58" s="43">
        <f t="shared" si="4"/>
        <v>16.5</v>
      </c>
      <c r="F58" s="44">
        <f t="shared" si="5"/>
        <v>272.25</v>
      </c>
      <c r="G58" s="45">
        <f t="shared" ref="G58:H58" si="115">IF(COUNTIF(C$6:C$72, C58) &gt; 1, 1, 0)</f>
        <v>0</v>
      </c>
      <c r="H58" s="45">
        <f t="shared" si="115"/>
        <v>1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44.5</v>
      </c>
      <c r="N58" s="39">
        <v>44.5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54.0</v>
      </c>
      <c r="D59" s="34">
        <f t="shared" si="3"/>
        <v>44.5</v>
      </c>
      <c r="E59" s="35">
        <f t="shared" si="4"/>
        <v>9.5</v>
      </c>
      <c r="F59" s="36">
        <f t="shared" si="5"/>
        <v>90.25</v>
      </c>
      <c r="G59" s="37">
        <f t="shared" ref="G59:H59" si="117">IF(COUNTIF(C$6:C$72, C59) &gt; 1, 1, 0)</f>
        <v>1</v>
      </c>
      <c r="H59" s="37">
        <f t="shared" si="117"/>
        <v>1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44.5</v>
      </c>
      <c r="N59" s="39">
        <v>44.5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40.0</v>
      </c>
      <c r="D60" s="42">
        <f t="shared" si="3"/>
        <v>59</v>
      </c>
      <c r="E60" s="43">
        <f t="shared" si="4"/>
        <v>-19</v>
      </c>
      <c r="F60" s="44">
        <f t="shared" si="5"/>
        <v>361</v>
      </c>
      <c r="G60" s="45">
        <f t="shared" ref="G60:H60" si="119">IF(COUNTIF(C$6:C$72, C60) &gt; 1, 1, 0)</f>
        <v>0</v>
      </c>
      <c r="H60" s="45">
        <f t="shared" si="119"/>
        <v>1</v>
      </c>
      <c r="I60" s="43" t="str">
        <f t="shared" ref="I60:I67" si="122">IF(COUNTIF(C$6:C$72, C60) &gt; 1, IF(COUNTIF($I$6:I60, C60) = 0, COUNTIF(C$6:C$72, C60), 0), "")</f>
        <v/>
      </c>
      <c r="J60" s="45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59</v>
      </c>
      <c r="N60" s="39">
        <v>59.0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59.0</v>
      </c>
      <c r="D61" s="34">
        <f t="shared" si="3"/>
        <v>62</v>
      </c>
      <c r="E61" s="35">
        <f t="shared" si="4"/>
        <v>-3</v>
      </c>
      <c r="F61" s="36">
        <f t="shared" si="5"/>
        <v>9</v>
      </c>
      <c r="G61" s="37">
        <f t="shared" ref="G61:H61" si="121">IF(COUNTIF(C$6:C$72, C61) &gt; 1, 1, 0)</f>
        <v>0</v>
      </c>
      <c r="H61" s="37">
        <f t="shared" si="121"/>
        <v>1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62</v>
      </c>
      <c r="N61" s="39">
        <v>62.0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50.0</v>
      </c>
      <c r="D62" s="42">
        <f t="shared" si="3"/>
        <v>64.5</v>
      </c>
      <c r="E62" s="43">
        <f t="shared" si="4"/>
        <v>-14.5</v>
      </c>
      <c r="F62" s="44">
        <f t="shared" si="5"/>
        <v>210.25</v>
      </c>
      <c r="G62" s="45">
        <f t="shared" ref="G62:H62" si="124">IF(COUNTIF(C$6:C$72, C62) &gt; 1, 1, 0)</f>
        <v>0</v>
      </c>
      <c r="H62" s="45">
        <f t="shared" si="124"/>
        <v>1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64.5</v>
      </c>
      <c r="N62" s="39">
        <v>64.5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45.0</v>
      </c>
      <c r="D63" s="34">
        <f t="shared" si="3"/>
        <v>16</v>
      </c>
      <c r="E63" s="35">
        <f t="shared" si="4"/>
        <v>29</v>
      </c>
      <c r="F63" s="36">
        <f t="shared" si="5"/>
        <v>841</v>
      </c>
      <c r="G63" s="37">
        <f t="shared" ref="G63:H63" si="126">IF(COUNTIF(C$6:C$72, C63) &gt; 1, 1, 0)</f>
        <v>0</v>
      </c>
      <c r="H63" s="37">
        <f t="shared" si="126"/>
        <v>1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16</v>
      </c>
      <c r="N63" s="39">
        <v>16.0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38.0</v>
      </c>
      <c r="D64" s="42">
        <f t="shared" si="3"/>
        <v>44.5</v>
      </c>
      <c r="E64" s="43">
        <f t="shared" si="4"/>
        <v>-6.5</v>
      </c>
      <c r="F64" s="44">
        <f t="shared" si="5"/>
        <v>42.25</v>
      </c>
      <c r="G64" s="45">
        <f t="shared" ref="G64:H64" si="128">IF(COUNTIF(C$6:C$72, C64) &gt; 1, 1, 0)</f>
        <v>0</v>
      </c>
      <c r="H64" s="45">
        <f t="shared" si="128"/>
        <v>1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44.5</v>
      </c>
      <c r="N64" s="39">
        <v>44.5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26.0</v>
      </c>
      <c r="D65" s="34">
        <f t="shared" si="3"/>
        <v>66</v>
      </c>
      <c r="E65" s="35">
        <f t="shared" si="4"/>
        <v>-40</v>
      </c>
      <c r="F65" s="36">
        <f t="shared" si="5"/>
        <v>1600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66</v>
      </c>
      <c r="N65" s="39">
        <v>66.0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47.0</v>
      </c>
      <c r="D66" s="42">
        <f t="shared" si="3"/>
        <v>30</v>
      </c>
      <c r="E66" s="43">
        <f t="shared" si="4"/>
        <v>17</v>
      </c>
      <c r="F66" s="44">
        <f t="shared" si="5"/>
        <v>289</v>
      </c>
      <c r="G66" s="45">
        <f t="shared" ref="G66:H66" si="132">IF(COUNTIF(C$6:C$72, C66) &gt; 1, 1, 0)</f>
        <v>0</v>
      </c>
      <c r="H66" s="45">
        <f t="shared" si="132"/>
        <v>1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30</v>
      </c>
      <c r="N66" s="39">
        <v>30.0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49.0</v>
      </c>
      <c r="D67" s="34">
        <f t="shared" si="3"/>
        <v>50.5</v>
      </c>
      <c r="E67" s="35">
        <f t="shared" si="4"/>
        <v>-1.5</v>
      </c>
      <c r="F67" s="36">
        <f t="shared" si="5"/>
        <v>2.25</v>
      </c>
      <c r="G67" s="37">
        <f t="shared" ref="G67:H67" si="134">IF(COUNTIF(C$6:C$72, C67) &gt; 1, 1, 0)</f>
        <v>0</v>
      </c>
      <c r="H67" s="37">
        <f t="shared" si="134"/>
        <v>1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50.5</v>
      </c>
      <c r="N67" s="39">
        <v>50.5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13.5</v>
      </c>
      <c r="D68" s="42">
        <f t="shared" si="3"/>
        <v>16</v>
      </c>
      <c r="E68" s="43">
        <f t="shared" si="4"/>
        <v>-2.5</v>
      </c>
      <c r="F68" s="44">
        <f t="shared" si="5"/>
        <v>6.25</v>
      </c>
      <c r="G68" s="45">
        <f t="shared" ref="G68:H68" si="136">IF(COUNTIF(C$6:C$72, C68) &gt; 1, 1, 0)</f>
        <v>1</v>
      </c>
      <c r="H68" s="45">
        <f t="shared" si="136"/>
        <v>1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16</v>
      </c>
      <c r="N68" s="39">
        <v>16.0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41.0</v>
      </c>
      <c r="D69" s="34">
        <f t="shared" si="3"/>
        <v>37.5</v>
      </c>
      <c r="E69" s="35">
        <f t="shared" si="4"/>
        <v>3.5</v>
      </c>
      <c r="F69" s="36">
        <f t="shared" si="5"/>
        <v>12.25</v>
      </c>
      <c r="G69" s="37">
        <f t="shared" ref="G69:H69" si="138">IF(COUNTIF(C$6:C$72, C69) &gt; 1, 1, 0)</f>
        <v>0</v>
      </c>
      <c r="H69" s="37">
        <f t="shared" si="138"/>
        <v>1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37.5</v>
      </c>
      <c r="N69" s="39">
        <v>37.5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15.0</v>
      </c>
      <c r="D70" s="42">
        <f t="shared" si="3"/>
        <v>21.5</v>
      </c>
      <c r="E70" s="43">
        <f t="shared" si="4"/>
        <v>-6.5</v>
      </c>
      <c r="F70" s="44">
        <f t="shared" si="5"/>
        <v>42.25</v>
      </c>
      <c r="G70" s="45">
        <f t="shared" ref="G70:H70" si="140">IF(COUNTIF(C$6:C$72, C70) &gt; 1, 1, 0)</f>
        <v>0</v>
      </c>
      <c r="H70" s="45">
        <f t="shared" si="140"/>
        <v>1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21.5</v>
      </c>
      <c r="N70" s="39">
        <v>21.5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37.0</v>
      </c>
      <c r="D71" s="34">
        <f t="shared" si="3"/>
        <v>21.5</v>
      </c>
      <c r="E71" s="35">
        <f t="shared" si="4"/>
        <v>15.5</v>
      </c>
      <c r="F71" s="36">
        <f t="shared" si="5"/>
        <v>240.25</v>
      </c>
      <c r="G71" s="37">
        <f t="shared" ref="G71:H71" si="143">IF(COUNTIF(C$6:C$72, C71) &gt; 1, 1, 0)</f>
        <v>0</v>
      </c>
      <c r="H71" s="37">
        <f t="shared" si="143"/>
        <v>1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21.5</v>
      </c>
      <c r="N71" s="39">
        <v>21.5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23.0</v>
      </c>
      <c r="D72" s="42">
        <f t="shared" si="3"/>
        <v>12</v>
      </c>
      <c r="E72" s="50">
        <f t="shared" si="4"/>
        <v>11</v>
      </c>
      <c r="F72" s="51">
        <f t="shared" si="5"/>
        <v>121</v>
      </c>
      <c r="G72" s="52">
        <f t="shared" ref="G72:H72" si="145">IF(COUNTIF(C$6:C$72, C72) &gt; 1, 1, 0)</f>
        <v>0</v>
      </c>
      <c r="H72" s="52">
        <f t="shared" si="145"/>
        <v>1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12</v>
      </c>
      <c r="N72" s="55">
        <v>12.0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117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12515.5</v>
      </c>
      <c r="I76" s="61"/>
      <c r="J76" s="62"/>
      <c r="K76" s="59"/>
      <c r="L76" s="59"/>
    </row>
    <row r="77">
      <c r="C77" s="65" t="s">
        <v>101</v>
      </c>
      <c r="D77" s="66">
        <f>SUM(D76+D79)</f>
        <v>12716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200.5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0.7463260231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118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119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29</v>
      </c>
      <c r="E6" s="25">
        <f t="shared" ref="E6:E72" si="4">C6-D6</f>
        <v>-0.5</v>
      </c>
      <c r="F6" s="26">
        <f t="shared" ref="F6:F72" si="5">E6^2</f>
        <v>0.25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9">AVERAGE(N6:AA6)</f>
        <v>29</v>
      </c>
      <c r="N6" s="30">
        <v>29.0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4.0</v>
      </c>
      <c r="D7" s="34">
        <f t="shared" si="3"/>
        <v>1</v>
      </c>
      <c r="E7" s="35">
        <f t="shared" si="4"/>
        <v>3</v>
      </c>
      <c r="F7" s="36">
        <f t="shared" si="5"/>
        <v>9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7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1</v>
      </c>
      <c r="N7" s="39">
        <v>1.0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51.5</v>
      </c>
      <c r="D8" s="42">
        <f t="shared" si="3"/>
        <v>38</v>
      </c>
      <c r="E8" s="43">
        <f t="shared" si="4"/>
        <v>13.5</v>
      </c>
      <c r="F8" s="44">
        <f t="shared" si="5"/>
        <v>182.25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5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38</v>
      </c>
      <c r="N8" s="39">
        <v>38.0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20.5</v>
      </c>
      <c r="D9" s="34">
        <f t="shared" si="3"/>
        <v>20</v>
      </c>
      <c r="E9" s="35">
        <f t="shared" si="4"/>
        <v>0.5</v>
      </c>
      <c r="F9" s="36">
        <f t="shared" si="5"/>
        <v>0.25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7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20</v>
      </c>
      <c r="N9" s="39">
        <v>20.0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63.0</v>
      </c>
      <c r="D10" s="42">
        <f t="shared" si="3"/>
        <v>40</v>
      </c>
      <c r="E10" s="43">
        <f t="shared" si="4"/>
        <v>23</v>
      </c>
      <c r="F10" s="44">
        <f t="shared" si="5"/>
        <v>529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5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40</v>
      </c>
      <c r="N10" s="39">
        <v>40.0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20.5</v>
      </c>
      <c r="D11" s="34">
        <f t="shared" si="3"/>
        <v>10</v>
      </c>
      <c r="E11" s="35">
        <f t="shared" si="4"/>
        <v>10.5</v>
      </c>
      <c r="F11" s="36">
        <f t="shared" si="5"/>
        <v>110.25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10</v>
      </c>
      <c r="N11" s="39">
        <v>10.0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31.0</v>
      </c>
      <c r="D12" s="42">
        <f t="shared" si="3"/>
        <v>25</v>
      </c>
      <c r="E12" s="43">
        <f t="shared" si="4"/>
        <v>6</v>
      </c>
      <c r="F12" s="44">
        <f t="shared" si="5"/>
        <v>36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25</v>
      </c>
      <c r="N12" s="39">
        <v>25.0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44.0</v>
      </c>
      <c r="D13" s="34">
        <f t="shared" si="3"/>
        <v>41</v>
      </c>
      <c r="E13" s="35">
        <f t="shared" si="4"/>
        <v>3</v>
      </c>
      <c r="F13" s="36">
        <f t="shared" si="5"/>
        <v>9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7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41</v>
      </c>
      <c r="N13" s="39">
        <v>41.0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5.0</v>
      </c>
      <c r="D14" s="42">
        <f t="shared" si="3"/>
        <v>2</v>
      </c>
      <c r="E14" s="43">
        <f t="shared" si="4"/>
        <v>3</v>
      </c>
      <c r="F14" s="44">
        <f t="shared" si="5"/>
        <v>9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5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2</v>
      </c>
      <c r="N14" s="39">
        <v>2.0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8.0</v>
      </c>
      <c r="D15" s="34">
        <f t="shared" si="3"/>
        <v>15</v>
      </c>
      <c r="E15" s="35">
        <f t="shared" si="4"/>
        <v>-7</v>
      </c>
      <c r="F15" s="36">
        <f t="shared" si="5"/>
        <v>49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15</v>
      </c>
      <c r="N15" s="39">
        <v>15.0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34.5</v>
      </c>
      <c r="D16" s="42">
        <f t="shared" si="3"/>
        <v>23</v>
      </c>
      <c r="E16" s="43">
        <f t="shared" si="4"/>
        <v>11.5</v>
      </c>
      <c r="F16" s="44">
        <f t="shared" si="5"/>
        <v>132.25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1"/>
        <v>2</v>
      </c>
      <c r="J16" s="45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23</v>
      </c>
      <c r="N16" s="39">
        <v>23.0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67.0</v>
      </c>
      <c r="D17" s="34">
        <f t="shared" si="3"/>
        <v>67</v>
      </c>
      <c r="E17" s="35">
        <f t="shared" si="4"/>
        <v>0</v>
      </c>
      <c r="F17" s="36">
        <f t="shared" si="5"/>
        <v>0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7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67</v>
      </c>
      <c r="N17" s="39">
        <v>67.0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56.5</v>
      </c>
      <c r="D18" s="42">
        <f t="shared" si="3"/>
        <v>39</v>
      </c>
      <c r="E18" s="43">
        <f t="shared" si="4"/>
        <v>17.5</v>
      </c>
      <c r="F18" s="44">
        <f t="shared" si="5"/>
        <v>306.25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5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39</v>
      </c>
      <c r="N18" s="39">
        <v>39.0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3.0</v>
      </c>
      <c r="D19" s="34">
        <f t="shared" si="3"/>
        <v>30</v>
      </c>
      <c r="E19" s="35">
        <f t="shared" si="4"/>
        <v>-27</v>
      </c>
      <c r="F19" s="36">
        <f t="shared" si="5"/>
        <v>729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7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30</v>
      </c>
      <c r="N19" s="39">
        <v>30.0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1.0</v>
      </c>
      <c r="D20" s="42">
        <f t="shared" si="3"/>
        <v>7</v>
      </c>
      <c r="E20" s="43">
        <f t="shared" si="4"/>
        <v>-6</v>
      </c>
      <c r="F20" s="44">
        <f t="shared" si="5"/>
        <v>36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21"/>
        <v/>
      </c>
      <c r="J20" s="45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7</v>
      </c>
      <c r="N20" s="39">
        <v>7.0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34.5</v>
      </c>
      <c r="D21" s="34">
        <f t="shared" si="3"/>
        <v>52</v>
      </c>
      <c r="E21" s="35">
        <f t="shared" si="4"/>
        <v>-17.5</v>
      </c>
      <c r="F21" s="36">
        <f t="shared" si="5"/>
        <v>306.25</v>
      </c>
      <c r="G21" s="37">
        <f t="shared" ref="G21:H21" si="37">IF(COUNTIF(C$6:C$72, C21) &gt; 1, 1, 0)</f>
        <v>1</v>
      </c>
      <c r="H21" s="37">
        <f t="shared" si="37"/>
        <v>0</v>
      </c>
      <c r="I21" s="35"/>
      <c r="J21" s="37"/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9"/>
        <v>52</v>
      </c>
      <c r="N21" s="39">
        <v>52.0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48.0</v>
      </c>
      <c r="D22" s="42">
        <f t="shared" si="3"/>
        <v>34</v>
      </c>
      <c r="E22" s="43">
        <f t="shared" si="4"/>
        <v>14</v>
      </c>
      <c r="F22" s="44">
        <f t="shared" si="5"/>
        <v>196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5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34</v>
      </c>
      <c r="N22" s="39">
        <v>34.0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43.0</v>
      </c>
      <c r="D23" s="34">
        <f t="shared" si="3"/>
        <v>57</v>
      </c>
      <c r="E23" s="35">
        <f t="shared" si="4"/>
        <v>-14</v>
      </c>
      <c r="F23" s="36">
        <f t="shared" si="5"/>
        <v>196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57</v>
      </c>
      <c r="N23" s="39">
        <v>57.0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25.0</v>
      </c>
      <c r="D24" s="42">
        <f t="shared" si="3"/>
        <v>43</v>
      </c>
      <c r="E24" s="43">
        <f t="shared" si="4"/>
        <v>-18</v>
      </c>
      <c r="F24" s="44">
        <f t="shared" si="5"/>
        <v>324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43</v>
      </c>
      <c r="N24" s="39">
        <v>43.0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42.0</v>
      </c>
      <c r="D25" s="34">
        <f t="shared" si="3"/>
        <v>36</v>
      </c>
      <c r="E25" s="35">
        <f t="shared" si="4"/>
        <v>6</v>
      </c>
      <c r="F25" s="36">
        <f t="shared" si="5"/>
        <v>36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36</v>
      </c>
      <c r="N25" s="39">
        <v>36.0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7.0</v>
      </c>
      <c r="D26" s="42">
        <f t="shared" si="3"/>
        <v>14</v>
      </c>
      <c r="E26" s="43">
        <f t="shared" si="4"/>
        <v>-7</v>
      </c>
      <c r="F26" s="44">
        <f t="shared" si="5"/>
        <v>49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14</v>
      </c>
      <c r="N26" s="39">
        <v>14.0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11.0</v>
      </c>
      <c r="D27" s="34">
        <f t="shared" si="3"/>
        <v>17</v>
      </c>
      <c r="E27" s="35">
        <f t="shared" si="4"/>
        <v>-6</v>
      </c>
      <c r="F27" s="36">
        <f t="shared" si="5"/>
        <v>36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17</v>
      </c>
      <c r="N27" s="39">
        <v>17.0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6.0</v>
      </c>
      <c r="D28" s="42">
        <f t="shared" si="3"/>
        <v>9</v>
      </c>
      <c r="E28" s="43">
        <f t="shared" si="4"/>
        <v>-3</v>
      </c>
      <c r="F28" s="44">
        <f t="shared" si="5"/>
        <v>9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5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9</v>
      </c>
      <c r="N28" s="39">
        <v>9.0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54.0</v>
      </c>
      <c r="D29" s="34">
        <f t="shared" si="3"/>
        <v>58</v>
      </c>
      <c r="E29" s="35">
        <f t="shared" si="4"/>
        <v>-4</v>
      </c>
      <c r="F29" s="36">
        <f t="shared" si="5"/>
        <v>16</v>
      </c>
      <c r="G29" s="37">
        <f t="shared" ref="G29:H29" si="54">IF(COUNTIF(C$6:C$72, C29) &gt; 1, 1, 0)</f>
        <v>1</v>
      </c>
      <c r="H29" s="37">
        <f t="shared" si="54"/>
        <v>0</v>
      </c>
      <c r="I29" s="35">
        <f t="shared" si="42"/>
        <v>3</v>
      </c>
      <c r="J29" s="37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58</v>
      </c>
      <c r="N29" s="39">
        <v>58.0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18.0</v>
      </c>
      <c r="D30" s="42">
        <f t="shared" si="3"/>
        <v>18</v>
      </c>
      <c r="E30" s="43">
        <f t="shared" si="4"/>
        <v>0</v>
      </c>
      <c r="F30" s="44">
        <f t="shared" si="5"/>
        <v>0</v>
      </c>
      <c r="G30" s="45">
        <f t="shared" ref="G30:H30" si="56">IF(COUNTIF(C$6:C$72, C30) &gt; 1, 1, 0)</f>
        <v>0</v>
      </c>
      <c r="H30" s="45">
        <f t="shared" si="56"/>
        <v>0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18</v>
      </c>
      <c r="N30" s="39">
        <v>18.0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51.5</v>
      </c>
      <c r="D31" s="34">
        <f t="shared" si="3"/>
        <v>26</v>
      </c>
      <c r="E31" s="35">
        <f t="shared" si="4"/>
        <v>25.5</v>
      </c>
      <c r="F31" s="36">
        <f t="shared" si="5"/>
        <v>650.25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26</v>
      </c>
      <c r="N31" s="39">
        <v>26.0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66.0</v>
      </c>
      <c r="D32" s="42">
        <f t="shared" si="3"/>
        <v>66</v>
      </c>
      <c r="E32" s="43">
        <f t="shared" si="4"/>
        <v>0</v>
      </c>
      <c r="F32" s="44">
        <f t="shared" si="5"/>
        <v>0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66</v>
      </c>
      <c r="N32" s="39">
        <v>66.0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32.0</v>
      </c>
      <c r="D33" s="34">
        <f t="shared" si="3"/>
        <v>19</v>
      </c>
      <c r="E33" s="35">
        <f t="shared" si="4"/>
        <v>13</v>
      </c>
      <c r="F33" s="36">
        <f t="shared" si="5"/>
        <v>169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19</v>
      </c>
      <c r="N33" s="39">
        <v>19.0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62.0</v>
      </c>
      <c r="D34" s="42">
        <f t="shared" si="3"/>
        <v>63</v>
      </c>
      <c r="E34" s="43">
        <f t="shared" si="4"/>
        <v>-1</v>
      </c>
      <c r="F34" s="44">
        <f t="shared" si="5"/>
        <v>1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63"/>
        <v/>
      </c>
      <c r="J34" s="45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63</v>
      </c>
      <c r="N34" s="39">
        <v>63.0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39.0</v>
      </c>
      <c r="D35" s="34">
        <f t="shared" si="3"/>
        <v>59</v>
      </c>
      <c r="E35" s="35">
        <f t="shared" si="4"/>
        <v>-20</v>
      </c>
      <c r="F35" s="36">
        <f t="shared" si="5"/>
        <v>400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63"/>
        <v/>
      </c>
      <c r="J35" s="37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59</v>
      </c>
      <c r="N35" s="39">
        <v>59.0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58.0</v>
      </c>
      <c r="D36" s="42">
        <f t="shared" si="3"/>
        <v>48</v>
      </c>
      <c r="E36" s="43">
        <f t="shared" si="4"/>
        <v>10</v>
      </c>
      <c r="F36" s="44">
        <f t="shared" si="5"/>
        <v>100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48</v>
      </c>
      <c r="N36" s="39">
        <v>48.0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24.0</v>
      </c>
      <c r="D37" s="34">
        <f t="shared" si="3"/>
        <v>37</v>
      </c>
      <c r="E37" s="35">
        <f t="shared" si="4"/>
        <v>-13</v>
      </c>
      <c r="F37" s="36">
        <f t="shared" si="5"/>
        <v>169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7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37</v>
      </c>
      <c r="N37" s="39">
        <v>37.0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60.0</v>
      </c>
      <c r="D38" s="42">
        <f t="shared" si="3"/>
        <v>47</v>
      </c>
      <c r="E38" s="43">
        <f t="shared" si="4"/>
        <v>13</v>
      </c>
      <c r="F38" s="44">
        <f t="shared" si="5"/>
        <v>169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47</v>
      </c>
      <c r="N38" s="39">
        <v>47.0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64.0</v>
      </c>
      <c r="D39" s="34">
        <f t="shared" si="3"/>
        <v>61</v>
      </c>
      <c r="E39" s="35">
        <f t="shared" si="4"/>
        <v>3</v>
      </c>
      <c r="F39" s="36">
        <f t="shared" si="5"/>
        <v>9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61</v>
      </c>
      <c r="N39" s="39">
        <v>61.0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17.0</v>
      </c>
      <c r="D40" s="42">
        <f t="shared" si="3"/>
        <v>21</v>
      </c>
      <c r="E40" s="43">
        <f t="shared" si="4"/>
        <v>-4</v>
      </c>
      <c r="F40" s="44">
        <f t="shared" si="5"/>
        <v>16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21</v>
      </c>
      <c r="N40" s="39">
        <v>21.0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16.0</v>
      </c>
      <c r="D41" s="34">
        <f t="shared" si="3"/>
        <v>4</v>
      </c>
      <c r="E41" s="35">
        <f t="shared" si="4"/>
        <v>12</v>
      </c>
      <c r="F41" s="36">
        <f t="shared" si="5"/>
        <v>144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4</v>
      </c>
      <c r="N41" s="39">
        <v>4.0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36.0</v>
      </c>
      <c r="D42" s="42">
        <f t="shared" si="3"/>
        <v>33</v>
      </c>
      <c r="E42" s="43">
        <f t="shared" si="4"/>
        <v>3</v>
      </c>
      <c r="F42" s="44">
        <f t="shared" si="5"/>
        <v>9</v>
      </c>
      <c r="G42" s="45">
        <f t="shared" ref="G42:H42" si="81">IF(COUNTIF(C$6:C$72, C42) &gt; 1, 1, 0)</f>
        <v>0</v>
      </c>
      <c r="H42" s="45">
        <f t="shared" si="81"/>
        <v>0</v>
      </c>
      <c r="I42" s="43" t="str">
        <f t="shared" si="63"/>
        <v/>
      </c>
      <c r="J42" s="45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33</v>
      </c>
      <c r="N42" s="39">
        <v>33.0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33.0</v>
      </c>
      <c r="D43" s="34">
        <f t="shared" si="3"/>
        <v>24</v>
      </c>
      <c r="E43" s="35">
        <f t="shared" si="4"/>
        <v>9</v>
      </c>
      <c r="F43" s="36">
        <f t="shared" si="5"/>
        <v>81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24</v>
      </c>
      <c r="N43" s="39">
        <v>24.0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13.5</v>
      </c>
      <c r="D44" s="42">
        <f t="shared" si="3"/>
        <v>12</v>
      </c>
      <c r="E44" s="43">
        <f t="shared" si="4"/>
        <v>1.5</v>
      </c>
      <c r="F44" s="44">
        <f t="shared" si="5"/>
        <v>2.25</v>
      </c>
      <c r="G44" s="45">
        <f t="shared" ref="G44:H44" si="85">IF(COUNTIF(C$6:C$72, C44) &gt; 1, 1, 0)</f>
        <v>1</v>
      </c>
      <c r="H44" s="45">
        <f t="shared" si="85"/>
        <v>0</v>
      </c>
      <c r="I44" s="43">
        <f t="shared" si="63"/>
        <v>2</v>
      </c>
      <c r="J44" s="45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12</v>
      </c>
      <c r="N44" s="39">
        <v>12.0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27.0</v>
      </c>
      <c r="D45" s="34">
        <f t="shared" si="3"/>
        <v>11</v>
      </c>
      <c r="E45" s="35">
        <f t="shared" si="4"/>
        <v>16</v>
      </c>
      <c r="F45" s="36">
        <f t="shared" si="5"/>
        <v>256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11</v>
      </c>
      <c r="N45" s="39">
        <v>11.0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28.5</v>
      </c>
      <c r="D46" s="42">
        <f t="shared" si="3"/>
        <v>28</v>
      </c>
      <c r="E46" s="43">
        <f t="shared" si="4"/>
        <v>0.5</v>
      </c>
      <c r="F46" s="44">
        <f t="shared" si="5"/>
        <v>0.25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5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28</v>
      </c>
      <c r="N46" s="39">
        <v>28.0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46.0</v>
      </c>
      <c r="D47" s="34">
        <f t="shared" si="3"/>
        <v>54</v>
      </c>
      <c r="E47" s="35">
        <f t="shared" si="4"/>
        <v>-8</v>
      </c>
      <c r="F47" s="36">
        <f t="shared" si="5"/>
        <v>64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54</v>
      </c>
      <c r="N47" s="39">
        <v>54.0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30.0</v>
      </c>
      <c r="D48" s="42">
        <f t="shared" si="3"/>
        <v>31</v>
      </c>
      <c r="E48" s="43">
        <f t="shared" si="4"/>
        <v>-1</v>
      </c>
      <c r="F48" s="44">
        <f t="shared" si="5"/>
        <v>1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31</v>
      </c>
      <c r="N48" s="39">
        <v>31.0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65.0</v>
      </c>
      <c r="D49" s="34">
        <f t="shared" si="3"/>
        <v>49</v>
      </c>
      <c r="E49" s="35">
        <f t="shared" si="4"/>
        <v>16</v>
      </c>
      <c r="F49" s="36">
        <f t="shared" si="5"/>
        <v>256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49</v>
      </c>
      <c r="N49" s="39">
        <v>49.0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22.0</v>
      </c>
      <c r="D50" s="42">
        <f t="shared" si="3"/>
        <v>27</v>
      </c>
      <c r="E50" s="43">
        <f t="shared" si="4"/>
        <v>-5</v>
      </c>
      <c r="F50" s="44">
        <f t="shared" si="5"/>
        <v>25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27</v>
      </c>
      <c r="N50" s="39">
        <v>27.0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2.0</v>
      </c>
      <c r="D51" s="34">
        <f t="shared" si="3"/>
        <v>3</v>
      </c>
      <c r="E51" s="35">
        <f t="shared" si="4"/>
        <v>-1</v>
      </c>
      <c r="F51" s="36">
        <f t="shared" si="5"/>
        <v>1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9.0</v>
      </c>
      <c r="D52" s="42">
        <f t="shared" si="3"/>
        <v>64</v>
      </c>
      <c r="E52" s="43">
        <f t="shared" si="4"/>
        <v>-55</v>
      </c>
      <c r="F52" s="44">
        <f t="shared" si="5"/>
        <v>3025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64</v>
      </c>
      <c r="N52" s="39">
        <v>64.0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12.0</v>
      </c>
      <c r="D53" s="34">
        <f t="shared" si="3"/>
        <v>13</v>
      </c>
      <c r="E53" s="35">
        <f t="shared" si="4"/>
        <v>-1</v>
      </c>
      <c r="F53" s="36">
        <f t="shared" si="5"/>
        <v>1</v>
      </c>
      <c r="G53" s="37">
        <f t="shared" ref="G53:H53" si="104">IF(COUNTIF(C$6:C$72, C53) &gt; 1, 1, 0)</f>
        <v>0</v>
      </c>
      <c r="H53" s="37">
        <f t="shared" si="104"/>
        <v>0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13</v>
      </c>
      <c r="N53" s="39">
        <v>13.0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54.0</v>
      </c>
      <c r="D54" s="42">
        <f t="shared" si="3"/>
        <v>35</v>
      </c>
      <c r="E54" s="43">
        <f t="shared" si="4"/>
        <v>19</v>
      </c>
      <c r="F54" s="44">
        <f t="shared" si="5"/>
        <v>361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35</v>
      </c>
      <c r="N54" s="39">
        <v>35.0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56.5</v>
      </c>
      <c r="D55" s="34">
        <f t="shared" si="3"/>
        <v>45</v>
      </c>
      <c r="E55" s="35">
        <f t="shared" si="4"/>
        <v>11.5</v>
      </c>
      <c r="F55" s="36">
        <f t="shared" si="5"/>
        <v>132.25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45</v>
      </c>
      <c r="N55" s="39">
        <v>45.0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10.0</v>
      </c>
      <c r="D56" s="42">
        <f t="shared" si="3"/>
        <v>6</v>
      </c>
      <c r="E56" s="43">
        <f t="shared" si="4"/>
        <v>4</v>
      </c>
      <c r="F56" s="44">
        <f t="shared" si="5"/>
        <v>16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6</v>
      </c>
      <c r="N56" s="39">
        <v>6.0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19.0</v>
      </c>
      <c r="D57" s="34">
        <f t="shared" si="3"/>
        <v>42</v>
      </c>
      <c r="E57" s="35">
        <f t="shared" si="4"/>
        <v>-23</v>
      </c>
      <c r="F57" s="36">
        <f t="shared" si="5"/>
        <v>529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42</v>
      </c>
      <c r="N57" s="39">
        <v>42.0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61.0</v>
      </c>
      <c r="D58" s="42">
        <f t="shared" si="3"/>
        <v>62</v>
      </c>
      <c r="E58" s="43">
        <f t="shared" si="4"/>
        <v>-1</v>
      </c>
      <c r="F58" s="44">
        <f t="shared" si="5"/>
        <v>1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62</v>
      </c>
      <c r="N58" s="39">
        <v>62.0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54.0</v>
      </c>
      <c r="D59" s="34">
        <f t="shared" si="3"/>
        <v>22</v>
      </c>
      <c r="E59" s="35">
        <f t="shared" si="4"/>
        <v>32</v>
      </c>
      <c r="F59" s="36">
        <f t="shared" si="5"/>
        <v>1024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22</v>
      </c>
      <c r="N59" s="39">
        <v>22.0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40.0</v>
      </c>
      <c r="D60" s="42">
        <f t="shared" si="3"/>
        <v>53</v>
      </c>
      <c r="E60" s="43">
        <f t="shared" si="4"/>
        <v>-13</v>
      </c>
      <c r="F60" s="44">
        <f t="shared" si="5"/>
        <v>169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5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53</v>
      </c>
      <c r="N60" s="39">
        <v>53.0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59.0</v>
      </c>
      <c r="D61" s="34">
        <f t="shared" si="3"/>
        <v>32</v>
      </c>
      <c r="E61" s="35">
        <f t="shared" si="4"/>
        <v>27</v>
      </c>
      <c r="F61" s="36">
        <f t="shared" si="5"/>
        <v>729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32</v>
      </c>
      <c r="N61" s="39">
        <v>32.0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50.0</v>
      </c>
      <c r="D62" s="42">
        <f t="shared" si="3"/>
        <v>65</v>
      </c>
      <c r="E62" s="43">
        <f t="shared" si="4"/>
        <v>-15</v>
      </c>
      <c r="F62" s="44">
        <f t="shared" si="5"/>
        <v>225</v>
      </c>
      <c r="G62" s="45">
        <f t="shared" ref="G62:H62" si="124">IF(COUNTIF(C$6:C$72, C62) &gt; 1, 1, 0)</f>
        <v>0</v>
      </c>
      <c r="H62" s="45">
        <f t="shared" si="124"/>
        <v>0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65</v>
      </c>
      <c r="N62" s="39">
        <v>65.0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45.0</v>
      </c>
      <c r="D63" s="34">
        <f t="shared" si="3"/>
        <v>51</v>
      </c>
      <c r="E63" s="35">
        <f t="shared" si="4"/>
        <v>-6</v>
      </c>
      <c r="F63" s="36">
        <f t="shared" si="5"/>
        <v>36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51</v>
      </c>
      <c r="N63" s="39">
        <v>51.0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38.0</v>
      </c>
      <c r="D64" s="42">
        <f t="shared" si="3"/>
        <v>50</v>
      </c>
      <c r="E64" s="43">
        <f t="shared" si="4"/>
        <v>-12</v>
      </c>
      <c r="F64" s="44">
        <f t="shared" si="5"/>
        <v>144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50</v>
      </c>
      <c r="N64" s="39">
        <v>50.0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26.0</v>
      </c>
      <c r="D65" s="34">
        <f t="shared" si="3"/>
        <v>56</v>
      </c>
      <c r="E65" s="35">
        <f t="shared" si="4"/>
        <v>-30</v>
      </c>
      <c r="F65" s="36">
        <f t="shared" si="5"/>
        <v>900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56</v>
      </c>
      <c r="N65" s="39">
        <v>56.0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47.0</v>
      </c>
      <c r="D66" s="42">
        <f t="shared" si="3"/>
        <v>46</v>
      </c>
      <c r="E66" s="43">
        <f t="shared" si="4"/>
        <v>1</v>
      </c>
      <c r="F66" s="44">
        <f t="shared" si="5"/>
        <v>1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46</v>
      </c>
      <c r="N66" s="39">
        <v>46.0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49.0</v>
      </c>
      <c r="D67" s="34">
        <f t="shared" si="3"/>
        <v>55</v>
      </c>
      <c r="E67" s="35">
        <f t="shared" si="4"/>
        <v>-6</v>
      </c>
      <c r="F67" s="36">
        <f t="shared" si="5"/>
        <v>36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55</v>
      </c>
      <c r="N67" s="39">
        <v>55.0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13.5</v>
      </c>
      <c r="D68" s="42">
        <f t="shared" si="3"/>
        <v>16</v>
      </c>
      <c r="E68" s="43">
        <f t="shared" si="4"/>
        <v>-2.5</v>
      </c>
      <c r="F68" s="44">
        <f t="shared" si="5"/>
        <v>6.25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16</v>
      </c>
      <c r="N68" s="39">
        <v>16.0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41.0</v>
      </c>
      <c r="D69" s="34">
        <f t="shared" si="3"/>
        <v>44</v>
      </c>
      <c r="E69" s="35">
        <f t="shared" si="4"/>
        <v>-3</v>
      </c>
      <c r="F69" s="36">
        <f t="shared" si="5"/>
        <v>9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44</v>
      </c>
      <c r="N69" s="39">
        <v>44.0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15.0</v>
      </c>
      <c r="D70" s="42">
        <f t="shared" si="3"/>
        <v>8</v>
      </c>
      <c r="E70" s="43">
        <f t="shared" si="4"/>
        <v>7</v>
      </c>
      <c r="F70" s="44">
        <f t="shared" si="5"/>
        <v>49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8</v>
      </c>
      <c r="N70" s="39">
        <v>8.0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37.0</v>
      </c>
      <c r="D71" s="34">
        <f t="shared" si="3"/>
        <v>60</v>
      </c>
      <c r="E71" s="35">
        <f t="shared" si="4"/>
        <v>-23</v>
      </c>
      <c r="F71" s="36">
        <f t="shared" si="5"/>
        <v>529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60</v>
      </c>
      <c r="N71" s="39">
        <v>60.0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23.0</v>
      </c>
      <c r="D72" s="42">
        <f t="shared" si="3"/>
        <v>5</v>
      </c>
      <c r="E72" s="50">
        <f t="shared" si="4"/>
        <v>18</v>
      </c>
      <c r="F72" s="51">
        <f t="shared" si="5"/>
        <v>324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5</v>
      </c>
      <c r="N72" s="55">
        <v>5.0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120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14075</v>
      </c>
      <c r="I76" s="61"/>
      <c r="J76" s="62"/>
      <c r="K76" s="59"/>
      <c r="L76" s="59"/>
    </row>
    <row r="77">
      <c r="C77" s="65" t="s">
        <v>101</v>
      </c>
      <c r="D77" s="66">
        <f>SUM(D76+D79)</f>
        <v>14080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0.7191153197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8.63"/>
    <col customWidth="1" min="4" max="4" width="17.38"/>
    <col customWidth="1" min="5" max="12" width="20.38"/>
    <col customWidth="1" min="13" max="13" width="17.38"/>
    <col customWidth="1" min="14" max="14" width="20.38"/>
    <col customWidth="1" min="15" max="16" width="15.13"/>
    <col customWidth="1" min="17" max="18" width="13.88"/>
    <col customWidth="1" min="19" max="21" width="14.75"/>
    <col customWidth="1" min="22" max="22" width="14.0"/>
    <col customWidth="1" min="23" max="25" width="15.0"/>
    <col customWidth="1" min="26" max="26" width="14.13"/>
    <col customWidth="1" min="27" max="27" width="15.13"/>
  </cols>
  <sheetData>
    <row r="2">
      <c r="C2" s="1" t="s">
        <v>0</v>
      </c>
      <c r="I2" s="2" t="s">
        <v>121</v>
      </c>
      <c r="J2" s="3"/>
      <c r="K2" s="4"/>
      <c r="L2" s="4"/>
      <c r="N2" s="2" t="s">
        <v>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3"/>
    </row>
    <row r="4">
      <c r="B4" s="6"/>
      <c r="C4" s="7" t="s">
        <v>3</v>
      </c>
      <c r="D4" s="8"/>
      <c r="E4" s="9"/>
      <c r="F4" s="10"/>
      <c r="G4" s="10"/>
      <c r="H4" s="10"/>
      <c r="I4" s="10"/>
      <c r="J4" s="10"/>
      <c r="K4" s="10"/>
      <c r="L4" s="10"/>
      <c r="M4" s="11"/>
      <c r="N4" s="12" t="s">
        <v>4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13"/>
    </row>
    <row r="5">
      <c r="B5" s="14" t="s">
        <v>5</v>
      </c>
      <c r="C5" s="15" t="s">
        <v>6</v>
      </c>
      <c r="D5" s="16" t="s">
        <v>7</v>
      </c>
      <c r="E5" s="17" t="s">
        <v>8</v>
      </c>
      <c r="F5" s="18" t="s">
        <v>9</v>
      </c>
      <c r="G5" s="19" t="s">
        <v>10</v>
      </c>
      <c r="H5" s="20" t="s">
        <v>11</v>
      </c>
      <c r="I5" s="19" t="s">
        <v>12</v>
      </c>
      <c r="J5" s="20" t="s">
        <v>13</v>
      </c>
      <c r="K5" s="19" t="s">
        <v>14</v>
      </c>
      <c r="L5" s="20" t="s">
        <v>15</v>
      </c>
      <c r="M5" s="14" t="s">
        <v>16</v>
      </c>
      <c r="N5" s="14" t="s">
        <v>122</v>
      </c>
      <c r="O5" s="75" t="s">
        <v>18</v>
      </c>
      <c r="P5" s="75" t="s">
        <v>19</v>
      </c>
      <c r="Q5" s="75" t="s">
        <v>20</v>
      </c>
      <c r="R5" s="75" t="s">
        <v>21</v>
      </c>
      <c r="S5" s="75" t="s">
        <v>22</v>
      </c>
      <c r="T5" s="75" t="s">
        <v>23</v>
      </c>
      <c r="U5" s="75" t="s">
        <v>24</v>
      </c>
      <c r="V5" s="75" t="s">
        <v>25</v>
      </c>
      <c r="W5" s="75" t="s">
        <v>26</v>
      </c>
      <c r="X5" s="75" t="s">
        <v>27</v>
      </c>
      <c r="Y5" s="75" t="s">
        <v>28</v>
      </c>
      <c r="Z5" s="75" t="s">
        <v>29</v>
      </c>
      <c r="AA5" s="75" t="s">
        <v>30</v>
      </c>
    </row>
    <row r="6">
      <c r="B6" s="22" t="s">
        <v>31</v>
      </c>
      <c r="C6" s="23">
        <v>28.5</v>
      </c>
      <c r="D6" s="24">
        <f t="shared" ref="D6:D72" si="3">_xlfn.RANK.AVG(M6,$M$6:$M$72,1)</f>
        <v>28</v>
      </c>
      <c r="E6" s="25">
        <f t="shared" ref="E6:E72" si="4">C6-D6</f>
        <v>0.5</v>
      </c>
      <c r="F6" s="26">
        <f t="shared" ref="F6:F72" si="5">E6^2</f>
        <v>0.25</v>
      </c>
      <c r="G6" s="27">
        <f t="shared" ref="G6:H6" si="1">IF(COUNTIF(C$6:C$72, C6) &gt; 1, 1, 0)</f>
        <v>1</v>
      </c>
      <c r="H6" s="27">
        <f t="shared" si="1"/>
        <v>0</v>
      </c>
      <c r="I6" s="25">
        <f t="shared" ref="I6:I10" si="7">IF(COUNTIF(C$6:C$72, C6) &gt; 1, IF(COUNTIF($I$6:I6, C6) = 0, COUNTIF(C$6:C$72, C6), 0), "")</f>
        <v>2</v>
      </c>
      <c r="J6" s="27"/>
      <c r="K6" s="28">
        <f t="shared" ref="K6:L6" si="2">IF(ISNUMBER(I6), (I6 * ((I6^2) - 1)) / 12, "")</f>
        <v>0.5</v>
      </c>
      <c r="L6" s="25" t="str">
        <f t="shared" si="2"/>
        <v/>
      </c>
      <c r="M6" s="29">
        <f t="shared" ref="M6:M72" si="9">AVERAGE(N6:AA6)</f>
        <v>28</v>
      </c>
      <c r="N6" s="30">
        <v>28.0</v>
      </c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7"/>
    </row>
    <row r="7">
      <c r="B7" s="32" t="s">
        <v>32</v>
      </c>
      <c r="C7" s="33">
        <v>4.0</v>
      </c>
      <c r="D7" s="34">
        <f t="shared" si="3"/>
        <v>2</v>
      </c>
      <c r="E7" s="35">
        <f t="shared" si="4"/>
        <v>2</v>
      </c>
      <c r="F7" s="36">
        <f t="shared" si="5"/>
        <v>4</v>
      </c>
      <c r="G7" s="37">
        <f t="shared" ref="G7:H7" si="6">IF(COUNTIF(C$6:C$72, C7) &gt; 1, 1, 0)</f>
        <v>0</v>
      </c>
      <c r="H7" s="37">
        <f t="shared" si="6"/>
        <v>0</v>
      </c>
      <c r="I7" s="35" t="str">
        <f t="shared" si="7"/>
        <v/>
      </c>
      <c r="J7" s="37"/>
      <c r="K7" s="34" t="str">
        <f t="shared" ref="K7:L7" si="8">IF(ISNUMBER(I7), (I7 * ((I7^2) - 1)) / 12, "")</f>
        <v/>
      </c>
      <c r="L7" s="35" t="str">
        <f t="shared" si="8"/>
        <v/>
      </c>
      <c r="M7" s="38">
        <f t="shared" si="9"/>
        <v>2</v>
      </c>
      <c r="N7" s="39">
        <v>2.0</v>
      </c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9"/>
    </row>
    <row r="8">
      <c r="B8" s="41" t="s">
        <v>33</v>
      </c>
      <c r="C8" s="33">
        <v>51.5</v>
      </c>
      <c r="D8" s="42">
        <f t="shared" si="3"/>
        <v>42</v>
      </c>
      <c r="E8" s="43">
        <f t="shared" si="4"/>
        <v>9.5</v>
      </c>
      <c r="F8" s="44">
        <f t="shared" si="5"/>
        <v>90.25</v>
      </c>
      <c r="G8" s="45">
        <f t="shared" ref="G8:H8" si="10">IF(COUNTIF(C$6:C$72, C8) &gt; 1, 1, 0)</f>
        <v>1</v>
      </c>
      <c r="H8" s="45">
        <f t="shared" si="10"/>
        <v>0</v>
      </c>
      <c r="I8" s="43">
        <f t="shared" si="7"/>
        <v>2</v>
      </c>
      <c r="J8" s="45"/>
      <c r="K8" s="42">
        <f t="shared" ref="K8:L8" si="11">IF(ISNUMBER(I8), (I8 * ((I8^2) - 1)) / 12, "")</f>
        <v>0.5</v>
      </c>
      <c r="L8" s="43" t="str">
        <f t="shared" si="11"/>
        <v/>
      </c>
      <c r="M8" s="46">
        <f t="shared" si="9"/>
        <v>42</v>
      </c>
      <c r="N8" s="39">
        <v>42.0</v>
      </c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9"/>
    </row>
    <row r="9">
      <c r="B9" s="47" t="s">
        <v>34</v>
      </c>
      <c r="C9" s="33">
        <v>20.5</v>
      </c>
      <c r="D9" s="34">
        <f t="shared" si="3"/>
        <v>22</v>
      </c>
      <c r="E9" s="35">
        <f t="shared" si="4"/>
        <v>-1.5</v>
      </c>
      <c r="F9" s="36">
        <f t="shared" si="5"/>
        <v>2.25</v>
      </c>
      <c r="G9" s="37">
        <f t="shared" ref="G9:H9" si="12">IF(COUNTIF(C$6:C$72, C9) &gt; 1, 1, 0)</f>
        <v>1</v>
      </c>
      <c r="H9" s="37">
        <f t="shared" si="12"/>
        <v>0</v>
      </c>
      <c r="I9" s="35">
        <f t="shared" si="7"/>
        <v>2</v>
      </c>
      <c r="J9" s="37"/>
      <c r="K9" s="34">
        <f t="shared" ref="K9:L9" si="13">IF(ISNUMBER(I9), (I9 * ((I9^2) - 1)) / 12, "")</f>
        <v>0.5</v>
      </c>
      <c r="L9" s="35" t="str">
        <f t="shared" si="13"/>
        <v/>
      </c>
      <c r="M9" s="38">
        <f t="shared" si="9"/>
        <v>22</v>
      </c>
      <c r="N9" s="39">
        <v>22.0</v>
      </c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9"/>
    </row>
    <row r="10">
      <c r="B10" s="41" t="s">
        <v>35</v>
      </c>
      <c r="C10" s="33">
        <v>63.0</v>
      </c>
      <c r="D10" s="42">
        <f t="shared" si="3"/>
        <v>60</v>
      </c>
      <c r="E10" s="43">
        <f t="shared" si="4"/>
        <v>3</v>
      </c>
      <c r="F10" s="44">
        <f t="shared" si="5"/>
        <v>9</v>
      </c>
      <c r="G10" s="45">
        <f t="shared" ref="G10:H10" si="14">IF(COUNTIF(C$6:C$72, C10) &gt; 1, 1, 0)</f>
        <v>0</v>
      </c>
      <c r="H10" s="45">
        <f t="shared" si="14"/>
        <v>0</v>
      </c>
      <c r="I10" s="43" t="str">
        <f t="shared" si="7"/>
        <v/>
      </c>
      <c r="J10" s="45"/>
      <c r="K10" s="42" t="str">
        <f t="shared" ref="K10:L10" si="15">IF(ISNUMBER(I10), (I10 * ((I10^2) - 1)) / 12, "")</f>
        <v/>
      </c>
      <c r="L10" s="43" t="str">
        <f t="shared" si="15"/>
        <v/>
      </c>
      <c r="M10" s="46">
        <f t="shared" si="9"/>
        <v>60</v>
      </c>
      <c r="N10" s="39">
        <v>60.0</v>
      </c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9"/>
    </row>
    <row r="11">
      <c r="B11" s="47" t="s">
        <v>36</v>
      </c>
      <c r="C11" s="33">
        <v>20.5</v>
      </c>
      <c r="D11" s="34">
        <f t="shared" si="3"/>
        <v>10</v>
      </c>
      <c r="E11" s="35">
        <f t="shared" si="4"/>
        <v>10.5</v>
      </c>
      <c r="F11" s="36">
        <f t="shared" si="5"/>
        <v>110.25</v>
      </c>
      <c r="G11" s="37">
        <f t="shared" ref="G11:H11" si="16">IF(COUNTIF(C$6:C$72, C11) &gt; 1, 1, 0)</f>
        <v>1</v>
      </c>
      <c r="H11" s="37">
        <f t="shared" si="16"/>
        <v>0</v>
      </c>
      <c r="I11" s="35"/>
      <c r="J11" s="35"/>
      <c r="K11" s="34" t="str">
        <f t="shared" ref="K11:L11" si="17">IF(ISNUMBER(I11), (I11 * ((I11^2) - 1)) / 12, "")</f>
        <v/>
      </c>
      <c r="L11" s="35" t="str">
        <f t="shared" si="17"/>
        <v/>
      </c>
      <c r="M11" s="38">
        <f t="shared" si="9"/>
        <v>10</v>
      </c>
      <c r="N11" s="39">
        <v>10.0</v>
      </c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9"/>
    </row>
    <row r="12">
      <c r="B12" s="41" t="s">
        <v>37</v>
      </c>
      <c r="C12" s="33">
        <v>31.0</v>
      </c>
      <c r="D12" s="42">
        <f t="shared" si="3"/>
        <v>30</v>
      </c>
      <c r="E12" s="43">
        <f t="shared" si="4"/>
        <v>1</v>
      </c>
      <c r="F12" s="44">
        <f t="shared" si="5"/>
        <v>1</v>
      </c>
      <c r="G12" s="45">
        <f t="shared" ref="G12:H12" si="18">IF(COUNTIF(C$6:C$72, C12) &gt; 1, 1, 0)</f>
        <v>0</v>
      </c>
      <c r="H12" s="45">
        <f t="shared" si="18"/>
        <v>0</v>
      </c>
      <c r="I12" s="43" t="str">
        <f t="shared" ref="I12:I20" si="21">IF(COUNTIF(C$6:C$72, C12) &gt; 1, IF(COUNTIF($I$6:I12, C12) = 0, COUNTIF(C$6:C$72, C12), 0), "")</f>
        <v/>
      </c>
      <c r="J12" s="43"/>
      <c r="K12" s="42" t="str">
        <f t="shared" ref="K12:L12" si="19">IF(ISNUMBER(I12), (I12 * ((I12^2) - 1)) / 12, "")</f>
        <v/>
      </c>
      <c r="L12" s="43" t="str">
        <f t="shared" si="19"/>
        <v/>
      </c>
      <c r="M12" s="46">
        <f t="shared" si="9"/>
        <v>30</v>
      </c>
      <c r="N12" s="39">
        <v>30.0</v>
      </c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9"/>
    </row>
    <row r="13">
      <c r="B13" s="47" t="s">
        <v>38</v>
      </c>
      <c r="C13" s="33">
        <v>44.0</v>
      </c>
      <c r="D13" s="34">
        <f t="shared" si="3"/>
        <v>44</v>
      </c>
      <c r="E13" s="35">
        <f t="shared" si="4"/>
        <v>0</v>
      </c>
      <c r="F13" s="36">
        <f t="shared" si="5"/>
        <v>0</v>
      </c>
      <c r="G13" s="37">
        <f t="shared" ref="G13:H13" si="20">IF(COUNTIF(C$6:C$72, C13) &gt; 1, 1, 0)</f>
        <v>0</v>
      </c>
      <c r="H13" s="37">
        <f t="shared" si="20"/>
        <v>0</v>
      </c>
      <c r="I13" s="35" t="str">
        <f t="shared" si="21"/>
        <v/>
      </c>
      <c r="J13" s="37"/>
      <c r="K13" s="34" t="str">
        <f t="shared" ref="K13:L13" si="22">IF(ISNUMBER(I13), (I13 * ((I13^2) - 1)) / 12, "")</f>
        <v/>
      </c>
      <c r="L13" s="35" t="str">
        <f t="shared" si="22"/>
        <v/>
      </c>
      <c r="M13" s="38">
        <f t="shared" si="9"/>
        <v>44</v>
      </c>
      <c r="N13" s="39">
        <v>44.0</v>
      </c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9"/>
    </row>
    <row r="14">
      <c r="B14" s="41" t="s">
        <v>39</v>
      </c>
      <c r="C14" s="33">
        <v>5.0</v>
      </c>
      <c r="D14" s="42">
        <f t="shared" si="3"/>
        <v>5</v>
      </c>
      <c r="E14" s="43">
        <f t="shared" si="4"/>
        <v>0</v>
      </c>
      <c r="F14" s="44">
        <f t="shared" si="5"/>
        <v>0</v>
      </c>
      <c r="G14" s="45">
        <f t="shared" ref="G14:H14" si="23">IF(COUNTIF(C$6:C$72, C14) &gt; 1, 1, 0)</f>
        <v>0</v>
      </c>
      <c r="H14" s="45">
        <f t="shared" si="23"/>
        <v>0</v>
      </c>
      <c r="I14" s="43" t="str">
        <f t="shared" si="21"/>
        <v/>
      </c>
      <c r="J14" s="45"/>
      <c r="K14" s="42" t="str">
        <f t="shared" ref="K14:L14" si="24">IF(ISNUMBER(I14), (I14 * ((I14^2) - 1)) / 12, "")</f>
        <v/>
      </c>
      <c r="L14" s="43" t="str">
        <f t="shared" si="24"/>
        <v/>
      </c>
      <c r="M14" s="46">
        <f t="shared" si="9"/>
        <v>5</v>
      </c>
      <c r="N14" s="39">
        <v>5.0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9"/>
    </row>
    <row r="15">
      <c r="B15" s="47" t="s">
        <v>40</v>
      </c>
      <c r="C15" s="33">
        <v>8.0</v>
      </c>
      <c r="D15" s="34">
        <f t="shared" si="3"/>
        <v>21</v>
      </c>
      <c r="E15" s="35">
        <f t="shared" si="4"/>
        <v>-13</v>
      </c>
      <c r="F15" s="36">
        <f t="shared" si="5"/>
        <v>169</v>
      </c>
      <c r="G15" s="37">
        <f t="shared" ref="G15:H15" si="25">IF(COUNTIF(C$6:C$72, C15) &gt; 1, 1, 0)</f>
        <v>0</v>
      </c>
      <c r="H15" s="37">
        <f t="shared" si="25"/>
        <v>0</v>
      </c>
      <c r="I15" s="35" t="str">
        <f t="shared" si="21"/>
        <v/>
      </c>
      <c r="J15" s="35"/>
      <c r="K15" s="34" t="str">
        <f t="shared" ref="K15:L15" si="26">IF(ISNUMBER(I15), (I15 * ((I15^2) - 1)) / 12, "")</f>
        <v/>
      </c>
      <c r="L15" s="35" t="str">
        <f t="shared" si="26"/>
        <v/>
      </c>
      <c r="M15" s="38">
        <f t="shared" si="9"/>
        <v>21</v>
      </c>
      <c r="N15" s="39">
        <v>21.0</v>
      </c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9"/>
    </row>
    <row r="16">
      <c r="B16" s="41" t="s">
        <v>41</v>
      </c>
      <c r="C16" s="33">
        <v>34.5</v>
      </c>
      <c r="D16" s="42">
        <f t="shared" si="3"/>
        <v>25</v>
      </c>
      <c r="E16" s="43">
        <f t="shared" si="4"/>
        <v>9.5</v>
      </c>
      <c r="F16" s="44">
        <f t="shared" si="5"/>
        <v>90.25</v>
      </c>
      <c r="G16" s="45">
        <f t="shared" ref="G16:H16" si="27">IF(COUNTIF(C$6:C$72, C16) &gt; 1, 1, 0)</f>
        <v>1</v>
      </c>
      <c r="H16" s="45">
        <f t="shared" si="27"/>
        <v>0</v>
      </c>
      <c r="I16" s="43">
        <f t="shared" si="21"/>
        <v>2</v>
      </c>
      <c r="J16" s="45"/>
      <c r="K16" s="42">
        <f t="shared" ref="K16:L16" si="28">IF(ISNUMBER(I16), (I16 * ((I16^2) - 1)) / 12, "")</f>
        <v>0.5</v>
      </c>
      <c r="L16" s="43" t="str">
        <f t="shared" si="28"/>
        <v/>
      </c>
      <c r="M16" s="46">
        <f t="shared" si="9"/>
        <v>25</v>
      </c>
      <c r="N16" s="39">
        <v>25.0</v>
      </c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9"/>
    </row>
    <row r="17">
      <c r="B17" s="47" t="s">
        <v>42</v>
      </c>
      <c r="C17" s="33">
        <v>67.0</v>
      </c>
      <c r="D17" s="34">
        <f t="shared" si="3"/>
        <v>67</v>
      </c>
      <c r="E17" s="35">
        <f t="shared" si="4"/>
        <v>0</v>
      </c>
      <c r="F17" s="36">
        <f t="shared" si="5"/>
        <v>0</v>
      </c>
      <c r="G17" s="37">
        <f t="shared" ref="G17:H17" si="29">IF(COUNTIF(C$6:C$72, C17) &gt; 1, 1, 0)</f>
        <v>0</v>
      </c>
      <c r="H17" s="37">
        <f t="shared" si="29"/>
        <v>0</v>
      </c>
      <c r="I17" s="35" t="str">
        <f t="shared" si="21"/>
        <v/>
      </c>
      <c r="J17" s="37"/>
      <c r="K17" s="34" t="str">
        <f t="shared" ref="K17:L17" si="30">IF(ISNUMBER(I17), (I17 * ((I17^2) - 1)) / 12, "")</f>
        <v/>
      </c>
      <c r="L17" s="35" t="str">
        <f t="shared" si="30"/>
        <v/>
      </c>
      <c r="M17" s="38">
        <f t="shared" si="9"/>
        <v>67</v>
      </c>
      <c r="N17" s="39">
        <v>67.0</v>
      </c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9"/>
    </row>
    <row r="18">
      <c r="B18" s="41" t="s">
        <v>43</v>
      </c>
      <c r="C18" s="33">
        <v>56.5</v>
      </c>
      <c r="D18" s="42">
        <f t="shared" si="3"/>
        <v>37</v>
      </c>
      <c r="E18" s="43">
        <f t="shared" si="4"/>
        <v>19.5</v>
      </c>
      <c r="F18" s="44">
        <f t="shared" si="5"/>
        <v>380.25</v>
      </c>
      <c r="G18" s="45">
        <f t="shared" ref="G18:H18" si="31">IF(COUNTIF(C$6:C$72, C18) &gt; 1, 1, 0)</f>
        <v>1</v>
      </c>
      <c r="H18" s="45">
        <f t="shared" si="31"/>
        <v>0</v>
      </c>
      <c r="I18" s="43">
        <f t="shared" si="21"/>
        <v>2</v>
      </c>
      <c r="J18" s="45"/>
      <c r="K18" s="42">
        <f t="shared" ref="K18:L18" si="32">IF(ISNUMBER(I18), (I18 * ((I18^2) - 1)) / 12, "")</f>
        <v>0.5</v>
      </c>
      <c r="L18" s="43" t="str">
        <f t="shared" si="32"/>
        <v/>
      </c>
      <c r="M18" s="46">
        <f t="shared" si="9"/>
        <v>37</v>
      </c>
      <c r="N18" s="39">
        <v>37.0</v>
      </c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9"/>
    </row>
    <row r="19">
      <c r="B19" s="47" t="s">
        <v>44</v>
      </c>
      <c r="C19" s="33">
        <v>3.0</v>
      </c>
      <c r="D19" s="34">
        <f t="shared" si="3"/>
        <v>20</v>
      </c>
      <c r="E19" s="35">
        <f t="shared" si="4"/>
        <v>-17</v>
      </c>
      <c r="F19" s="36">
        <f t="shared" si="5"/>
        <v>289</v>
      </c>
      <c r="G19" s="37">
        <f t="shared" ref="G19:H19" si="33">IF(COUNTIF(C$6:C$72, C19) &gt; 1, 1, 0)</f>
        <v>0</v>
      </c>
      <c r="H19" s="37">
        <f t="shared" si="33"/>
        <v>0</v>
      </c>
      <c r="I19" s="35" t="str">
        <f t="shared" si="21"/>
        <v/>
      </c>
      <c r="J19" s="37"/>
      <c r="K19" s="34" t="str">
        <f t="shared" ref="K19:L19" si="34">IF(ISNUMBER(I19), (I19 * ((I19^2) - 1)) / 12, "")</f>
        <v/>
      </c>
      <c r="L19" s="35" t="str">
        <f t="shared" si="34"/>
        <v/>
      </c>
      <c r="M19" s="38">
        <f t="shared" si="9"/>
        <v>20</v>
      </c>
      <c r="N19" s="39">
        <v>20.0</v>
      </c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9"/>
    </row>
    <row r="20">
      <c r="B20" s="41" t="s">
        <v>45</v>
      </c>
      <c r="C20" s="33">
        <v>1.0</v>
      </c>
      <c r="D20" s="42">
        <f t="shared" si="3"/>
        <v>6</v>
      </c>
      <c r="E20" s="43">
        <f t="shared" si="4"/>
        <v>-5</v>
      </c>
      <c r="F20" s="44">
        <f t="shared" si="5"/>
        <v>25</v>
      </c>
      <c r="G20" s="45">
        <f t="shared" ref="G20:H20" si="35">IF(COUNTIF(C$6:C$72, C20) &gt; 1, 1, 0)</f>
        <v>0</v>
      </c>
      <c r="H20" s="45">
        <f t="shared" si="35"/>
        <v>0</v>
      </c>
      <c r="I20" s="43" t="str">
        <f t="shared" si="21"/>
        <v/>
      </c>
      <c r="J20" s="45"/>
      <c r="K20" s="42" t="str">
        <f t="shared" ref="K20:L20" si="36">IF(ISNUMBER(I20), (I20 * ((I20^2) - 1)) / 12, "")</f>
        <v/>
      </c>
      <c r="L20" s="43" t="str">
        <f t="shared" si="36"/>
        <v/>
      </c>
      <c r="M20" s="46">
        <f t="shared" si="9"/>
        <v>6</v>
      </c>
      <c r="N20" s="39">
        <v>6.0</v>
      </c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9"/>
    </row>
    <row r="21">
      <c r="B21" s="47" t="s">
        <v>46</v>
      </c>
      <c r="C21" s="33">
        <v>34.5</v>
      </c>
      <c r="D21" s="34">
        <f t="shared" si="3"/>
        <v>58</v>
      </c>
      <c r="E21" s="35">
        <f t="shared" si="4"/>
        <v>-23.5</v>
      </c>
      <c r="F21" s="36">
        <f t="shared" si="5"/>
        <v>552.25</v>
      </c>
      <c r="G21" s="37">
        <f t="shared" ref="G21:H21" si="37">IF(COUNTIF(C$6:C$72, C21) &gt; 1, 1, 0)</f>
        <v>1</v>
      </c>
      <c r="H21" s="37">
        <f t="shared" si="37"/>
        <v>0</v>
      </c>
      <c r="I21" s="35"/>
      <c r="J21" s="37"/>
      <c r="K21" s="34" t="str">
        <f t="shared" ref="K21:L21" si="38">IF(ISNUMBER(I21), (I21 * ((I21^2) - 1)) / 12, "")</f>
        <v/>
      </c>
      <c r="L21" s="35" t="str">
        <f t="shared" si="38"/>
        <v/>
      </c>
      <c r="M21" s="38">
        <f t="shared" si="9"/>
        <v>58</v>
      </c>
      <c r="N21" s="39">
        <v>58.0</v>
      </c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9"/>
    </row>
    <row r="22">
      <c r="B22" s="41" t="s">
        <v>47</v>
      </c>
      <c r="C22" s="33">
        <v>48.0</v>
      </c>
      <c r="D22" s="42">
        <f t="shared" si="3"/>
        <v>39</v>
      </c>
      <c r="E22" s="43">
        <f t="shared" si="4"/>
        <v>9</v>
      </c>
      <c r="F22" s="44">
        <f t="shared" si="5"/>
        <v>81</v>
      </c>
      <c r="G22" s="45">
        <f t="shared" ref="G22:H22" si="39">IF(COUNTIF(C$6:C$72, C22) &gt; 1, 1, 0)</f>
        <v>0</v>
      </c>
      <c r="H22" s="45">
        <f t="shared" si="39"/>
        <v>0</v>
      </c>
      <c r="I22" s="43" t="str">
        <f t="shared" ref="I22:I30" si="42">IF(COUNTIF(C$6:C$72, C22) &gt; 1, IF(COUNTIF($I$6:I22, C22) = 0, COUNTIF(C$6:C$72, C22), 0), "")</f>
        <v/>
      </c>
      <c r="J22" s="45"/>
      <c r="K22" s="42" t="str">
        <f t="shared" ref="K22:L22" si="40">IF(ISNUMBER(I22), (I22 * ((I22^2) - 1)) / 12, "")</f>
        <v/>
      </c>
      <c r="L22" s="43" t="str">
        <f t="shared" si="40"/>
        <v/>
      </c>
      <c r="M22" s="46">
        <f t="shared" si="9"/>
        <v>39</v>
      </c>
      <c r="N22" s="39">
        <v>39.0</v>
      </c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</row>
    <row r="23">
      <c r="B23" s="47" t="s">
        <v>48</v>
      </c>
      <c r="C23" s="33">
        <v>43.0</v>
      </c>
      <c r="D23" s="34">
        <f t="shared" si="3"/>
        <v>49</v>
      </c>
      <c r="E23" s="35">
        <f t="shared" si="4"/>
        <v>-6</v>
      </c>
      <c r="F23" s="36">
        <f t="shared" si="5"/>
        <v>36</v>
      </c>
      <c r="G23" s="37">
        <f t="shared" ref="G23:H23" si="41">IF(COUNTIF(C$6:C$72, C23) &gt; 1, 1, 0)</f>
        <v>0</v>
      </c>
      <c r="H23" s="37">
        <f t="shared" si="41"/>
        <v>0</v>
      </c>
      <c r="I23" s="35" t="str">
        <f t="shared" si="42"/>
        <v/>
      </c>
      <c r="J23" s="35"/>
      <c r="K23" s="34" t="str">
        <f t="shared" ref="K23:L23" si="43">IF(ISNUMBER(I23), (I23 * ((I23^2) - 1)) / 12, "")</f>
        <v/>
      </c>
      <c r="L23" s="35" t="str">
        <f t="shared" si="43"/>
        <v/>
      </c>
      <c r="M23" s="38">
        <f t="shared" si="9"/>
        <v>49</v>
      </c>
      <c r="N23" s="39">
        <v>49.0</v>
      </c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9"/>
    </row>
    <row r="24">
      <c r="B24" s="41" t="s">
        <v>49</v>
      </c>
      <c r="C24" s="33">
        <v>25.0</v>
      </c>
      <c r="D24" s="42">
        <f t="shared" si="3"/>
        <v>38</v>
      </c>
      <c r="E24" s="43">
        <f t="shared" si="4"/>
        <v>-13</v>
      </c>
      <c r="F24" s="44">
        <f t="shared" si="5"/>
        <v>169</v>
      </c>
      <c r="G24" s="45">
        <f t="shared" ref="G24:H24" si="44">IF(COUNTIF(C$6:C$72, C24) &gt; 1, 1, 0)</f>
        <v>0</v>
      </c>
      <c r="H24" s="45">
        <f t="shared" si="44"/>
        <v>0</v>
      </c>
      <c r="I24" s="43" t="str">
        <f t="shared" si="42"/>
        <v/>
      </c>
      <c r="J24" s="43"/>
      <c r="K24" s="42" t="str">
        <f t="shared" ref="K24:L24" si="45">IF(ISNUMBER(I24), (I24 * ((I24^2) - 1)) / 12, "")</f>
        <v/>
      </c>
      <c r="L24" s="43" t="str">
        <f t="shared" si="45"/>
        <v/>
      </c>
      <c r="M24" s="46">
        <f t="shared" si="9"/>
        <v>38</v>
      </c>
      <c r="N24" s="39">
        <v>38.0</v>
      </c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9"/>
    </row>
    <row r="25">
      <c r="B25" s="47" t="s">
        <v>50</v>
      </c>
      <c r="C25" s="33">
        <v>42.0</v>
      </c>
      <c r="D25" s="34">
        <f t="shared" si="3"/>
        <v>35</v>
      </c>
      <c r="E25" s="35">
        <f t="shared" si="4"/>
        <v>7</v>
      </c>
      <c r="F25" s="36">
        <f t="shared" si="5"/>
        <v>49</v>
      </c>
      <c r="G25" s="37">
        <f t="shared" ref="G25:H25" si="46">IF(COUNTIF(C$6:C$72, C25) &gt; 1, 1, 0)</f>
        <v>0</v>
      </c>
      <c r="H25" s="37">
        <f t="shared" si="46"/>
        <v>0</v>
      </c>
      <c r="I25" s="35" t="str">
        <f t="shared" si="42"/>
        <v/>
      </c>
      <c r="J25" s="37"/>
      <c r="K25" s="34" t="str">
        <f t="shared" ref="K25:L25" si="47">IF(ISNUMBER(I25), (I25 * ((I25^2) - 1)) / 12, "")</f>
        <v/>
      </c>
      <c r="L25" s="35" t="str">
        <f t="shared" si="47"/>
        <v/>
      </c>
      <c r="M25" s="38">
        <f t="shared" si="9"/>
        <v>35</v>
      </c>
      <c r="N25" s="39">
        <v>35.0</v>
      </c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9"/>
    </row>
    <row r="26">
      <c r="B26" s="41" t="s">
        <v>51</v>
      </c>
      <c r="C26" s="33">
        <v>7.0</v>
      </c>
      <c r="D26" s="42">
        <f t="shared" si="3"/>
        <v>15</v>
      </c>
      <c r="E26" s="43">
        <f t="shared" si="4"/>
        <v>-8</v>
      </c>
      <c r="F26" s="44">
        <f t="shared" si="5"/>
        <v>64</v>
      </c>
      <c r="G26" s="45">
        <f t="shared" ref="G26:H26" si="48">IF(COUNTIF(C$6:C$72, C26) &gt; 1, 1, 0)</f>
        <v>0</v>
      </c>
      <c r="H26" s="45">
        <f t="shared" si="48"/>
        <v>0</v>
      </c>
      <c r="I26" s="43" t="str">
        <f t="shared" si="42"/>
        <v/>
      </c>
      <c r="J26" s="43"/>
      <c r="K26" s="42" t="str">
        <f t="shared" ref="K26:L26" si="49">IF(ISNUMBER(I26), (I26 * ((I26^2) - 1)) / 12, "")</f>
        <v/>
      </c>
      <c r="L26" s="43" t="str">
        <f t="shared" si="49"/>
        <v/>
      </c>
      <c r="M26" s="46">
        <f t="shared" si="9"/>
        <v>15</v>
      </c>
      <c r="N26" s="39">
        <v>15.0</v>
      </c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9"/>
    </row>
    <row r="27">
      <c r="B27" s="47" t="s">
        <v>52</v>
      </c>
      <c r="C27" s="33">
        <v>11.0</v>
      </c>
      <c r="D27" s="34">
        <f t="shared" si="3"/>
        <v>12</v>
      </c>
      <c r="E27" s="35">
        <f t="shared" si="4"/>
        <v>-1</v>
      </c>
      <c r="F27" s="36">
        <f t="shared" si="5"/>
        <v>1</v>
      </c>
      <c r="G27" s="37">
        <f t="shared" ref="G27:H27" si="50">IF(COUNTIF(C$6:C$72, C27) &gt; 1, 1, 0)</f>
        <v>0</v>
      </c>
      <c r="H27" s="37">
        <f t="shared" si="50"/>
        <v>0</v>
      </c>
      <c r="I27" s="35" t="str">
        <f t="shared" si="42"/>
        <v/>
      </c>
      <c r="J27" s="35"/>
      <c r="K27" s="34" t="str">
        <f t="shared" ref="K27:L27" si="51">IF(ISNUMBER(I27), (I27 * ((I27^2) - 1)) / 12, "")</f>
        <v/>
      </c>
      <c r="L27" s="35" t="str">
        <f t="shared" si="51"/>
        <v/>
      </c>
      <c r="M27" s="38">
        <f t="shared" si="9"/>
        <v>12</v>
      </c>
      <c r="N27" s="39">
        <v>12.0</v>
      </c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9"/>
    </row>
    <row r="28">
      <c r="B28" s="41" t="s">
        <v>53</v>
      </c>
      <c r="C28" s="33">
        <v>6.0</v>
      </c>
      <c r="D28" s="42">
        <f t="shared" si="3"/>
        <v>4</v>
      </c>
      <c r="E28" s="43">
        <f t="shared" si="4"/>
        <v>2</v>
      </c>
      <c r="F28" s="44">
        <f t="shared" si="5"/>
        <v>4</v>
      </c>
      <c r="G28" s="45">
        <f t="shared" ref="G28:H28" si="52">IF(COUNTIF(C$6:C$72, C28) &gt; 1, 1, 0)</f>
        <v>0</v>
      </c>
      <c r="H28" s="45">
        <f t="shared" si="52"/>
        <v>0</v>
      </c>
      <c r="I28" s="43" t="str">
        <f t="shared" si="42"/>
        <v/>
      </c>
      <c r="J28" s="45"/>
      <c r="K28" s="42" t="str">
        <f t="shared" ref="K28:L28" si="53">IF(ISNUMBER(I28), (I28 * ((I28^2) - 1)) / 12, "")</f>
        <v/>
      </c>
      <c r="L28" s="43" t="str">
        <f t="shared" si="53"/>
        <v/>
      </c>
      <c r="M28" s="46">
        <f t="shared" si="9"/>
        <v>4</v>
      </c>
      <c r="N28" s="39">
        <v>4.0</v>
      </c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9"/>
    </row>
    <row r="29">
      <c r="B29" s="47" t="s">
        <v>54</v>
      </c>
      <c r="C29" s="33">
        <v>54.0</v>
      </c>
      <c r="D29" s="34">
        <f t="shared" si="3"/>
        <v>59</v>
      </c>
      <c r="E29" s="35">
        <f t="shared" si="4"/>
        <v>-5</v>
      </c>
      <c r="F29" s="36">
        <f t="shared" si="5"/>
        <v>25</v>
      </c>
      <c r="G29" s="37">
        <f t="shared" ref="G29:H29" si="54">IF(COUNTIF(C$6:C$72, C29) &gt; 1, 1, 0)</f>
        <v>1</v>
      </c>
      <c r="H29" s="37">
        <f t="shared" si="54"/>
        <v>0</v>
      </c>
      <c r="I29" s="35">
        <f t="shared" si="42"/>
        <v>3</v>
      </c>
      <c r="J29" s="37"/>
      <c r="K29" s="34">
        <f t="shared" ref="K29:L29" si="55">IF(ISNUMBER(I29), (I29 * ((I29^2) - 1)) / 12, "")</f>
        <v>2</v>
      </c>
      <c r="L29" s="35" t="str">
        <f t="shared" si="55"/>
        <v/>
      </c>
      <c r="M29" s="38">
        <f t="shared" si="9"/>
        <v>59</v>
      </c>
      <c r="N29" s="39">
        <v>59.0</v>
      </c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9"/>
    </row>
    <row r="30">
      <c r="B30" s="41" t="s">
        <v>55</v>
      </c>
      <c r="C30" s="33">
        <v>18.0</v>
      </c>
      <c r="D30" s="42">
        <f t="shared" si="3"/>
        <v>14</v>
      </c>
      <c r="E30" s="43">
        <f t="shared" si="4"/>
        <v>4</v>
      </c>
      <c r="F30" s="44">
        <f t="shared" si="5"/>
        <v>16</v>
      </c>
      <c r="G30" s="45">
        <f t="shared" ref="G30:H30" si="56">IF(COUNTIF(C$6:C$72, C30) &gt; 1, 1, 0)</f>
        <v>0</v>
      </c>
      <c r="H30" s="45">
        <f t="shared" si="56"/>
        <v>0</v>
      </c>
      <c r="I30" s="43" t="str">
        <f t="shared" si="42"/>
        <v/>
      </c>
      <c r="J30" s="43"/>
      <c r="K30" s="42" t="str">
        <f t="shared" ref="K30:L30" si="57">IF(ISNUMBER(I30), (I30 * ((I30^2) - 1)) / 12, "")</f>
        <v/>
      </c>
      <c r="L30" s="43" t="str">
        <f t="shared" si="57"/>
        <v/>
      </c>
      <c r="M30" s="46">
        <f t="shared" si="9"/>
        <v>14</v>
      </c>
      <c r="N30" s="39">
        <v>14.0</v>
      </c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9"/>
    </row>
    <row r="31">
      <c r="B31" s="47" t="s">
        <v>56</v>
      </c>
      <c r="C31" s="33">
        <v>51.5</v>
      </c>
      <c r="D31" s="34">
        <f t="shared" si="3"/>
        <v>29</v>
      </c>
      <c r="E31" s="35">
        <f t="shared" si="4"/>
        <v>22.5</v>
      </c>
      <c r="F31" s="36">
        <f t="shared" si="5"/>
        <v>506.25</v>
      </c>
      <c r="G31" s="37">
        <f t="shared" ref="G31:H31" si="58">IF(COUNTIF(C$6:C$72, C31) &gt; 1, 1, 0)</f>
        <v>1</v>
      </c>
      <c r="H31" s="37">
        <f t="shared" si="58"/>
        <v>0</v>
      </c>
      <c r="I31" s="35"/>
      <c r="J31" s="37"/>
      <c r="K31" s="34" t="str">
        <f t="shared" ref="K31:L31" si="59">IF(ISNUMBER(I31), (I31 * ((I31^2) - 1)) / 12, "")</f>
        <v/>
      </c>
      <c r="L31" s="35" t="str">
        <f t="shared" si="59"/>
        <v/>
      </c>
      <c r="M31" s="38">
        <f t="shared" si="9"/>
        <v>29</v>
      </c>
      <c r="N31" s="39">
        <v>29.0</v>
      </c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9"/>
    </row>
    <row r="32">
      <c r="B32" s="41" t="s">
        <v>57</v>
      </c>
      <c r="C32" s="33">
        <v>66.0</v>
      </c>
      <c r="D32" s="42">
        <f t="shared" si="3"/>
        <v>66</v>
      </c>
      <c r="E32" s="43">
        <f t="shared" si="4"/>
        <v>0</v>
      </c>
      <c r="F32" s="44">
        <f t="shared" si="5"/>
        <v>0</v>
      </c>
      <c r="G32" s="45">
        <f t="shared" ref="G32:H32" si="60">IF(COUNTIF(C$6:C$72, C32) &gt; 1, 1, 0)</f>
        <v>0</v>
      </c>
      <c r="H32" s="45">
        <f t="shared" si="60"/>
        <v>0</v>
      </c>
      <c r="I32" s="43" t="str">
        <f t="shared" ref="I32:I45" si="63">IF(COUNTIF(C$6:C$72, C32) &gt; 1, IF(COUNTIF($I$6:I32, C32) = 0, COUNTIF(C$6:C$72, C32), 0), "")</f>
        <v/>
      </c>
      <c r="J32" s="43"/>
      <c r="K32" s="42" t="str">
        <f t="shared" ref="K32:L32" si="61">IF(ISNUMBER(I32), (I32 * ((I32^2) - 1)) / 12, "")</f>
        <v/>
      </c>
      <c r="L32" s="43" t="str">
        <f t="shared" si="61"/>
        <v/>
      </c>
      <c r="M32" s="46">
        <f t="shared" si="9"/>
        <v>66</v>
      </c>
      <c r="N32" s="39">
        <v>66.0</v>
      </c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9"/>
    </row>
    <row r="33">
      <c r="B33" s="47" t="s">
        <v>58</v>
      </c>
      <c r="C33" s="33">
        <v>32.0</v>
      </c>
      <c r="D33" s="34">
        <f t="shared" si="3"/>
        <v>24</v>
      </c>
      <c r="E33" s="35">
        <f t="shared" si="4"/>
        <v>8</v>
      </c>
      <c r="F33" s="36">
        <f t="shared" si="5"/>
        <v>64</v>
      </c>
      <c r="G33" s="37">
        <f t="shared" ref="G33:H33" si="62">IF(COUNTIF(C$6:C$72, C33) &gt; 1, 1, 0)</f>
        <v>0</v>
      </c>
      <c r="H33" s="37">
        <f t="shared" si="62"/>
        <v>0</v>
      </c>
      <c r="I33" s="35" t="str">
        <f t="shared" si="63"/>
        <v/>
      </c>
      <c r="J33" s="35"/>
      <c r="K33" s="34" t="str">
        <f t="shared" ref="K33:L33" si="64">IF(ISNUMBER(I33), (I33 * ((I33^2) - 1)) / 12, "")</f>
        <v/>
      </c>
      <c r="L33" s="35" t="str">
        <f t="shared" si="64"/>
        <v/>
      </c>
      <c r="M33" s="38">
        <f t="shared" si="9"/>
        <v>24</v>
      </c>
      <c r="N33" s="39">
        <v>24.0</v>
      </c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9"/>
    </row>
    <row r="34">
      <c r="B34" s="41" t="s">
        <v>59</v>
      </c>
      <c r="C34" s="33">
        <v>62.0</v>
      </c>
      <c r="D34" s="42">
        <f t="shared" si="3"/>
        <v>64</v>
      </c>
      <c r="E34" s="43">
        <f t="shared" si="4"/>
        <v>-2</v>
      </c>
      <c r="F34" s="44">
        <f t="shared" si="5"/>
        <v>4</v>
      </c>
      <c r="G34" s="45">
        <f t="shared" ref="G34:H34" si="65">IF(COUNTIF(C$6:C$72, C34) &gt; 1, 1, 0)</f>
        <v>0</v>
      </c>
      <c r="H34" s="45">
        <f t="shared" si="65"/>
        <v>0</v>
      </c>
      <c r="I34" s="43" t="str">
        <f t="shared" si="63"/>
        <v/>
      </c>
      <c r="J34" s="45"/>
      <c r="K34" s="42" t="str">
        <f t="shared" ref="K34:L34" si="66">IF(ISNUMBER(I34), (I34 * ((I34^2) - 1)) / 12, "")</f>
        <v/>
      </c>
      <c r="L34" s="43" t="str">
        <f t="shared" si="66"/>
        <v/>
      </c>
      <c r="M34" s="46">
        <f t="shared" si="9"/>
        <v>64</v>
      </c>
      <c r="N34" s="39">
        <v>64.0</v>
      </c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9"/>
    </row>
    <row r="35">
      <c r="B35" s="47" t="s">
        <v>60</v>
      </c>
      <c r="C35" s="33">
        <v>39.0</v>
      </c>
      <c r="D35" s="34">
        <f t="shared" si="3"/>
        <v>57</v>
      </c>
      <c r="E35" s="35">
        <f t="shared" si="4"/>
        <v>-18</v>
      </c>
      <c r="F35" s="36">
        <f t="shared" si="5"/>
        <v>324</v>
      </c>
      <c r="G35" s="37">
        <f t="shared" ref="G35:H35" si="67">IF(COUNTIF(C$6:C$72, C35) &gt; 1, 1, 0)</f>
        <v>0</v>
      </c>
      <c r="H35" s="37">
        <f t="shared" si="67"/>
        <v>0</v>
      </c>
      <c r="I35" s="35" t="str">
        <f t="shared" si="63"/>
        <v/>
      </c>
      <c r="J35" s="37"/>
      <c r="K35" s="34" t="str">
        <f t="shared" ref="K35:L35" si="68">IF(ISNUMBER(I35), (I35 * ((I35^2) - 1)) / 12, "")</f>
        <v/>
      </c>
      <c r="L35" s="35" t="str">
        <f t="shared" si="68"/>
        <v/>
      </c>
      <c r="M35" s="38">
        <f t="shared" si="9"/>
        <v>57</v>
      </c>
      <c r="N35" s="39">
        <v>57.0</v>
      </c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9"/>
    </row>
    <row r="36">
      <c r="B36" s="41" t="s">
        <v>61</v>
      </c>
      <c r="C36" s="33">
        <v>58.0</v>
      </c>
      <c r="D36" s="42">
        <f t="shared" si="3"/>
        <v>50</v>
      </c>
      <c r="E36" s="43">
        <f t="shared" si="4"/>
        <v>8</v>
      </c>
      <c r="F36" s="44">
        <f t="shared" si="5"/>
        <v>64</v>
      </c>
      <c r="G36" s="45">
        <f t="shared" ref="G36:H36" si="69">IF(COUNTIF(C$6:C$72, C36) &gt; 1, 1, 0)</f>
        <v>0</v>
      </c>
      <c r="H36" s="45">
        <f t="shared" si="69"/>
        <v>0</v>
      </c>
      <c r="I36" s="43" t="str">
        <f t="shared" si="63"/>
        <v/>
      </c>
      <c r="J36" s="43"/>
      <c r="K36" s="42" t="str">
        <f t="shared" ref="K36:L36" si="70">IF(ISNUMBER(I36), (I36 * ((I36^2) - 1)) / 12, "")</f>
        <v/>
      </c>
      <c r="L36" s="43" t="str">
        <f t="shared" si="70"/>
        <v/>
      </c>
      <c r="M36" s="46">
        <f t="shared" si="9"/>
        <v>50</v>
      </c>
      <c r="N36" s="39">
        <v>50.0</v>
      </c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9"/>
    </row>
    <row r="37">
      <c r="B37" s="47" t="s">
        <v>62</v>
      </c>
      <c r="C37" s="33">
        <v>24.0</v>
      </c>
      <c r="D37" s="34">
        <f t="shared" si="3"/>
        <v>36</v>
      </c>
      <c r="E37" s="35">
        <f t="shared" si="4"/>
        <v>-12</v>
      </c>
      <c r="F37" s="36">
        <f t="shared" si="5"/>
        <v>144</v>
      </c>
      <c r="G37" s="37">
        <f t="shared" ref="G37:H37" si="71">IF(COUNTIF(C$6:C$72, C37) &gt; 1, 1, 0)</f>
        <v>0</v>
      </c>
      <c r="H37" s="37">
        <f t="shared" si="71"/>
        <v>0</v>
      </c>
      <c r="I37" s="35" t="str">
        <f t="shared" si="63"/>
        <v/>
      </c>
      <c r="J37" s="37"/>
      <c r="K37" s="34" t="str">
        <f t="shared" ref="K37:L37" si="72">IF(ISNUMBER(I37), (I37 * ((I37^2) - 1)) / 12, "")</f>
        <v/>
      </c>
      <c r="L37" s="35" t="str">
        <f t="shared" si="72"/>
        <v/>
      </c>
      <c r="M37" s="38">
        <f t="shared" si="9"/>
        <v>36</v>
      </c>
      <c r="N37" s="39">
        <v>36.0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9"/>
    </row>
    <row r="38">
      <c r="B38" s="41" t="s">
        <v>63</v>
      </c>
      <c r="C38" s="33">
        <v>60.0</v>
      </c>
      <c r="D38" s="42">
        <f t="shared" si="3"/>
        <v>55</v>
      </c>
      <c r="E38" s="43">
        <f t="shared" si="4"/>
        <v>5</v>
      </c>
      <c r="F38" s="44">
        <f t="shared" si="5"/>
        <v>25</v>
      </c>
      <c r="G38" s="45">
        <f t="shared" ref="G38:H38" si="73">IF(COUNTIF(C$6:C$72, C38) &gt; 1, 1, 0)</f>
        <v>0</v>
      </c>
      <c r="H38" s="45">
        <f t="shared" si="73"/>
        <v>0</v>
      </c>
      <c r="I38" s="43" t="str">
        <f t="shared" si="63"/>
        <v/>
      </c>
      <c r="J38" s="43"/>
      <c r="K38" s="42" t="str">
        <f t="shared" ref="K38:L38" si="74">IF(ISNUMBER(I38), (I38 * ((I38^2) - 1)) / 12, "")</f>
        <v/>
      </c>
      <c r="L38" s="43" t="str">
        <f t="shared" si="74"/>
        <v/>
      </c>
      <c r="M38" s="46">
        <f t="shared" si="9"/>
        <v>55</v>
      </c>
      <c r="N38" s="39">
        <v>55.0</v>
      </c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9"/>
    </row>
    <row r="39">
      <c r="B39" s="47" t="s">
        <v>64</v>
      </c>
      <c r="C39" s="33">
        <v>64.0</v>
      </c>
      <c r="D39" s="34">
        <f t="shared" si="3"/>
        <v>62</v>
      </c>
      <c r="E39" s="35">
        <f t="shared" si="4"/>
        <v>2</v>
      </c>
      <c r="F39" s="36">
        <f t="shared" si="5"/>
        <v>4</v>
      </c>
      <c r="G39" s="37">
        <f t="shared" ref="G39:H39" si="75">IF(COUNTIF(C$6:C$72, C39) &gt; 1, 1, 0)</f>
        <v>0</v>
      </c>
      <c r="H39" s="37">
        <f t="shared" si="75"/>
        <v>0</v>
      </c>
      <c r="I39" s="35" t="str">
        <f t="shared" si="63"/>
        <v/>
      </c>
      <c r="J39" s="35"/>
      <c r="K39" s="34" t="str">
        <f t="shared" ref="K39:L39" si="76">IF(ISNUMBER(I39), (I39 * ((I39^2) - 1)) / 12, "")</f>
        <v/>
      </c>
      <c r="L39" s="35" t="str">
        <f t="shared" si="76"/>
        <v/>
      </c>
      <c r="M39" s="38">
        <f t="shared" si="9"/>
        <v>62</v>
      </c>
      <c r="N39" s="39">
        <v>62.0</v>
      </c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9"/>
    </row>
    <row r="40">
      <c r="B40" s="41" t="s">
        <v>65</v>
      </c>
      <c r="C40" s="33">
        <v>17.0</v>
      </c>
      <c r="D40" s="42">
        <f t="shared" si="3"/>
        <v>17</v>
      </c>
      <c r="E40" s="43">
        <f t="shared" si="4"/>
        <v>0</v>
      </c>
      <c r="F40" s="44">
        <f t="shared" si="5"/>
        <v>0</v>
      </c>
      <c r="G40" s="45">
        <f t="shared" ref="G40:H40" si="77">IF(COUNTIF(C$6:C$72, C40) &gt; 1, 1, 0)</f>
        <v>0</v>
      </c>
      <c r="H40" s="45">
        <f t="shared" si="77"/>
        <v>0</v>
      </c>
      <c r="I40" s="43" t="str">
        <f t="shared" si="63"/>
        <v/>
      </c>
      <c r="J40" s="43"/>
      <c r="K40" s="42" t="str">
        <f t="shared" ref="K40:L40" si="78">IF(ISNUMBER(I40), (I40 * ((I40^2) - 1)) / 12, "")</f>
        <v/>
      </c>
      <c r="L40" s="43" t="str">
        <f t="shared" si="78"/>
        <v/>
      </c>
      <c r="M40" s="46">
        <f t="shared" si="9"/>
        <v>17</v>
      </c>
      <c r="N40" s="39">
        <v>17.0</v>
      </c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9"/>
    </row>
    <row r="41">
      <c r="B41" s="47" t="s">
        <v>66</v>
      </c>
      <c r="C41" s="33">
        <v>16.0</v>
      </c>
      <c r="D41" s="34">
        <f t="shared" si="3"/>
        <v>7</v>
      </c>
      <c r="E41" s="35">
        <f t="shared" si="4"/>
        <v>9</v>
      </c>
      <c r="F41" s="36">
        <f t="shared" si="5"/>
        <v>81</v>
      </c>
      <c r="G41" s="37">
        <f t="shared" ref="G41:H41" si="79">IF(COUNTIF(C$6:C$72, C41) &gt; 1, 1, 0)</f>
        <v>0</v>
      </c>
      <c r="H41" s="37">
        <f t="shared" si="79"/>
        <v>0</v>
      </c>
      <c r="I41" s="35" t="str">
        <f t="shared" si="63"/>
        <v/>
      </c>
      <c r="J41" s="35"/>
      <c r="K41" s="34" t="str">
        <f t="shared" ref="K41:L41" si="80">IF(ISNUMBER(I41), (I41 * ((I41^2) - 1)) / 12, "")</f>
        <v/>
      </c>
      <c r="L41" s="35" t="str">
        <f t="shared" si="80"/>
        <v/>
      </c>
      <c r="M41" s="38">
        <f t="shared" si="9"/>
        <v>7</v>
      </c>
      <c r="N41" s="39">
        <v>7.0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9"/>
    </row>
    <row r="42">
      <c r="B42" s="41" t="s">
        <v>67</v>
      </c>
      <c r="C42" s="33">
        <v>36.0</v>
      </c>
      <c r="D42" s="42">
        <f t="shared" si="3"/>
        <v>32</v>
      </c>
      <c r="E42" s="43">
        <f t="shared" si="4"/>
        <v>4</v>
      </c>
      <c r="F42" s="44">
        <f t="shared" si="5"/>
        <v>16</v>
      </c>
      <c r="G42" s="45">
        <f t="shared" ref="G42:H42" si="81">IF(COUNTIF(C$6:C$72, C42) &gt; 1, 1, 0)</f>
        <v>0</v>
      </c>
      <c r="H42" s="45">
        <f t="shared" si="81"/>
        <v>0</v>
      </c>
      <c r="I42" s="43" t="str">
        <f t="shared" si="63"/>
        <v/>
      </c>
      <c r="J42" s="45"/>
      <c r="K42" s="42" t="str">
        <f t="shared" ref="K42:L42" si="82">IF(ISNUMBER(I42), (I42 * ((I42^2) - 1)) / 12, "")</f>
        <v/>
      </c>
      <c r="L42" s="43" t="str">
        <f t="shared" si="82"/>
        <v/>
      </c>
      <c r="M42" s="46">
        <f t="shared" si="9"/>
        <v>32</v>
      </c>
      <c r="N42" s="39">
        <v>32.0</v>
      </c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9"/>
    </row>
    <row r="43">
      <c r="B43" s="47" t="s">
        <v>68</v>
      </c>
      <c r="C43" s="33">
        <v>33.0</v>
      </c>
      <c r="D43" s="34">
        <f t="shared" si="3"/>
        <v>23</v>
      </c>
      <c r="E43" s="35">
        <f t="shared" si="4"/>
        <v>10</v>
      </c>
      <c r="F43" s="36">
        <f t="shared" si="5"/>
        <v>100</v>
      </c>
      <c r="G43" s="37">
        <f t="shared" ref="G43:H43" si="83">IF(COUNTIF(C$6:C$72, C43) &gt; 1, 1, 0)</f>
        <v>0</v>
      </c>
      <c r="H43" s="37">
        <f t="shared" si="83"/>
        <v>0</v>
      </c>
      <c r="I43" s="35" t="str">
        <f t="shared" si="63"/>
        <v/>
      </c>
      <c r="J43" s="35"/>
      <c r="K43" s="34" t="str">
        <f t="shared" ref="K43:L43" si="84">IF(ISNUMBER(I43), (I43 * ((I43^2) - 1)) / 12, "")</f>
        <v/>
      </c>
      <c r="L43" s="35" t="str">
        <f t="shared" si="84"/>
        <v/>
      </c>
      <c r="M43" s="38">
        <f t="shared" si="9"/>
        <v>23</v>
      </c>
      <c r="N43" s="39">
        <v>23.0</v>
      </c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9"/>
    </row>
    <row r="44">
      <c r="B44" s="41" t="s">
        <v>69</v>
      </c>
      <c r="C44" s="33">
        <v>13.5</v>
      </c>
      <c r="D44" s="42">
        <f t="shared" si="3"/>
        <v>8</v>
      </c>
      <c r="E44" s="43">
        <f t="shared" si="4"/>
        <v>5.5</v>
      </c>
      <c r="F44" s="44">
        <f t="shared" si="5"/>
        <v>30.25</v>
      </c>
      <c r="G44" s="45">
        <f t="shared" ref="G44:H44" si="85">IF(COUNTIF(C$6:C$72, C44) &gt; 1, 1, 0)</f>
        <v>1</v>
      </c>
      <c r="H44" s="45">
        <f t="shared" si="85"/>
        <v>0</v>
      </c>
      <c r="I44" s="43">
        <f t="shared" si="63"/>
        <v>2</v>
      </c>
      <c r="J44" s="45"/>
      <c r="K44" s="42">
        <f t="shared" ref="K44:L44" si="86">IF(ISNUMBER(I44), (I44 * ((I44^2) - 1)) / 12, "")</f>
        <v>0.5</v>
      </c>
      <c r="L44" s="43" t="str">
        <f t="shared" si="86"/>
        <v/>
      </c>
      <c r="M44" s="46">
        <f t="shared" si="9"/>
        <v>8</v>
      </c>
      <c r="N44" s="39">
        <v>8.0</v>
      </c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9"/>
    </row>
    <row r="45">
      <c r="B45" s="47" t="s">
        <v>70</v>
      </c>
      <c r="C45" s="33">
        <v>27.0</v>
      </c>
      <c r="D45" s="34">
        <f t="shared" si="3"/>
        <v>16</v>
      </c>
      <c r="E45" s="35">
        <f t="shared" si="4"/>
        <v>11</v>
      </c>
      <c r="F45" s="36">
        <f t="shared" si="5"/>
        <v>121</v>
      </c>
      <c r="G45" s="37">
        <f t="shared" ref="G45:H45" si="87">IF(COUNTIF(C$6:C$72, C45) &gt; 1, 1, 0)</f>
        <v>0</v>
      </c>
      <c r="H45" s="37">
        <f t="shared" si="87"/>
        <v>0</v>
      </c>
      <c r="I45" s="35" t="str">
        <f t="shared" si="63"/>
        <v/>
      </c>
      <c r="J45" s="35"/>
      <c r="K45" s="34" t="str">
        <f t="shared" ref="K45:L45" si="88">IF(ISNUMBER(I45), (I45 * ((I45^2) - 1)) / 12, "")</f>
        <v/>
      </c>
      <c r="L45" s="35" t="str">
        <f t="shared" si="88"/>
        <v/>
      </c>
      <c r="M45" s="38">
        <f t="shared" si="9"/>
        <v>16</v>
      </c>
      <c r="N45" s="39">
        <v>16.0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9"/>
    </row>
    <row r="46">
      <c r="B46" s="41" t="s">
        <v>71</v>
      </c>
      <c r="C46" s="33">
        <v>28.5</v>
      </c>
      <c r="D46" s="42">
        <f t="shared" si="3"/>
        <v>31</v>
      </c>
      <c r="E46" s="43">
        <f t="shared" si="4"/>
        <v>-2.5</v>
      </c>
      <c r="F46" s="44">
        <f t="shared" si="5"/>
        <v>6.25</v>
      </c>
      <c r="G46" s="45">
        <f t="shared" ref="G46:H46" si="89">IF(COUNTIF(C$6:C$72, C46) &gt; 1, 1, 0)</f>
        <v>1</v>
      </c>
      <c r="H46" s="45">
        <f t="shared" si="89"/>
        <v>0</v>
      </c>
      <c r="I46" s="43"/>
      <c r="J46" s="45"/>
      <c r="K46" s="42" t="str">
        <f t="shared" ref="K46:L46" si="90">IF(ISNUMBER(I46), (I46 * ((I46^2) - 1)) / 12, "")</f>
        <v/>
      </c>
      <c r="L46" s="43" t="str">
        <f t="shared" si="90"/>
        <v/>
      </c>
      <c r="M46" s="46">
        <f t="shared" si="9"/>
        <v>31</v>
      </c>
      <c r="N46" s="39">
        <v>31.0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9"/>
    </row>
    <row r="47">
      <c r="B47" s="47" t="s">
        <v>72</v>
      </c>
      <c r="C47" s="33">
        <v>46.0</v>
      </c>
      <c r="D47" s="34">
        <f t="shared" si="3"/>
        <v>52</v>
      </c>
      <c r="E47" s="35">
        <f t="shared" si="4"/>
        <v>-6</v>
      </c>
      <c r="F47" s="36">
        <f t="shared" si="5"/>
        <v>36</v>
      </c>
      <c r="G47" s="37">
        <f t="shared" ref="G47:H47" si="91">IF(COUNTIF(C$6:C$72, C47) &gt; 1, 1, 0)</f>
        <v>0</v>
      </c>
      <c r="H47" s="37">
        <f t="shared" si="91"/>
        <v>0</v>
      </c>
      <c r="I47" s="35" t="str">
        <f t="shared" ref="I47:I53" si="94">IF(COUNTIF(C$6:C$72, C47) &gt; 1, IF(COUNTIF($I$6:I47, C47) = 0, COUNTIF(C$6:C$72, C47), 0), "")</f>
        <v/>
      </c>
      <c r="J47" s="35"/>
      <c r="K47" s="34" t="str">
        <f t="shared" ref="K47:L47" si="92">IF(ISNUMBER(I47), (I47 * ((I47^2) - 1)) / 12, "")</f>
        <v/>
      </c>
      <c r="L47" s="35" t="str">
        <f t="shared" si="92"/>
        <v/>
      </c>
      <c r="M47" s="38">
        <f t="shared" si="9"/>
        <v>52</v>
      </c>
      <c r="N47" s="39">
        <v>52.0</v>
      </c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9"/>
    </row>
    <row r="48">
      <c r="B48" s="41" t="s">
        <v>73</v>
      </c>
      <c r="C48" s="33">
        <v>30.0</v>
      </c>
      <c r="D48" s="42">
        <f t="shared" si="3"/>
        <v>27</v>
      </c>
      <c r="E48" s="43">
        <f t="shared" si="4"/>
        <v>3</v>
      </c>
      <c r="F48" s="44">
        <f t="shared" si="5"/>
        <v>9</v>
      </c>
      <c r="G48" s="45">
        <f t="shared" ref="G48:H48" si="93">IF(COUNTIF(C$6:C$72, C48) &gt; 1, 1, 0)</f>
        <v>0</v>
      </c>
      <c r="H48" s="45">
        <f t="shared" si="93"/>
        <v>0</v>
      </c>
      <c r="I48" s="43" t="str">
        <f t="shared" si="94"/>
        <v/>
      </c>
      <c r="J48" s="43"/>
      <c r="K48" s="42" t="str">
        <f t="shared" ref="K48:L48" si="95">IF(ISNUMBER(I48), (I48 * ((I48^2) - 1)) / 12, "")</f>
        <v/>
      </c>
      <c r="L48" s="43" t="str">
        <f t="shared" si="95"/>
        <v/>
      </c>
      <c r="M48" s="46">
        <f t="shared" si="9"/>
        <v>27</v>
      </c>
      <c r="N48" s="39">
        <v>27.0</v>
      </c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9"/>
    </row>
    <row r="49">
      <c r="B49" s="47" t="s">
        <v>74</v>
      </c>
      <c r="C49" s="33">
        <v>65.0</v>
      </c>
      <c r="D49" s="34">
        <f t="shared" si="3"/>
        <v>54</v>
      </c>
      <c r="E49" s="35">
        <f t="shared" si="4"/>
        <v>11</v>
      </c>
      <c r="F49" s="36">
        <f t="shared" si="5"/>
        <v>121</v>
      </c>
      <c r="G49" s="37">
        <f t="shared" ref="G49:H49" si="96">IF(COUNTIF(C$6:C$72, C49) &gt; 1, 1, 0)</f>
        <v>0</v>
      </c>
      <c r="H49" s="37">
        <f t="shared" si="96"/>
        <v>0</v>
      </c>
      <c r="I49" s="35" t="str">
        <f t="shared" si="94"/>
        <v/>
      </c>
      <c r="J49" s="35"/>
      <c r="K49" s="34" t="str">
        <f t="shared" ref="K49:L49" si="97">IF(ISNUMBER(I49), (I49 * ((I49^2) - 1)) / 12, "")</f>
        <v/>
      </c>
      <c r="L49" s="35" t="str">
        <f t="shared" si="97"/>
        <v/>
      </c>
      <c r="M49" s="38">
        <f t="shared" si="9"/>
        <v>54</v>
      </c>
      <c r="N49" s="39">
        <v>54.0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9"/>
    </row>
    <row r="50">
      <c r="B50" s="41" t="s">
        <v>75</v>
      </c>
      <c r="C50" s="33">
        <v>22.0</v>
      </c>
      <c r="D50" s="42">
        <f t="shared" si="3"/>
        <v>19</v>
      </c>
      <c r="E50" s="43">
        <f t="shared" si="4"/>
        <v>3</v>
      </c>
      <c r="F50" s="44">
        <f t="shared" si="5"/>
        <v>9</v>
      </c>
      <c r="G50" s="45">
        <f t="shared" ref="G50:H50" si="98">IF(COUNTIF(C$6:C$72, C50) &gt; 1, 1, 0)</f>
        <v>0</v>
      </c>
      <c r="H50" s="45">
        <f t="shared" si="98"/>
        <v>0</v>
      </c>
      <c r="I50" s="43" t="str">
        <f t="shared" si="94"/>
        <v/>
      </c>
      <c r="J50" s="43"/>
      <c r="K50" s="42" t="str">
        <f t="shared" ref="K50:L50" si="99">IF(ISNUMBER(I50), (I50 * ((I50^2) - 1)) / 12, "")</f>
        <v/>
      </c>
      <c r="L50" s="43" t="str">
        <f t="shared" si="99"/>
        <v/>
      </c>
      <c r="M50" s="46">
        <f t="shared" si="9"/>
        <v>19</v>
      </c>
      <c r="N50" s="39">
        <v>19.0</v>
      </c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9"/>
    </row>
    <row r="51">
      <c r="B51" s="47" t="s">
        <v>76</v>
      </c>
      <c r="C51" s="33">
        <v>2.0</v>
      </c>
      <c r="D51" s="34">
        <f t="shared" si="3"/>
        <v>3</v>
      </c>
      <c r="E51" s="35">
        <f t="shared" si="4"/>
        <v>-1</v>
      </c>
      <c r="F51" s="36">
        <f t="shared" si="5"/>
        <v>1</v>
      </c>
      <c r="G51" s="37">
        <f t="shared" ref="G51:H51" si="100">IF(COUNTIF(C$6:C$72, C51) &gt; 1, 1, 0)</f>
        <v>0</v>
      </c>
      <c r="H51" s="37">
        <f t="shared" si="100"/>
        <v>0</v>
      </c>
      <c r="I51" s="35" t="str">
        <f t="shared" si="94"/>
        <v/>
      </c>
      <c r="J51" s="35"/>
      <c r="K51" s="34" t="str">
        <f t="shared" ref="K51:L51" si="101">IF(ISNUMBER(I51), (I51 * ((I51^2) - 1)) / 12, "")</f>
        <v/>
      </c>
      <c r="L51" s="35" t="str">
        <f t="shared" si="101"/>
        <v/>
      </c>
      <c r="M51" s="38">
        <f t="shared" si="9"/>
        <v>3</v>
      </c>
      <c r="N51" s="39">
        <v>3.0</v>
      </c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9"/>
    </row>
    <row r="52">
      <c r="B52" s="41" t="s">
        <v>77</v>
      </c>
      <c r="C52" s="33">
        <v>9.0</v>
      </c>
      <c r="D52" s="42">
        <f t="shared" si="3"/>
        <v>61</v>
      </c>
      <c r="E52" s="43">
        <f t="shared" si="4"/>
        <v>-52</v>
      </c>
      <c r="F52" s="44">
        <f t="shared" si="5"/>
        <v>2704</v>
      </c>
      <c r="G52" s="45">
        <f t="shared" ref="G52:H52" si="102">IF(COUNTIF(C$6:C$72, C52) &gt; 1, 1, 0)</f>
        <v>0</v>
      </c>
      <c r="H52" s="45">
        <f t="shared" si="102"/>
        <v>0</v>
      </c>
      <c r="I52" s="43" t="str">
        <f t="shared" si="94"/>
        <v/>
      </c>
      <c r="J52" s="43"/>
      <c r="K52" s="42" t="str">
        <f t="shared" ref="K52:L52" si="103">IF(ISNUMBER(I52), (I52 * ((I52^2) - 1)) / 12, "")</f>
        <v/>
      </c>
      <c r="L52" s="43" t="str">
        <f t="shared" si="103"/>
        <v/>
      </c>
      <c r="M52" s="46">
        <f t="shared" si="9"/>
        <v>61</v>
      </c>
      <c r="N52" s="39">
        <v>61.0</v>
      </c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9"/>
    </row>
    <row r="53">
      <c r="B53" s="47" t="s">
        <v>78</v>
      </c>
      <c r="C53" s="33">
        <v>12.0</v>
      </c>
      <c r="D53" s="34">
        <f t="shared" si="3"/>
        <v>11</v>
      </c>
      <c r="E53" s="35">
        <f t="shared" si="4"/>
        <v>1</v>
      </c>
      <c r="F53" s="36">
        <f t="shared" si="5"/>
        <v>1</v>
      </c>
      <c r="G53" s="37">
        <f t="shared" ref="G53:H53" si="104">IF(COUNTIF(C$6:C$72, C53) &gt; 1, 1, 0)</f>
        <v>0</v>
      </c>
      <c r="H53" s="37">
        <f t="shared" si="104"/>
        <v>0</v>
      </c>
      <c r="I53" s="35" t="str">
        <f t="shared" si="94"/>
        <v/>
      </c>
      <c r="J53" s="35"/>
      <c r="K53" s="34" t="str">
        <f t="shared" ref="K53:L53" si="105">IF(ISNUMBER(I53), (I53 * ((I53^2) - 1)) / 12, "")</f>
        <v/>
      </c>
      <c r="L53" s="35" t="str">
        <f t="shared" si="105"/>
        <v/>
      </c>
      <c r="M53" s="38">
        <f t="shared" si="9"/>
        <v>11</v>
      </c>
      <c r="N53" s="39">
        <v>11.0</v>
      </c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9"/>
    </row>
    <row r="54">
      <c r="B54" s="41" t="s">
        <v>79</v>
      </c>
      <c r="C54" s="33">
        <v>54.0</v>
      </c>
      <c r="D54" s="42">
        <f t="shared" si="3"/>
        <v>34</v>
      </c>
      <c r="E54" s="43">
        <f t="shared" si="4"/>
        <v>20</v>
      </c>
      <c r="F54" s="44">
        <f t="shared" si="5"/>
        <v>400</v>
      </c>
      <c r="G54" s="45">
        <f t="shared" ref="G54:H54" si="106">IF(COUNTIF(C$6:C$72, C54) &gt; 1, 1, 0)</f>
        <v>1</v>
      </c>
      <c r="H54" s="45">
        <f t="shared" si="106"/>
        <v>0</v>
      </c>
      <c r="I54" s="43"/>
      <c r="J54" s="43"/>
      <c r="K54" s="42" t="str">
        <f t="shared" ref="K54:L54" si="107">IF(ISNUMBER(I54), (I54 * ((I54^2) - 1)) / 12, "")</f>
        <v/>
      </c>
      <c r="L54" s="43" t="str">
        <f t="shared" si="107"/>
        <v/>
      </c>
      <c r="M54" s="46">
        <f t="shared" si="9"/>
        <v>34</v>
      </c>
      <c r="N54" s="39">
        <v>34.0</v>
      </c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9"/>
    </row>
    <row r="55">
      <c r="B55" s="47" t="s">
        <v>80</v>
      </c>
      <c r="C55" s="33">
        <v>56.5</v>
      </c>
      <c r="D55" s="34">
        <f t="shared" si="3"/>
        <v>46</v>
      </c>
      <c r="E55" s="35">
        <f t="shared" si="4"/>
        <v>10.5</v>
      </c>
      <c r="F55" s="36">
        <f t="shared" si="5"/>
        <v>110.25</v>
      </c>
      <c r="G55" s="37">
        <f t="shared" ref="G55:H55" si="108">IF(COUNTIF(C$6:C$72, C55) &gt; 1, 1, 0)</f>
        <v>1</v>
      </c>
      <c r="H55" s="37">
        <f t="shared" si="108"/>
        <v>0</v>
      </c>
      <c r="I55" s="35"/>
      <c r="J55" s="35"/>
      <c r="K55" s="34" t="str">
        <f t="shared" ref="K55:L55" si="109">IF(ISNUMBER(I55), (I55 * ((I55^2) - 1)) / 12, "")</f>
        <v/>
      </c>
      <c r="L55" s="35" t="str">
        <f t="shared" si="109"/>
        <v/>
      </c>
      <c r="M55" s="38">
        <f t="shared" si="9"/>
        <v>46</v>
      </c>
      <c r="N55" s="39">
        <v>46.0</v>
      </c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9"/>
    </row>
    <row r="56">
      <c r="B56" s="41" t="s">
        <v>81</v>
      </c>
      <c r="C56" s="33">
        <v>10.0</v>
      </c>
      <c r="D56" s="42">
        <f t="shared" si="3"/>
        <v>1</v>
      </c>
      <c r="E56" s="43">
        <f t="shared" si="4"/>
        <v>9</v>
      </c>
      <c r="F56" s="44">
        <f t="shared" si="5"/>
        <v>81</v>
      </c>
      <c r="G56" s="45">
        <f t="shared" ref="G56:H56" si="110">IF(COUNTIF(C$6:C$72, C56) &gt; 1, 1, 0)</f>
        <v>0</v>
      </c>
      <c r="H56" s="45">
        <f t="shared" si="110"/>
        <v>0</v>
      </c>
      <c r="I56" s="43" t="str">
        <f t="shared" ref="I56:I58" si="113">IF(COUNTIF(C$6:C$72, C56) &gt; 1, IF(COUNTIF($I$6:I56, C56) = 0, COUNTIF(C$6:C$72, C56), 0), "")</f>
        <v/>
      </c>
      <c r="J56" s="45"/>
      <c r="K56" s="42" t="str">
        <f t="shared" ref="K56:L56" si="111">IF(ISNUMBER(I56), (I56 * ((I56^2) - 1)) / 12, "")</f>
        <v/>
      </c>
      <c r="L56" s="43" t="str">
        <f t="shared" si="111"/>
        <v/>
      </c>
      <c r="M56" s="46">
        <f t="shared" si="9"/>
        <v>1</v>
      </c>
      <c r="N56" s="39">
        <v>1.0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9"/>
    </row>
    <row r="57">
      <c r="B57" s="47" t="s">
        <v>82</v>
      </c>
      <c r="C57" s="33">
        <v>19.0</v>
      </c>
      <c r="D57" s="34">
        <f t="shared" si="3"/>
        <v>33</v>
      </c>
      <c r="E57" s="35">
        <f t="shared" si="4"/>
        <v>-14</v>
      </c>
      <c r="F57" s="36">
        <f t="shared" si="5"/>
        <v>196</v>
      </c>
      <c r="G57" s="37">
        <f t="shared" ref="G57:H57" si="112">IF(COUNTIF(C$6:C$72, C57) &gt; 1, 1, 0)</f>
        <v>0</v>
      </c>
      <c r="H57" s="37">
        <f t="shared" si="112"/>
        <v>0</v>
      </c>
      <c r="I57" s="35" t="str">
        <f t="shared" si="113"/>
        <v/>
      </c>
      <c r="J57" s="35"/>
      <c r="K57" s="34" t="str">
        <f t="shared" ref="K57:L57" si="114">IF(ISNUMBER(I57), (I57 * ((I57^2) - 1)) / 12, "")</f>
        <v/>
      </c>
      <c r="L57" s="35" t="str">
        <f t="shared" si="114"/>
        <v/>
      </c>
      <c r="M57" s="38">
        <f t="shared" si="9"/>
        <v>33</v>
      </c>
      <c r="N57" s="39">
        <v>33.0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9"/>
    </row>
    <row r="58">
      <c r="B58" s="41" t="s">
        <v>83</v>
      </c>
      <c r="C58" s="33">
        <v>61.0</v>
      </c>
      <c r="D58" s="42">
        <f t="shared" si="3"/>
        <v>63</v>
      </c>
      <c r="E58" s="43">
        <f t="shared" si="4"/>
        <v>-2</v>
      </c>
      <c r="F58" s="44">
        <f t="shared" si="5"/>
        <v>4</v>
      </c>
      <c r="G58" s="45">
        <f t="shared" ref="G58:H58" si="115">IF(COUNTIF(C$6:C$72, C58) &gt; 1, 1, 0)</f>
        <v>0</v>
      </c>
      <c r="H58" s="45">
        <f t="shared" si="115"/>
        <v>0</v>
      </c>
      <c r="I58" s="43" t="str">
        <f t="shared" si="113"/>
        <v/>
      </c>
      <c r="J58" s="43"/>
      <c r="K58" s="42" t="str">
        <f t="shared" ref="K58:L58" si="116">IF(ISNUMBER(I58), (I58 * ((I58^2) - 1)) / 12, "")</f>
        <v/>
      </c>
      <c r="L58" s="43" t="str">
        <f t="shared" si="116"/>
        <v/>
      </c>
      <c r="M58" s="46">
        <f t="shared" si="9"/>
        <v>63</v>
      </c>
      <c r="N58" s="39">
        <v>63.0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9"/>
    </row>
    <row r="59">
      <c r="B59" s="47" t="s">
        <v>84</v>
      </c>
      <c r="C59" s="33">
        <v>54.0</v>
      </c>
      <c r="D59" s="34">
        <f t="shared" si="3"/>
        <v>26</v>
      </c>
      <c r="E59" s="35">
        <f t="shared" si="4"/>
        <v>28</v>
      </c>
      <c r="F59" s="36">
        <f t="shared" si="5"/>
        <v>784</v>
      </c>
      <c r="G59" s="37">
        <f t="shared" ref="G59:H59" si="117">IF(COUNTIF(C$6:C$72, C59) &gt; 1, 1, 0)</f>
        <v>1</v>
      </c>
      <c r="H59" s="37">
        <f t="shared" si="117"/>
        <v>0</v>
      </c>
      <c r="I59" s="35"/>
      <c r="J59" s="35"/>
      <c r="K59" s="34" t="str">
        <f t="shared" ref="K59:L59" si="118">IF(ISNUMBER(I59), (I59 * ((I59^2) - 1)) / 12, "")</f>
        <v/>
      </c>
      <c r="L59" s="35" t="str">
        <f t="shared" si="118"/>
        <v/>
      </c>
      <c r="M59" s="38">
        <f t="shared" si="9"/>
        <v>26</v>
      </c>
      <c r="N59" s="39">
        <v>26.0</v>
      </c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9"/>
    </row>
    <row r="60">
      <c r="B60" s="41" t="s">
        <v>85</v>
      </c>
      <c r="C60" s="33">
        <v>40.0</v>
      </c>
      <c r="D60" s="42">
        <f t="shared" si="3"/>
        <v>51</v>
      </c>
      <c r="E60" s="43">
        <f t="shared" si="4"/>
        <v>-11</v>
      </c>
      <c r="F60" s="44">
        <f t="shared" si="5"/>
        <v>121</v>
      </c>
      <c r="G60" s="45">
        <f t="shared" ref="G60:H60" si="119">IF(COUNTIF(C$6:C$72, C60) &gt; 1, 1, 0)</f>
        <v>0</v>
      </c>
      <c r="H60" s="45">
        <f t="shared" si="119"/>
        <v>0</v>
      </c>
      <c r="I60" s="43" t="str">
        <f t="shared" ref="I60:I67" si="122">IF(COUNTIF(C$6:C$72, C60) &gt; 1, IF(COUNTIF($I$6:I60, C60) = 0, COUNTIF(C$6:C$72, C60), 0), "")</f>
        <v/>
      </c>
      <c r="J60" s="45"/>
      <c r="K60" s="42" t="str">
        <f t="shared" ref="K60:L60" si="120">IF(ISNUMBER(I60), (I60 * ((I60^2) - 1)) / 12, "")</f>
        <v/>
      </c>
      <c r="L60" s="43" t="str">
        <f t="shared" si="120"/>
        <v/>
      </c>
      <c r="M60" s="46">
        <f t="shared" si="9"/>
        <v>51</v>
      </c>
      <c r="N60" s="39">
        <v>51.0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9"/>
    </row>
    <row r="61">
      <c r="B61" s="47" t="s">
        <v>86</v>
      </c>
      <c r="C61" s="33">
        <v>59.0</v>
      </c>
      <c r="D61" s="34">
        <f t="shared" si="3"/>
        <v>41</v>
      </c>
      <c r="E61" s="35">
        <f t="shared" si="4"/>
        <v>18</v>
      </c>
      <c r="F61" s="36">
        <f t="shared" si="5"/>
        <v>324</v>
      </c>
      <c r="G61" s="37">
        <f t="shared" ref="G61:H61" si="121">IF(COUNTIF(C$6:C$72, C61) &gt; 1, 1, 0)</f>
        <v>0</v>
      </c>
      <c r="H61" s="37">
        <f t="shared" si="121"/>
        <v>0</v>
      </c>
      <c r="I61" s="35" t="str">
        <f t="shared" si="122"/>
        <v/>
      </c>
      <c r="J61" s="35"/>
      <c r="K61" s="34" t="str">
        <f t="shared" ref="K61:L61" si="123">IF(ISNUMBER(I61), (I61 * ((I61^2) - 1)) / 12, "")</f>
        <v/>
      </c>
      <c r="L61" s="35" t="str">
        <f t="shared" si="123"/>
        <v/>
      </c>
      <c r="M61" s="38">
        <f t="shared" si="9"/>
        <v>41</v>
      </c>
      <c r="N61" s="39">
        <v>41.0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9"/>
    </row>
    <row r="62">
      <c r="B62" s="41" t="s">
        <v>87</v>
      </c>
      <c r="C62" s="33">
        <v>50.0</v>
      </c>
      <c r="D62" s="42">
        <f t="shared" si="3"/>
        <v>65</v>
      </c>
      <c r="E62" s="43">
        <f t="shared" si="4"/>
        <v>-15</v>
      </c>
      <c r="F62" s="44">
        <f t="shared" si="5"/>
        <v>225</v>
      </c>
      <c r="G62" s="45">
        <f t="shared" ref="G62:H62" si="124">IF(COUNTIF(C$6:C$72, C62) &gt; 1, 1, 0)</f>
        <v>0</v>
      </c>
      <c r="H62" s="45">
        <f t="shared" si="124"/>
        <v>0</v>
      </c>
      <c r="I62" s="43" t="str">
        <f t="shared" si="122"/>
        <v/>
      </c>
      <c r="J62" s="43"/>
      <c r="K62" s="42" t="str">
        <f t="shared" ref="K62:L62" si="125">IF(ISNUMBER(I62), (I62 * ((I62^2) - 1)) / 12, "")</f>
        <v/>
      </c>
      <c r="L62" s="43" t="str">
        <f t="shared" si="125"/>
        <v/>
      </c>
      <c r="M62" s="46">
        <f t="shared" si="9"/>
        <v>65</v>
      </c>
      <c r="N62" s="39">
        <v>65.0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9"/>
    </row>
    <row r="63">
      <c r="B63" s="47" t="s">
        <v>88</v>
      </c>
      <c r="C63" s="33">
        <v>45.0</v>
      </c>
      <c r="D63" s="34">
        <f t="shared" si="3"/>
        <v>48</v>
      </c>
      <c r="E63" s="35">
        <f t="shared" si="4"/>
        <v>-3</v>
      </c>
      <c r="F63" s="36">
        <f t="shared" si="5"/>
        <v>9</v>
      </c>
      <c r="G63" s="37">
        <f t="shared" ref="G63:H63" si="126">IF(COUNTIF(C$6:C$72, C63) &gt; 1, 1, 0)</f>
        <v>0</v>
      </c>
      <c r="H63" s="37">
        <f t="shared" si="126"/>
        <v>0</v>
      </c>
      <c r="I63" s="35" t="str">
        <f t="shared" si="122"/>
        <v/>
      </c>
      <c r="J63" s="35"/>
      <c r="K63" s="34" t="str">
        <f t="shared" ref="K63:L63" si="127">IF(ISNUMBER(I63), (I63 * ((I63^2) - 1)) / 12, "")</f>
        <v/>
      </c>
      <c r="L63" s="35" t="str">
        <f t="shared" si="127"/>
        <v/>
      </c>
      <c r="M63" s="38">
        <f t="shared" si="9"/>
        <v>48</v>
      </c>
      <c r="N63" s="39">
        <v>48.0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9"/>
    </row>
    <row r="64">
      <c r="B64" s="41" t="s">
        <v>89</v>
      </c>
      <c r="C64" s="33">
        <v>38.0</v>
      </c>
      <c r="D64" s="42">
        <f t="shared" si="3"/>
        <v>53</v>
      </c>
      <c r="E64" s="43">
        <f t="shared" si="4"/>
        <v>-15</v>
      </c>
      <c r="F64" s="44">
        <f t="shared" si="5"/>
        <v>225</v>
      </c>
      <c r="G64" s="45">
        <f t="shared" ref="G64:H64" si="128">IF(COUNTIF(C$6:C$72, C64) &gt; 1, 1, 0)</f>
        <v>0</v>
      </c>
      <c r="H64" s="45">
        <f t="shared" si="128"/>
        <v>0</v>
      </c>
      <c r="I64" s="43" t="str">
        <f t="shared" si="122"/>
        <v/>
      </c>
      <c r="J64" s="43"/>
      <c r="K64" s="42" t="str">
        <f t="shared" ref="K64:L64" si="129">IF(ISNUMBER(I64), (I64 * ((I64^2) - 1)) / 12, "")</f>
        <v/>
      </c>
      <c r="L64" s="43" t="str">
        <f t="shared" si="129"/>
        <v/>
      </c>
      <c r="M64" s="46">
        <f t="shared" si="9"/>
        <v>53</v>
      </c>
      <c r="N64" s="39">
        <v>53.0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9"/>
    </row>
    <row r="65">
      <c r="B65" s="47" t="s">
        <v>90</v>
      </c>
      <c r="C65" s="33">
        <v>26.0</v>
      </c>
      <c r="D65" s="34">
        <f t="shared" si="3"/>
        <v>43</v>
      </c>
      <c r="E65" s="35">
        <f t="shared" si="4"/>
        <v>-17</v>
      </c>
      <c r="F65" s="36">
        <f t="shared" si="5"/>
        <v>289</v>
      </c>
      <c r="G65" s="37">
        <f t="shared" ref="G65:H65" si="130">IF(COUNTIF(C$6:C$72, C65) &gt; 1, 1, 0)</f>
        <v>0</v>
      </c>
      <c r="H65" s="37">
        <f t="shared" si="130"/>
        <v>0</v>
      </c>
      <c r="I65" s="35" t="str">
        <f t="shared" si="122"/>
        <v/>
      </c>
      <c r="J65" s="35"/>
      <c r="K65" s="34" t="str">
        <f t="shared" ref="K65:L65" si="131">IF(ISNUMBER(I65), (I65 * ((I65^2) - 1)) / 12, "")</f>
        <v/>
      </c>
      <c r="L65" s="35" t="str">
        <f t="shared" si="131"/>
        <v/>
      </c>
      <c r="M65" s="38">
        <f t="shared" si="9"/>
        <v>43</v>
      </c>
      <c r="N65" s="39">
        <v>43.0</v>
      </c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9"/>
    </row>
    <row r="66">
      <c r="B66" s="41" t="s">
        <v>91</v>
      </c>
      <c r="C66" s="33">
        <v>47.0</v>
      </c>
      <c r="D66" s="42">
        <f t="shared" si="3"/>
        <v>45</v>
      </c>
      <c r="E66" s="43">
        <f t="shared" si="4"/>
        <v>2</v>
      </c>
      <c r="F66" s="44">
        <f t="shared" si="5"/>
        <v>4</v>
      </c>
      <c r="G66" s="45">
        <f t="shared" ref="G66:H66" si="132">IF(COUNTIF(C$6:C$72, C66) &gt; 1, 1, 0)</f>
        <v>0</v>
      </c>
      <c r="H66" s="45">
        <f t="shared" si="132"/>
        <v>0</v>
      </c>
      <c r="I66" s="43" t="str">
        <f t="shared" si="122"/>
        <v/>
      </c>
      <c r="J66" s="43"/>
      <c r="K66" s="42" t="str">
        <f t="shared" ref="K66:L66" si="133">IF(ISNUMBER(I66), (I66 * ((I66^2) - 1)) / 12, "")</f>
        <v/>
      </c>
      <c r="L66" s="43" t="str">
        <f t="shared" si="133"/>
        <v/>
      </c>
      <c r="M66" s="46">
        <f t="shared" si="9"/>
        <v>45</v>
      </c>
      <c r="N66" s="39">
        <v>45.0</v>
      </c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9"/>
    </row>
    <row r="67">
      <c r="B67" s="47" t="s">
        <v>92</v>
      </c>
      <c r="C67" s="33">
        <v>49.0</v>
      </c>
      <c r="D67" s="34">
        <f t="shared" si="3"/>
        <v>47</v>
      </c>
      <c r="E67" s="35">
        <f t="shared" si="4"/>
        <v>2</v>
      </c>
      <c r="F67" s="36">
        <f t="shared" si="5"/>
        <v>4</v>
      </c>
      <c r="G67" s="37">
        <f t="shared" ref="G67:H67" si="134">IF(COUNTIF(C$6:C$72, C67) &gt; 1, 1, 0)</f>
        <v>0</v>
      </c>
      <c r="H67" s="37">
        <f t="shared" si="134"/>
        <v>0</v>
      </c>
      <c r="I67" s="35" t="str">
        <f t="shared" si="122"/>
        <v/>
      </c>
      <c r="J67" s="35"/>
      <c r="K67" s="34" t="str">
        <f t="shared" ref="K67:L67" si="135">IF(ISNUMBER(I67), (I67 * ((I67^2) - 1)) / 12, "")</f>
        <v/>
      </c>
      <c r="L67" s="35" t="str">
        <f t="shared" si="135"/>
        <v/>
      </c>
      <c r="M67" s="38">
        <f t="shared" si="9"/>
        <v>47</v>
      </c>
      <c r="N67" s="39">
        <v>47.0</v>
      </c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9"/>
    </row>
    <row r="68">
      <c r="B68" s="41" t="s">
        <v>93</v>
      </c>
      <c r="C68" s="33">
        <v>13.5</v>
      </c>
      <c r="D68" s="42">
        <f t="shared" si="3"/>
        <v>18</v>
      </c>
      <c r="E68" s="43">
        <f t="shared" si="4"/>
        <v>-4.5</v>
      </c>
      <c r="F68" s="44">
        <f t="shared" si="5"/>
        <v>20.25</v>
      </c>
      <c r="G68" s="45">
        <f t="shared" ref="G68:H68" si="136">IF(COUNTIF(C$6:C$72, C68) &gt; 1, 1, 0)</f>
        <v>1</v>
      </c>
      <c r="H68" s="45">
        <f t="shared" si="136"/>
        <v>0</v>
      </c>
      <c r="I68" s="43"/>
      <c r="J68" s="43"/>
      <c r="K68" s="42" t="str">
        <f t="shared" ref="K68:L68" si="137">IF(ISNUMBER(I68), (I68 * ((I68^2) - 1)) / 12, "")</f>
        <v/>
      </c>
      <c r="L68" s="43" t="str">
        <f t="shared" si="137"/>
        <v/>
      </c>
      <c r="M68" s="46">
        <f t="shared" si="9"/>
        <v>18</v>
      </c>
      <c r="N68" s="39">
        <v>18.0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9"/>
    </row>
    <row r="69">
      <c r="B69" s="47" t="s">
        <v>94</v>
      </c>
      <c r="C69" s="33">
        <v>41.0</v>
      </c>
      <c r="D69" s="34">
        <f t="shared" si="3"/>
        <v>40</v>
      </c>
      <c r="E69" s="35">
        <f t="shared" si="4"/>
        <v>1</v>
      </c>
      <c r="F69" s="36">
        <f t="shared" si="5"/>
        <v>1</v>
      </c>
      <c r="G69" s="37">
        <f t="shared" ref="G69:H69" si="138">IF(COUNTIF(C$6:C$72, C69) &gt; 1, 1, 0)</f>
        <v>0</v>
      </c>
      <c r="H69" s="37">
        <f t="shared" si="138"/>
        <v>0</v>
      </c>
      <c r="I69" s="35" t="str">
        <f t="shared" ref="I69:I72" si="141">IF(COUNTIF(C$6:C$72, C69) &gt; 1, IF(COUNTIF($I$6:I69, C69) = 0, COUNTIF(C$6:C$72, C69), 0), "")</f>
        <v/>
      </c>
      <c r="J69" s="35"/>
      <c r="K69" s="34" t="str">
        <f t="shared" ref="K69:L69" si="139">IF(ISNUMBER(I69), (I69 * ((I69^2) - 1)) / 12, "")</f>
        <v/>
      </c>
      <c r="L69" s="35" t="str">
        <f t="shared" si="139"/>
        <v/>
      </c>
      <c r="M69" s="38">
        <f t="shared" si="9"/>
        <v>40</v>
      </c>
      <c r="N69" s="39">
        <v>40.0</v>
      </c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9"/>
    </row>
    <row r="70">
      <c r="B70" s="41" t="s">
        <v>95</v>
      </c>
      <c r="C70" s="33">
        <v>15.0</v>
      </c>
      <c r="D70" s="42">
        <f t="shared" si="3"/>
        <v>13</v>
      </c>
      <c r="E70" s="43">
        <f t="shared" si="4"/>
        <v>2</v>
      </c>
      <c r="F70" s="44">
        <f t="shared" si="5"/>
        <v>4</v>
      </c>
      <c r="G70" s="45">
        <f t="shared" ref="G70:H70" si="140">IF(COUNTIF(C$6:C$72, C70) &gt; 1, 1, 0)</f>
        <v>0</v>
      </c>
      <c r="H70" s="45">
        <f t="shared" si="140"/>
        <v>0</v>
      </c>
      <c r="I70" s="43" t="str">
        <f t="shared" si="141"/>
        <v/>
      </c>
      <c r="J70" s="43"/>
      <c r="K70" s="42" t="str">
        <f t="shared" ref="K70:L70" si="142">IF(ISNUMBER(I70), (I70 * ((I70^2) - 1)) / 12, "")</f>
        <v/>
      </c>
      <c r="L70" s="43" t="str">
        <f t="shared" si="142"/>
        <v/>
      </c>
      <c r="M70" s="46">
        <f t="shared" si="9"/>
        <v>13</v>
      </c>
      <c r="N70" s="39">
        <v>13.0</v>
      </c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9"/>
    </row>
    <row r="71">
      <c r="B71" s="47" t="s">
        <v>96</v>
      </c>
      <c r="C71" s="33">
        <v>37.0</v>
      </c>
      <c r="D71" s="34">
        <f t="shared" si="3"/>
        <v>56</v>
      </c>
      <c r="E71" s="35">
        <f t="shared" si="4"/>
        <v>-19</v>
      </c>
      <c r="F71" s="36">
        <f t="shared" si="5"/>
        <v>361</v>
      </c>
      <c r="G71" s="37">
        <f t="shared" ref="G71:H71" si="143">IF(COUNTIF(C$6:C$72, C71) &gt; 1, 1, 0)</f>
        <v>0</v>
      </c>
      <c r="H71" s="37">
        <f t="shared" si="143"/>
        <v>0</v>
      </c>
      <c r="I71" s="35" t="str">
        <f t="shared" si="141"/>
        <v/>
      </c>
      <c r="J71" s="35"/>
      <c r="K71" s="34" t="str">
        <f t="shared" ref="K71:L71" si="144">IF(ISNUMBER(I71), (I71 * ((I71^2) - 1)) / 12, "")</f>
        <v/>
      </c>
      <c r="L71" s="35" t="str">
        <f t="shared" si="144"/>
        <v/>
      </c>
      <c r="M71" s="38">
        <f t="shared" si="9"/>
        <v>56</v>
      </c>
      <c r="N71" s="39">
        <v>56.0</v>
      </c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9"/>
    </row>
    <row r="72">
      <c r="B72" s="48" t="s">
        <v>97</v>
      </c>
      <c r="C72" s="49">
        <v>23.0</v>
      </c>
      <c r="D72" s="42">
        <f t="shared" si="3"/>
        <v>9</v>
      </c>
      <c r="E72" s="50">
        <f t="shared" si="4"/>
        <v>14</v>
      </c>
      <c r="F72" s="51">
        <f t="shared" si="5"/>
        <v>196</v>
      </c>
      <c r="G72" s="52">
        <f t="shared" ref="G72:H72" si="145">IF(COUNTIF(C$6:C$72, C72) &gt; 1, 1, 0)</f>
        <v>0</v>
      </c>
      <c r="H72" s="52">
        <f t="shared" si="145"/>
        <v>0</v>
      </c>
      <c r="I72" s="50" t="str">
        <f t="shared" si="141"/>
        <v/>
      </c>
      <c r="J72" s="50"/>
      <c r="K72" s="53" t="str">
        <f t="shared" ref="K72:L72" si="146">IF(ISNUMBER(I72), (I72 * ((I72^2) - 1)) / 12, "")</f>
        <v/>
      </c>
      <c r="L72" s="50" t="str">
        <f t="shared" si="146"/>
        <v/>
      </c>
      <c r="M72" s="54">
        <f t="shared" si="9"/>
        <v>9</v>
      </c>
      <c r="N72" s="55">
        <v>9.0</v>
      </c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</row>
    <row r="74">
      <c r="I74" s="57" t="s">
        <v>123</v>
      </c>
      <c r="J74" s="58"/>
      <c r="K74" s="59"/>
      <c r="L74" s="59"/>
    </row>
    <row r="75">
      <c r="C75" s="60" t="s">
        <v>99</v>
      </c>
      <c r="D75" s="13"/>
      <c r="I75" s="61"/>
      <c r="J75" s="62"/>
      <c r="K75" s="59"/>
      <c r="L75" s="59"/>
    </row>
    <row r="76">
      <c r="C76" s="63" t="s">
        <v>100</v>
      </c>
      <c r="D76" s="64">
        <f>sum(F6:F72)</f>
        <v>9897</v>
      </c>
      <c r="I76" s="61"/>
      <c r="J76" s="62"/>
      <c r="K76" s="59"/>
      <c r="L76" s="59"/>
    </row>
    <row r="77">
      <c r="C77" s="65" t="s">
        <v>101</v>
      </c>
      <c r="D77" s="66">
        <f>SUM(D76+D79)</f>
        <v>9902</v>
      </c>
      <c r="I77" s="61"/>
      <c r="J77" s="62"/>
      <c r="K77" s="59"/>
      <c r="L77" s="59"/>
    </row>
    <row r="78">
      <c r="C78" s="67" t="s">
        <v>102</v>
      </c>
      <c r="D78" s="68">
        <f>67</f>
        <v>67</v>
      </c>
      <c r="I78" s="61"/>
      <c r="J78" s="62"/>
      <c r="K78" s="59"/>
      <c r="L78" s="59"/>
    </row>
    <row r="79">
      <c r="C79" s="69" t="s">
        <v>103</v>
      </c>
      <c r="D79" s="70">
        <f>SUM(K6:L72)</f>
        <v>5</v>
      </c>
      <c r="I79" s="71"/>
      <c r="J79" s="72"/>
      <c r="K79" s="59"/>
      <c r="L79" s="59"/>
    </row>
    <row r="80">
      <c r="C80" s="73" t="s">
        <v>104</v>
      </c>
      <c r="D80" s="74">
        <f>(1-(6*D77)/((D78)*(D78^2)+1))</f>
        <v>0.8024630607</v>
      </c>
    </row>
  </sheetData>
  <mergeCells count="6">
    <mergeCell ref="I2:J2"/>
    <mergeCell ref="N2:AA2"/>
    <mergeCell ref="C4:D4"/>
    <mergeCell ref="N4:AA4"/>
    <mergeCell ref="I74:J79"/>
    <mergeCell ref="C75:D75"/>
  </mergeCells>
  <conditionalFormatting sqref="G6:H72">
    <cfRule type="containsText" dxfId="0" priority="1" operator="containsText" text="1">
      <formula>NOT(ISERROR(SEARCH(("1"),(G6))))</formula>
    </cfRule>
  </conditionalFormatting>
  <conditionalFormatting sqref="I6:L72">
    <cfRule type="notContainsBlanks" dxfId="0" priority="2">
      <formula>LEN(TRIM(I6))&gt;0</formula>
    </cfRule>
  </conditionalFormatting>
  <drawing r:id="rId1"/>
</worksheet>
</file>