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 WORK _OB\"/>
    </mc:Choice>
  </mc:AlternateContent>
  <bookViews>
    <workbookView xWindow="0" yWindow="0" windowWidth="20490" windowHeight="8445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M978" i="1" l="1"/>
  <c r="M979" i="1"/>
  <c r="M980" i="1"/>
  <c r="M981" i="1"/>
  <c r="M982" i="1"/>
  <c r="M983" i="1"/>
  <c r="M984" i="1"/>
  <c r="M977" i="1"/>
  <c r="N1012" i="1" l="1"/>
  <c r="N1013" i="1"/>
  <c r="N1014" i="1"/>
  <c r="N1015" i="1"/>
  <c r="N1016" i="1"/>
  <c r="N1017" i="1"/>
  <c r="N1018" i="1"/>
  <c r="N1019" i="1"/>
  <c r="N1011" i="1"/>
  <c r="I984" i="1"/>
  <c r="L1012" i="1"/>
  <c r="L1013" i="1"/>
  <c r="L1014" i="1"/>
  <c r="L1015" i="1"/>
  <c r="L1016" i="1"/>
  <c r="L1017" i="1"/>
  <c r="L1018" i="1"/>
  <c r="L1019" i="1"/>
  <c r="L1011" i="1"/>
  <c r="H984" i="1"/>
  <c r="E993" i="1"/>
  <c r="E994" i="1"/>
  <c r="E995" i="1"/>
  <c r="E996" i="1"/>
  <c r="E997" i="1"/>
  <c r="E998" i="1"/>
  <c r="E999" i="1"/>
  <c r="E1000" i="1"/>
  <c r="I985" i="1"/>
  <c r="I986" i="1"/>
  <c r="I987" i="1"/>
  <c r="I988" i="1"/>
  <c r="I989" i="1"/>
  <c r="I990" i="1"/>
  <c r="I991" i="1"/>
  <c r="I992" i="1"/>
  <c r="H985" i="1"/>
  <c r="H986" i="1"/>
  <c r="H987" i="1"/>
  <c r="H988" i="1"/>
  <c r="H989" i="1"/>
  <c r="H990" i="1"/>
  <c r="H991" i="1"/>
  <c r="H99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F4" i="1"/>
  <c r="F5" i="1"/>
  <c r="F6" i="1"/>
  <c r="F7" i="1"/>
  <c r="F8" i="1"/>
  <c r="F9" i="1"/>
  <c r="F10" i="1"/>
  <c r="F11" i="1"/>
  <c r="F12" i="1"/>
  <c r="F13" i="1"/>
  <c r="F3" i="1"/>
  <c r="F2" i="1"/>
  <c r="G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2" i="1"/>
  <c r="L977" i="1" l="1"/>
  <c r="G994" i="1"/>
  <c r="I1001" i="1"/>
  <c r="H1001" i="1"/>
  <c r="I996" i="1"/>
  <c r="H996" i="1"/>
  <c r="I997" i="1"/>
  <c r="H997" i="1"/>
  <c r="I1003" i="1"/>
  <c r="H1003" i="1"/>
  <c r="I999" i="1"/>
  <c r="H999" i="1"/>
  <c r="I1000" i="1"/>
  <c r="H1000" i="1"/>
  <c r="I1002" i="1"/>
  <c r="H1002" i="1"/>
  <c r="I998" i="1"/>
  <c r="H998" i="1"/>
  <c r="I1004" i="1"/>
  <c r="H1004" i="1"/>
  <c r="G995" i="1" l="1"/>
  <c r="L978" i="1"/>
  <c r="O996" i="1"/>
  <c r="L996" i="1"/>
  <c r="N999" i="1"/>
  <c r="K999" i="1"/>
  <c r="L1004" i="1"/>
  <c r="O1004" i="1"/>
  <c r="L998" i="1"/>
  <c r="O998" i="1"/>
  <c r="L1001" i="1"/>
  <c r="O1001" i="1"/>
  <c r="K1002" i="1"/>
  <c r="N1002" i="1"/>
  <c r="O1000" i="1"/>
  <c r="L1000" i="1"/>
  <c r="K1004" i="1"/>
  <c r="N1004" i="1"/>
  <c r="K1001" i="1"/>
  <c r="N1001" i="1"/>
  <c r="O999" i="1"/>
  <c r="L999" i="1"/>
  <c r="N998" i="1"/>
  <c r="K998" i="1"/>
  <c r="K1003" i="1"/>
  <c r="N1003" i="1"/>
  <c r="L1003" i="1"/>
  <c r="O1003" i="1"/>
  <c r="N997" i="1"/>
  <c r="K997" i="1"/>
  <c r="L1002" i="1"/>
  <c r="O1002" i="1"/>
  <c r="L997" i="1"/>
  <c r="O997" i="1"/>
  <c r="K1000" i="1"/>
  <c r="N1000" i="1"/>
  <c r="K996" i="1"/>
  <c r="N996" i="1"/>
  <c r="G996" i="1" l="1"/>
  <c r="L979" i="1"/>
  <c r="H1006" i="1"/>
  <c r="H1007" i="1"/>
  <c r="I1007" i="1"/>
  <c r="I1006" i="1"/>
  <c r="G997" i="1" l="1"/>
  <c r="L980" i="1"/>
  <c r="G998" i="1" l="1"/>
  <c r="L981" i="1"/>
  <c r="G999" i="1" l="1"/>
  <c r="L982" i="1"/>
  <c r="G1000" i="1" l="1"/>
  <c r="L984" i="1" s="1"/>
  <c r="L983" i="1"/>
</calcChain>
</file>

<file path=xl/sharedStrings.xml><?xml version="1.0" encoding="utf-8"?>
<sst xmlns="http://schemas.openxmlformats.org/spreadsheetml/2006/main" count="648" uniqueCount="632">
  <si>
    <t>Date</t>
  </si>
  <si>
    <t>ULSP</t>
  </si>
  <si>
    <t>ULSD</t>
  </si>
  <si>
    <t>t</t>
  </si>
  <si>
    <t xml:space="preserve">estm. TAU </t>
  </si>
  <si>
    <t>z_t</t>
  </si>
  <si>
    <t>estm. z_t</t>
  </si>
  <si>
    <t>estm p_t</t>
  </si>
  <si>
    <t>estm d_t</t>
  </si>
  <si>
    <t>16-06-2003</t>
  </si>
  <si>
    <t>23-06-2003</t>
  </si>
  <si>
    <t>30-06-2003</t>
  </si>
  <si>
    <t>14-07-2003</t>
  </si>
  <si>
    <t>21-07-2003</t>
  </si>
  <si>
    <t>28-07-2003</t>
  </si>
  <si>
    <t>18-08-2003</t>
  </si>
  <si>
    <t>26-08-2003</t>
  </si>
  <si>
    <t>15-09-2003</t>
  </si>
  <si>
    <t>22-09-2003</t>
  </si>
  <si>
    <t>29-09-2003</t>
  </si>
  <si>
    <t>13-10-2003</t>
  </si>
  <si>
    <t>20-10-2003</t>
  </si>
  <si>
    <t>27-10-2003</t>
  </si>
  <si>
    <t>17-11-2003</t>
  </si>
  <si>
    <t>24-11-2003</t>
  </si>
  <si>
    <t>15-12-2003</t>
  </si>
  <si>
    <t>22-12-2003</t>
  </si>
  <si>
    <t>29-12-2003</t>
  </si>
  <si>
    <t>19-01-2004</t>
  </si>
  <si>
    <t>26-01-2004</t>
  </si>
  <si>
    <t>16-02-2004</t>
  </si>
  <si>
    <t>23-02-2004</t>
  </si>
  <si>
    <t>15-03-2004</t>
  </si>
  <si>
    <t>22-03-2004</t>
  </si>
  <si>
    <t>29-03-2004</t>
  </si>
  <si>
    <t>19-04-2004</t>
  </si>
  <si>
    <t>26-04-2004</t>
  </si>
  <si>
    <t>17-05-2004</t>
  </si>
  <si>
    <t>24-05-2004</t>
  </si>
  <si>
    <t>31-05-2004</t>
  </si>
  <si>
    <t>14-06-2004</t>
  </si>
  <si>
    <t>21-06-2004</t>
  </si>
  <si>
    <t>28-06-2004</t>
  </si>
  <si>
    <t>19-07-2004</t>
  </si>
  <si>
    <t>26-07-2004</t>
  </si>
  <si>
    <t>16-08-2004</t>
  </si>
  <si>
    <t>23-08-2004</t>
  </si>
  <si>
    <t>31-08-2004</t>
  </si>
  <si>
    <t>13-09-2004</t>
  </si>
  <si>
    <t>20-09-2004</t>
  </si>
  <si>
    <t>27-09-2004</t>
  </si>
  <si>
    <t>18-10-2004</t>
  </si>
  <si>
    <t>25-10-2004</t>
  </si>
  <si>
    <t>15-11-2004</t>
  </si>
  <si>
    <t>22-11-2004</t>
  </si>
  <si>
    <t>29-11-2004</t>
  </si>
  <si>
    <t>13-12-2004</t>
  </si>
  <si>
    <t>20-12-2004</t>
  </si>
  <si>
    <t>27-12-2004</t>
  </si>
  <si>
    <t>17-01-2005</t>
  </si>
  <si>
    <t>24-01-2005</t>
  </si>
  <si>
    <t>31-01-2005</t>
  </si>
  <si>
    <t>14-02-2005</t>
  </si>
  <si>
    <t>21-02-2005</t>
  </si>
  <si>
    <t>28-02-2005</t>
  </si>
  <si>
    <t>14-03-2005</t>
  </si>
  <si>
    <t>21-03-2005</t>
  </si>
  <si>
    <t>28-03-2005</t>
  </si>
  <si>
    <t>18-04-2005</t>
  </si>
  <si>
    <t>25-04-2005</t>
  </si>
  <si>
    <t>16-05-2005</t>
  </si>
  <si>
    <t>23-05-2005</t>
  </si>
  <si>
    <t>30-05-2005</t>
  </si>
  <si>
    <t>13-06-2005</t>
  </si>
  <si>
    <t>20-06-2005</t>
  </si>
  <si>
    <t>27-06-2005</t>
  </si>
  <si>
    <t>18-07-2005</t>
  </si>
  <si>
    <t>25-07-2005</t>
  </si>
  <si>
    <t>15-08-2005</t>
  </si>
  <si>
    <t>22-08-2005</t>
  </si>
  <si>
    <t>29-08-2005</t>
  </si>
  <si>
    <t>19-09-2005</t>
  </si>
  <si>
    <t>26-09-2005</t>
  </si>
  <si>
    <t>17-10-2005</t>
  </si>
  <si>
    <t>24-10-2005</t>
  </si>
  <si>
    <t>31-10-2005</t>
  </si>
  <si>
    <t>14-11-2005</t>
  </si>
  <si>
    <t>21-11-2005</t>
  </si>
  <si>
    <t>28-11-2005</t>
  </si>
  <si>
    <t>19-12-2005</t>
  </si>
  <si>
    <t>26-12-2005</t>
  </si>
  <si>
    <t>16-01-2006</t>
  </si>
  <si>
    <t>23-01-2006</t>
  </si>
  <si>
    <t>30-01-2006</t>
  </si>
  <si>
    <t>13-02-2006</t>
  </si>
  <si>
    <t>20-02-2006</t>
  </si>
  <si>
    <t>27-02-2006</t>
  </si>
  <si>
    <t>13-03-2006</t>
  </si>
  <si>
    <t>20-03-2006</t>
  </si>
  <si>
    <t>27-03-2006</t>
  </si>
  <si>
    <t>18-04-2006</t>
  </si>
  <si>
    <t>24-04-2006</t>
  </si>
  <si>
    <t>15-05-2006</t>
  </si>
  <si>
    <t>22-05-2006</t>
  </si>
  <si>
    <t>29-05-2006</t>
  </si>
  <si>
    <t>19-06-2006</t>
  </si>
  <si>
    <t>26-06-2006</t>
  </si>
  <si>
    <t>17-07-2006</t>
  </si>
  <si>
    <t>24-07-2006</t>
  </si>
  <si>
    <t>31-07-2006</t>
  </si>
  <si>
    <t>14-08-2006</t>
  </si>
  <si>
    <t>21-08-2006</t>
  </si>
  <si>
    <t>28-08-2006</t>
  </si>
  <si>
    <t>18-09-2006</t>
  </si>
  <si>
    <t>25-09-2006</t>
  </si>
  <si>
    <t>16-10-2006</t>
  </si>
  <si>
    <t>23-10-2006</t>
  </si>
  <si>
    <t>30-10-2006</t>
  </si>
  <si>
    <t>13-11-2006</t>
  </si>
  <si>
    <t>20-11-2006</t>
  </si>
  <si>
    <t>27-11-2006</t>
  </si>
  <si>
    <t>18-12-2006</t>
  </si>
  <si>
    <t>25-12-2006</t>
  </si>
  <si>
    <t>15-01-2007</t>
  </si>
  <si>
    <t>22-01-2007</t>
  </si>
  <si>
    <t>29-01-2007</t>
  </si>
  <si>
    <t>19-02-2007</t>
  </si>
  <si>
    <t>26-02-2007</t>
  </si>
  <si>
    <t>19-03-2007</t>
  </si>
  <si>
    <t>26-03-2007</t>
  </si>
  <si>
    <t>16-04-2007</t>
  </si>
  <si>
    <t>23-04-2007</t>
  </si>
  <si>
    <t>30-04-2007</t>
  </si>
  <si>
    <t>14-05-2007</t>
  </si>
  <si>
    <t>21-05-2007</t>
  </si>
  <si>
    <t>28-05-2007</t>
  </si>
  <si>
    <t>18-06-2007</t>
  </si>
  <si>
    <t>25-06-2007</t>
  </si>
  <si>
    <t>16-07-2007</t>
  </si>
  <si>
    <t>23-07-2007</t>
  </si>
  <si>
    <t>30-07-2007</t>
  </si>
  <si>
    <t>13-08-2007</t>
  </si>
  <si>
    <t>20-08-2007</t>
  </si>
  <si>
    <t>27-08-2007</t>
  </si>
  <si>
    <t>17-09-2007</t>
  </si>
  <si>
    <t>24-09-2007</t>
  </si>
  <si>
    <t>15-10-2007</t>
  </si>
  <si>
    <t>22-10-2007</t>
  </si>
  <si>
    <t>29-10-2007</t>
  </si>
  <si>
    <t>19-11-2007</t>
  </si>
  <si>
    <t>26-11-2007</t>
  </si>
  <si>
    <t>17-12-2007</t>
  </si>
  <si>
    <t>24-12-2007</t>
  </si>
  <si>
    <t>31-12-2007</t>
  </si>
  <si>
    <t>14-01-2008</t>
  </si>
  <si>
    <t>21-01-2008</t>
  </si>
  <si>
    <t>28-01-2008</t>
  </si>
  <si>
    <t>18-02-2008</t>
  </si>
  <si>
    <t>25-02-2008</t>
  </si>
  <si>
    <t>17-03-2008</t>
  </si>
  <si>
    <t>24-03-2008</t>
  </si>
  <si>
    <t>31-03-2008</t>
  </si>
  <si>
    <t>14-04-2008</t>
  </si>
  <si>
    <t>21-04-2008</t>
  </si>
  <si>
    <t>28-04-2008</t>
  </si>
  <si>
    <t>19-05-2008</t>
  </si>
  <si>
    <t>26-05-2008</t>
  </si>
  <si>
    <t>16-06-2008</t>
  </si>
  <si>
    <t>23-06-2008</t>
  </si>
  <si>
    <t>30-06-2008</t>
  </si>
  <si>
    <t>14-07-2008</t>
  </si>
  <si>
    <t>21-07-2008</t>
  </si>
  <si>
    <t>28-07-2008</t>
  </si>
  <si>
    <t>18-08-2008</t>
  </si>
  <si>
    <t>25-08-2008</t>
  </si>
  <si>
    <t>15-09-2008</t>
  </si>
  <si>
    <t>22-09-2008</t>
  </si>
  <si>
    <t>29-09-2008</t>
  </si>
  <si>
    <t>13-10-2008</t>
  </si>
  <si>
    <t>20-10-2008</t>
  </si>
  <si>
    <t>27-10-2008</t>
  </si>
  <si>
    <t>17-11-2008</t>
  </si>
  <si>
    <t>24-11-2008</t>
  </si>
  <si>
    <t>15-12-2008</t>
  </si>
  <si>
    <t>22-12-2008</t>
  </si>
  <si>
    <t>29-12-2008</t>
  </si>
  <si>
    <t>19-01-2009</t>
  </si>
  <si>
    <t>26-01-2009</t>
  </si>
  <si>
    <t>16-02-2009</t>
  </si>
  <si>
    <t>23-02-2009</t>
  </si>
  <si>
    <t>16-03-2009</t>
  </si>
  <si>
    <t>23-03-2009</t>
  </si>
  <si>
    <t>30-03-2009</t>
  </si>
  <si>
    <t>13-04-2009</t>
  </si>
  <si>
    <t>20-04-2009</t>
  </si>
  <si>
    <t>27-04-2009</t>
  </si>
  <si>
    <t>18-05-2009</t>
  </si>
  <si>
    <t>25-05-2009</t>
  </si>
  <si>
    <t>15-06-2009</t>
  </si>
  <si>
    <t>22-06-2009</t>
  </si>
  <si>
    <t>29-06-2009</t>
  </si>
  <si>
    <t>13-07-2009</t>
  </si>
  <si>
    <t>20-07-2009</t>
  </si>
  <si>
    <t>27-07-2009</t>
  </si>
  <si>
    <t>17-08-2009</t>
  </si>
  <si>
    <t>24-08-2009</t>
  </si>
  <si>
    <t>31-08-2009</t>
  </si>
  <si>
    <t>14-09-2009</t>
  </si>
  <si>
    <t>21-09-2009</t>
  </si>
  <si>
    <t>28-09-2009</t>
  </si>
  <si>
    <t>19-10-2009</t>
  </si>
  <si>
    <t>26-10-2009</t>
  </si>
  <si>
    <t>16-11-2009</t>
  </si>
  <si>
    <t>23-11-2009</t>
  </si>
  <si>
    <t>30-11-2009</t>
  </si>
  <si>
    <t>14-12-2009</t>
  </si>
  <si>
    <t>21-12-2009</t>
  </si>
  <si>
    <t>28-12-2009</t>
  </si>
  <si>
    <t>18-01-2010</t>
  </si>
  <si>
    <t>25-01-2010</t>
  </si>
  <si>
    <t>15-02-2010</t>
  </si>
  <si>
    <t>22-02-2010</t>
  </si>
  <si>
    <t>15-03-2010</t>
  </si>
  <si>
    <t>22-03-2010</t>
  </si>
  <si>
    <t>29-03-2010</t>
  </si>
  <si>
    <t>19-04-2010</t>
  </si>
  <si>
    <t>26-04-2010</t>
  </si>
  <si>
    <t>17-05-2010</t>
  </si>
  <si>
    <t>24-05-2010</t>
  </si>
  <si>
    <t>31-05-2010</t>
  </si>
  <si>
    <t>14-06-2010</t>
  </si>
  <si>
    <t>21-06-2010</t>
  </si>
  <si>
    <t>28-06-2010</t>
  </si>
  <si>
    <t>19-07-2010</t>
  </si>
  <si>
    <t>26-07-2010</t>
  </si>
  <si>
    <t>16-08-2010</t>
  </si>
  <si>
    <t>23-08-2010</t>
  </si>
  <si>
    <t>30-08-2010</t>
  </si>
  <si>
    <t>13-09-2010</t>
  </si>
  <si>
    <t>20-09-2010</t>
  </si>
  <si>
    <t>27-09-2010</t>
  </si>
  <si>
    <t>18-10-2010</t>
  </si>
  <si>
    <t>25-10-2010</t>
  </si>
  <si>
    <t>15-11-2010</t>
  </si>
  <si>
    <t>22-11-2010</t>
  </si>
  <si>
    <t>29-11-2010</t>
  </si>
  <si>
    <t>13-12-2010</t>
  </si>
  <si>
    <t>20-12-2010</t>
  </si>
  <si>
    <t>27-12-2010</t>
  </si>
  <si>
    <t>17-01-2011</t>
  </si>
  <si>
    <t>24-01-2011</t>
  </si>
  <si>
    <t>31-01-2011</t>
  </si>
  <si>
    <t>14-02-2011</t>
  </si>
  <si>
    <t>21-02-2011</t>
  </si>
  <si>
    <t>28-02-2011</t>
  </si>
  <si>
    <t>14-03-2011</t>
  </si>
  <si>
    <t>21-03-2011</t>
  </si>
  <si>
    <t>28-03-2011</t>
  </si>
  <si>
    <t>18-04-2011</t>
  </si>
  <si>
    <t>25-04-2011</t>
  </si>
  <si>
    <t>16-05-2011</t>
  </si>
  <si>
    <t>23-05-2011</t>
  </si>
  <si>
    <t>30-05-2011</t>
  </si>
  <si>
    <t>13-06-2011</t>
  </si>
  <si>
    <t>20-06-2011</t>
  </si>
  <si>
    <t>27-06-2011</t>
  </si>
  <si>
    <t>18-07-2011</t>
  </si>
  <si>
    <t>25-07-2011</t>
  </si>
  <si>
    <t>15-08-2011</t>
  </si>
  <si>
    <t>22-08-2011</t>
  </si>
  <si>
    <t>29-08-2011</t>
  </si>
  <si>
    <t>19-09-2011</t>
  </si>
  <si>
    <t>26-09-2011</t>
  </si>
  <si>
    <t>17-10-2011</t>
  </si>
  <si>
    <t>24-10-2011</t>
  </si>
  <si>
    <t>31-10-2011</t>
  </si>
  <si>
    <t>14-11-2011</t>
  </si>
  <si>
    <t>21-11-2011</t>
  </si>
  <si>
    <t>28-11-2011</t>
  </si>
  <si>
    <t>19-12-2011</t>
  </si>
  <si>
    <t>26-12-2011</t>
  </si>
  <si>
    <t>16-01-2012</t>
  </si>
  <si>
    <t>23-01-2012</t>
  </si>
  <si>
    <t>30-01-2012</t>
  </si>
  <si>
    <t>13-02-2012</t>
  </si>
  <si>
    <t>20-02-2012</t>
  </si>
  <si>
    <t>27-02-2012</t>
  </si>
  <si>
    <t>19-03-2012</t>
  </si>
  <si>
    <t>26-03-2012</t>
  </si>
  <si>
    <t>16-04-2012</t>
  </si>
  <si>
    <t>23-04-2012</t>
  </si>
  <si>
    <t>30-04-2012</t>
  </si>
  <si>
    <t>14-05-2012</t>
  </si>
  <si>
    <t>21-05-2012</t>
  </si>
  <si>
    <t>28-05-2012</t>
  </si>
  <si>
    <t>18-06-2012</t>
  </si>
  <si>
    <t>25-06-2012</t>
  </si>
  <si>
    <t>16-07-2012</t>
  </si>
  <si>
    <t>23-07-2012</t>
  </si>
  <si>
    <t>30-07-2012</t>
  </si>
  <si>
    <t>13-08-2012</t>
  </si>
  <si>
    <t>20-08-2012</t>
  </si>
  <si>
    <t>27-08-2012</t>
  </si>
  <si>
    <t>17-09-2012</t>
  </si>
  <si>
    <t>24-09-2012</t>
  </si>
  <si>
    <t>15-10-2012</t>
  </si>
  <si>
    <t>22-10-2012</t>
  </si>
  <si>
    <t>29-10-2012</t>
  </si>
  <si>
    <t>19-11-2012</t>
  </si>
  <si>
    <t>26-11-2012</t>
  </si>
  <si>
    <t>17-12-2012</t>
  </si>
  <si>
    <t>24-12-2012</t>
  </si>
  <si>
    <t>31-12-2012</t>
  </si>
  <si>
    <t>14-01-2013</t>
  </si>
  <si>
    <t>21-01-2013</t>
  </si>
  <si>
    <t>28-01-2013</t>
  </si>
  <si>
    <t>18-02-2013</t>
  </si>
  <si>
    <t>25-02-2013</t>
  </si>
  <si>
    <t>18-03-2013</t>
  </si>
  <si>
    <t>25-03-2013</t>
  </si>
  <si>
    <t>15-04-2013</t>
  </si>
  <si>
    <t>22-04-2013</t>
  </si>
  <si>
    <t>29-04-2013</t>
  </si>
  <si>
    <t>13-05-2013</t>
  </si>
  <si>
    <t>20-05-2013</t>
  </si>
  <si>
    <t>27-05-2013</t>
  </si>
  <si>
    <t>17-06-2013</t>
  </si>
  <si>
    <t>24-06-2013</t>
  </si>
  <si>
    <t>15-07-2013</t>
  </si>
  <si>
    <t>22-07-2013</t>
  </si>
  <si>
    <t>29-07-2013</t>
  </si>
  <si>
    <t>19-08-2013</t>
  </si>
  <si>
    <t>28-08-2013</t>
  </si>
  <si>
    <t>16-09-2013</t>
  </si>
  <si>
    <t>23-09-2013</t>
  </si>
  <si>
    <t>30-09-2013</t>
  </si>
  <si>
    <t>14-10-2013</t>
  </si>
  <si>
    <t>21-10-2013</t>
  </si>
  <si>
    <t>28-10-2013</t>
  </si>
  <si>
    <t>18-11-2013</t>
  </si>
  <si>
    <t>25-11-2013</t>
  </si>
  <si>
    <t>16-12-2013</t>
  </si>
  <si>
    <t>23-12-2013</t>
  </si>
  <si>
    <t>30-12-2013</t>
  </si>
  <si>
    <t>13-01-2014</t>
  </si>
  <si>
    <t>20-01-2014</t>
  </si>
  <si>
    <t>27-01-2014</t>
  </si>
  <si>
    <t>17-02-2014</t>
  </si>
  <si>
    <t>24-02-2014</t>
  </si>
  <si>
    <t>17-03-2014</t>
  </si>
  <si>
    <t>24-03-2014</t>
  </si>
  <si>
    <t>31-03-2014</t>
  </si>
  <si>
    <t>14-04-2014</t>
  </si>
  <si>
    <t>21-04-2014</t>
  </si>
  <si>
    <t>28-04-2014</t>
  </si>
  <si>
    <t>19-05-2014</t>
  </si>
  <si>
    <t>26-05-2014</t>
  </si>
  <si>
    <t>16-06-2014</t>
  </si>
  <si>
    <t>23-06-2014</t>
  </si>
  <si>
    <t>30-06-2014</t>
  </si>
  <si>
    <t>14-07-2014</t>
  </si>
  <si>
    <t>21-07-2014</t>
  </si>
  <si>
    <t>28-07-2014</t>
  </si>
  <si>
    <t>18-08-2014</t>
  </si>
  <si>
    <t>25-08-2014</t>
  </si>
  <si>
    <t>15-09-2014</t>
  </si>
  <si>
    <t>22-09-2014</t>
  </si>
  <si>
    <t>29-09-2014</t>
  </si>
  <si>
    <t>13-10-2014</t>
  </si>
  <si>
    <t>20-10-2014</t>
  </si>
  <si>
    <t>27-10-2014</t>
  </si>
  <si>
    <t>17-11-2014</t>
  </si>
  <si>
    <t>24-11-2014</t>
  </si>
  <si>
    <t>15-12-2014</t>
  </si>
  <si>
    <t>22-12-2014</t>
  </si>
  <si>
    <t>29-12-2014</t>
  </si>
  <si>
    <t>19-01-2015</t>
  </si>
  <si>
    <t>26-01-2015</t>
  </si>
  <si>
    <t>16-02-2015</t>
  </si>
  <si>
    <t>23-02-2015</t>
  </si>
  <si>
    <t>16-03-2015</t>
  </si>
  <si>
    <t>23-03-2015</t>
  </si>
  <si>
    <t>30-03-2015</t>
  </si>
  <si>
    <t>13-04-2015</t>
  </si>
  <si>
    <t>20-04-2015</t>
  </si>
  <si>
    <t>27-04-2015</t>
  </si>
  <si>
    <t>18-05-2015</t>
  </si>
  <si>
    <t>25-05-2015</t>
  </si>
  <si>
    <t>15-06-2015</t>
  </si>
  <si>
    <t>22-06-2015</t>
  </si>
  <si>
    <t>29-06-2015</t>
  </si>
  <si>
    <t>13-07-2015</t>
  </si>
  <si>
    <t>20-07-2015</t>
  </si>
  <si>
    <t>27-07-2015</t>
  </si>
  <si>
    <t>17-08-2015</t>
  </si>
  <si>
    <t>24-08-2015</t>
  </si>
  <si>
    <t>31-08-2015</t>
  </si>
  <si>
    <t>14-09-2015</t>
  </si>
  <si>
    <t>21-09-2015</t>
  </si>
  <si>
    <t>28-09-2015</t>
  </si>
  <si>
    <t>19-10-2015</t>
  </si>
  <si>
    <t>26-10-2015</t>
  </si>
  <si>
    <t>16-11-2015</t>
  </si>
  <si>
    <t>23-11-2015</t>
  </si>
  <si>
    <t>30-11-2015</t>
  </si>
  <si>
    <t>14-12-2015</t>
  </si>
  <si>
    <t>21-12-2015</t>
  </si>
  <si>
    <t>28-12-2015</t>
  </si>
  <si>
    <t>18-01-2016</t>
  </si>
  <si>
    <t>25-01-2016</t>
  </si>
  <si>
    <t>15-02-2016</t>
  </si>
  <si>
    <t>22-02-2016</t>
  </si>
  <si>
    <t>29-02-2016</t>
  </si>
  <si>
    <t>14-03-2016</t>
  </si>
  <si>
    <t>21-03-2016</t>
  </si>
  <si>
    <t>28-03-2016</t>
  </si>
  <si>
    <t>18-04-2016</t>
  </si>
  <si>
    <t>25-04-2016</t>
  </si>
  <si>
    <t>16-05-2016</t>
  </si>
  <si>
    <t>23-05-2016</t>
  </si>
  <si>
    <t>30-05-2016</t>
  </si>
  <si>
    <t>13-06-2016</t>
  </si>
  <si>
    <t>20-06-2016</t>
  </si>
  <si>
    <t>27-06-2016</t>
  </si>
  <si>
    <t>18-07-2016</t>
  </si>
  <si>
    <t>25-07-2016</t>
  </si>
  <si>
    <t>15-08-2016</t>
  </si>
  <si>
    <t>22-08-2016</t>
  </si>
  <si>
    <t>29-08-2016</t>
  </si>
  <si>
    <t>19-09-2016</t>
  </si>
  <si>
    <t>26-09-2016</t>
  </si>
  <si>
    <t>17-10-2016</t>
  </si>
  <si>
    <t>24-10-2016</t>
  </si>
  <si>
    <t>31-10-2016</t>
  </si>
  <si>
    <t>14-11-2016</t>
  </si>
  <si>
    <t>21-11-2016</t>
  </si>
  <si>
    <t>28-11-2016</t>
  </si>
  <si>
    <t>19-12-2016</t>
  </si>
  <si>
    <t>26-12-2016</t>
  </si>
  <si>
    <t>16-01-2017</t>
  </si>
  <si>
    <t>23-01-2017</t>
  </si>
  <si>
    <t>30-01-2017</t>
  </si>
  <si>
    <t>13-02-2017</t>
  </si>
  <si>
    <t>20-02-2017</t>
  </si>
  <si>
    <t>27-02-2017</t>
  </si>
  <si>
    <t>13-03-2017</t>
  </si>
  <si>
    <t>20-03-2017</t>
  </si>
  <si>
    <t>27-03-2017</t>
  </si>
  <si>
    <t>17-04-2017</t>
  </si>
  <si>
    <t>24-04-2017</t>
  </si>
  <si>
    <t>15-05-2017</t>
  </si>
  <si>
    <t>22-05-2017</t>
  </si>
  <si>
    <t>29-05-2017</t>
  </si>
  <si>
    <t>19-06-2017</t>
  </si>
  <si>
    <t>26-06-2017</t>
  </si>
  <si>
    <t>17-07-2017</t>
  </si>
  <si>
    <t>24-07-2017</t>
  </si>
  <si>
    <t>31-07-2017</t>
  </si>
  <si>
    <t>14-08-2017</t>
  </si>
  <si>
    <t>21-08-2017</t>
  </si>
  <si>
    <t>28-08-2017</t>
  </si>
  <si>
    <t>18-09-2017</t>
  </si>
  <si>
    <t>25-09-2017</t>
  </si>
  <si>
    <t>16-10-2017</t>
  </si>
  <si>
    <t>23-10-2017</t>
  </si>
  <si>
    <t>30-10-2017</t>
  </si>
  <si>
    <t>13-11-2017</t>
  </si>
  <si>
    <t>20-11-2017</t>
  </si>
  <si>
    <t>27-11-2017</t>
  </si>
  <si>
    <t>18-12-2017</t>
  </si>
  <si>
    <t>25-12-2017</t>
  </si>
  <si>
    <t>15-01-2018</t>
  </si>
  <si>
    <t>22-01-2018</t>
  </si>
  <si>
    <t>29-01-2018</t>
  </si>
  <si>
    <t>19-02-2018</t>
  </si>
  <si>
    <t>26-02-2018</t>
  </si>
  <si>
    <t>19-03-2018</t>
  </si>
  <si>
    <t>26-03-2018</t>
  </si>
  <si>
    <t>16-04-2018</t>
  </si>
  <si>
    <t>23-04-2018</t>
  </si>
  <si>
    <t>30-04-2018</t>
  </si>
  <si>
    <t>14-05-2018</t>
  </si>
  <si>
    <t>21-05-2018</t>
  </si>
  <si>
    <t>28-05-2018</t>
  </si>
  <si>
    <t>18-06-2018</t>
  </si>
  <si>
    <t>25-06-2018</t>
  </si>
  <si>
    <t>16-07-2018</t>
  </si>
  <si>
    <t>23-07-2018</t>
  </si>
  <si>
    <t>30-07-2018</t>
  </si>
  <si>
    <t>13-08-2018</t>
  </si>
  <si>
    <t>20-08-2018</t>
  </si>
  <si>
    <t>27-08-2018</t>
  </si>
  <si>
    <t>17-09-2018</t>
  </si>
  <si>
    <t>24-09-2018</t>
  </si>
  <si>
    <t>15-10-2018</t>
  </si>
  <si>
    <t>22-10-2018</t>
  </si>
  <si>
    <t>29-10-2018</t>
  </si>
  <si>
    <t>19-11-2018</t>
  </si>
  <si>
    <t>26-11-2018</t>
  </si>
  <si>
    <t>17-12-2018</t>
  </si>
  <si>
    <t>24-12-2018</t>
  </si>
  <si>
    <t>31-12-2018</t>
  </si>
  <si>
    <t>14-01-2019</t>
  </si>
  <si>
    <t>21-01-2019</t>
  </si>
  <si>
    <t>28-01-2019</t>
  </si>
  <si>
    <t>18-02-2019</t>
  </si>
  <si>
    <t>25-02-2019</t>
  </si>
  <si>
    <t>18-03-2019</t>
  </si>
  <si>
    <t>25-03-2019</t>
  </si>
  <si>
    <t>15-04-2019</t>
  </si>
  <si>
    <t>22-04-2019</t>
  </si>
  <si>
    <t>29-04-2019</t>
  </si>
  <si>
    <t>13-05-2019</t>
  </si>
  <si>
    <t>20-05-2019</t>
  </si>
  <si>
    <t>27-05-2019</t>
  </si>
  <si>
    <t>17-06-2019</t>
  </si>
  <si>
    <t>24-06-2019</t>
  </si>
  <si>
    <t>15-07-2019</t>
  </si>
  <si>
    <t>22-07-2019</t>
  </si>
  <si>
    <t>29-07-2019</t>
  </si>
  <si>
    <t>19-08-2019</t>
  </si>
  <si>
    <t>26-08-2019</t>
  </si>
  <si>
    <t>16-09-2019</t>
  </si>
  <si>
    <t>23-09-2019</t>
  </si>
  <si>
    <t>30-09-2019</t>
  </si>
  <si>
    <t>14-10-2019</t>
  </si>
  <si>
    <t>21-10-2019</t>
  </si>
  <si>
    <t>28-10-2019</t>
  </si>
  <si>
    <t>18-11-2019</t>
  </si>
  <si>
    <t>25-11-2019</t>
  </si>
  <si>
    <t>16-12-2019</t>
  </si>
  <si>
    <t>23-12-2019</t>
  </si>
  <si>
    <t>30-12-2019</t>
  </si>
  <si>
    <t>13-01-2020</t>
  </si>
  <si>
    <t>20-01-2020</t>
  </si>
  <si>
    <t>27-01-2020</t>
  </si>
  <si>
    <t>17-02-2020</t>
  </si>
  <si>
    <t>24-02-2020</t>
  </si>
  <si>
    <t>16-03-2020</t>
  </si>
  <si>
    <t>23-03-2020</t>
  </si>
  <si>
    <t>30-03-2020</t>
  </si>
  <si>
    <t>13-04-2020</t>
  </si>
  <si>
    <t>20-04-2020</t>
  </si>
  <si>
    <t>27-04-2020</t>
  </si>
  <si>
    <t>18-05-2020</t>
  </si>
  <si>
    <t>25-05-2020</t>
  </si>
  <si>
    <t>15-06-2020</t>
  </si>
  <si>
    <t>22-06-2020</t>
  </si>
  <si>
    <t>29-06-2020</t>
  </si>
  <si>
    <t>13-07-2020</t>
  </si>
  <si>
    <t>20-07-2020</t>
  </si>
  <si>
    <t>27-07-2020</t>
  </si>
  <si>
    <t>17-08-2020</t>
  </si>
  <si>
    <t>24-08-2020</t>
  </si>
  <si>
    <t>31-08-2020</t>
  </si>
  <si>
    <t>14-09-2020</t>
  </si>
  <si>
    <t>21-09-2020</t>
  </si>
  <si>
    <t>28-09-2020</t>
  </si>
  <si>
    <t>19-10-2020</t>
  </si>
  <si>
    <t>26-10-2020</t>
  </si>
  <si>
    <t>16-11-2020</t>
  </si>
  <si>
    <t>23-11-2020</t>
  </si>
  <si>
    <t>30-11-2020</t>
  </si>
  <si>
    <t>14-12-2020</t>
  </si>
  <si>
    <t>21-12-2020</t>
  </si>
  <si>
    <t>28-12-2020</t>
  </si>
  <si>
    <t>18-01-2021</t>
  </si>
  <si>
    <t>25-01-2021</t>
  </si>
  <si>
    <t>15-02-2021</t>
  </si>
  <si>
    <t>22-02-2021</t>
  </si>
  <si>
    <t>15-03-2021</t>
  </si>
  <si>
    <t>22-03-2021</t>
  </si>
  <si>
    <t>29-03-2021</t>
  </si>
  <si>
    <t>19-04-2021</t>
  </si>
  <si>
    <t>26-04-2021</t>
  </si>
  <si>
    <t>17-05-2021</t>
  </si>
  <si>
    <t>24-05-2021</t>
  </si>
  <si>
    <t>31-05-2021</t>
  </si>
  <si>
    <t>14-06-2021</t>
  </si>
  <si>
    <t>21-06-2021</t>
  </si>
  <si>
    <t>28-06-2021</t>
  </si>
  <si>
    <t>19-07-2021</t>
  </si>
  <si>
    <t>26-07-2021</t>
  </si>
  <si>
    <t>16-08-2021</t>
  </si>
  <si>
    <t>23-08-2021</t>
  </si>
  <si>
    <t>30-08-2021</t>
  </si>
  <si>
    <t>13-09-2021</t>
  </si>
  <si>
    <t>20-09-2021</t>
  </si>
  <si>
    <t>27-09-2021</t>
  </si>
  <si>
    <t>18-10-2021</t>
  </si>
  <si>
    <t>25-10-2021</t>
  </si>
  <si>
    <t>15-11-2021</t>
  </si>
  <si>
    <t>22-11-2021</t>
  </si>
  <si>
    <t>29-11-2021</t>
  </si>
  <si>
    <t>13-12-2021</t>
  </si>
  <si>
    <t>20-12-2021</t>
  </si>
  <si>
    <t>27-12-2021</t>
  </si>
  <si>
    <t>17-01-2022</t>
  </si>
  <si>
    <t>24-01-2022</t>
  </si>
  <si>
    <t>31-01-2022</t>
  </si>
  <si>
    <t>14-02-2022</t>
  </si>
  <si>
    <t>21-02-2022</t>
  </si>
  <si>
    <t>28-02-2022</t>
  </si>
  <si>
    <t>14-03-2022</t>
  </si>
  <si>
    <t>21-03-2022</t>
  </si>
  <si>
    <t>28-03-2022</t>
  </si>
  <si>
    <t>18-04-2022</t>
  </si>
  <si>
    <t>25-04-2022</t>
  </si>
  <si>
    <t>16-05-2022</t>
  </si>
  <si>
    <t>23-05-2022</t>
  </si>
  <si>
    <t>30-05-2022</t>
  </si>
  <si>
    <t>error P</t>
  </si>
  <si>
    <t>error D</t>
  </si>
  <si>
    <t>RMSE</t>
  </si>
  <si>
    <t>MAPE</t>
  </si>
  <si>
    <t>|error P *100/y_P|</t>
  </si>
  <si>
    <t>|error D *100/y_D|</t>
  </si>
  <si>
    <t>error P sq</t>
  </si>
  <si>
    <t>error D sq</t>
  </si>
  <si>
    <t xml:space="preserve">date </t>
  </si>
  <si>
    <t>6june,2022</t>
  </si>
  <si>
    <t>13june,2022</t>
  </si>
  <si>
    <t>20june,2022</t>
  </si>
  <si>
    <t>27june,2022</t>
  </si>
  <si>
    <t>4july,2022</t>
  </si>
  <si>
    <t>11july,2022</t>
  </si>
  <si>
    <t>18july,2022</t>
  </si>
  <si>
    <t>25july,2022</t>
  </si>
  <si>
    <t>forecasted petrol price</t>
  </si>
  <si>
    <t>forecasted diesel price</t>
  </si>
  <si>
    <t>actual petrol price</t>
  </si>
  <si>
    <t>actual diesel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</si>
</sst>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"/>
    <numFmt numFmtId="165" formatCode="mm\-dd\-yyyy"/>
    <numFmt numFmtId="166" formatCode="m\-d\-yyyy"/>
    <numFmt numFmtId="167" formatCode="#,##0.0000000"/>
    <numFmt numFmtId="168" formatCode="0.00000"/>
  </numFmts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Lucida Handwriting"/>
      <family val="4"/>
    </font>
    <font>
      <b/>
      <sz val="10"/>
      <color theme="4" tint="-0.249977111117893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CE8B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rgb="FFFCE8B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/>
    <xf numFmtId="165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164" fontId="0" fillId="0" borderId="0" xfId="0" applyNumberFormat="1" applyFont="1" applyAlignment="1"/>
    <xf numFmtId="0" fontId="6" fillId="0" borderId="0" xfId="0" applyFont="1" applyAlignment="1"/>
    <xf numFmtId="0" fontId="0" fillId="2" borderId="0" xfId="0" applyFont="1" applyFill="1" applyAlignment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/>
    <xf numFmtId="164" fontId="0" fillId="2" borderId="0" xfId="0" applyNumberFormat="1" applyFont="1" applyFill="1" applyAlignment="1"/>
    <xf numFmtId="0" fontId="6" fillId="2" borderId="0" xfId="0" applyFont="1" applyFill="1" applyAlignment="1"/>
    <xf numFmtId="0" fontId="6" fillId="4" borderId="0" xfId="0" applyFont="1" applyFill="1" applyAlignment="1"/>
    <xf numFmtId="164" fontId="0" fillId="4" borderId="0" xfId="0" applyNumberFormat="1" applyFont="1" applyFill="1" applyAlignment="1"/>
    <xf numFmtId="0" fontId="0" fillId="4" borderId="0" xfId="0" applyFont="1" applyFill="1" applyAlignment="1"/>
    <xf numFmtId="167" fontId="0" fillId="0" borderId="0" xfId="0" applyNumberFormat="1" applyFont="1" applyAlignment="1"/>
    <xf numFmtId="168" fontId="3" fillId="0" borderId="0" xfId="0" applyNumberFormat="1" applyFont="1" applyAlignment="1"/>
    <xf numFmtId="168" fontId="0" fillId="0" borderId="0" xfId="0" applyNumberFormat="1" applyFont="1" applyAlignment="1"/>
    <xf numFmtId="168" fontId="3" fillId="0" borderId="0" xfId="0" applyNumberFormat="1" applyFont="1"/>
    <xf numFmtId="168" fontId="6" fillId="4" borderId="0" xfId="0" applyNumberFormat="1" applyFont="1" applyFill="1" applyAlignment="1"/>
    <xf numFmtId="168" fontId="0" fillId="4" borderId="0" xfId="0" applyNumberFormat="1" applyFont="1" applyFill="1" applyAlignment="1"/>
    <xf numFmtId="167" fontId="0" fillId="4" borderId="0" xfId="0" applyNumberFormat="1" applyFont="1" applyFill="1" applyAlignment="1"/>
    <xf numFmtId="165" fontId="4" fillId="5" borderId="0" xfId="0" applyNumberFormat="1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64" fontId="3" fillId="6" borderId="0" xfId="0" applyNumberFormat="1" applyFont="1" applyFill="1" applyAlignment="1"/>
    <xf numFmtId="164" fontId="3" fillId="6" borderId="0" xfId="0" applyNumberFormat="1" applyFont="1" applyFill="1"/>
    <xf numFmtId="168" fontId="3" fillId="6" borderId="0" xfId="0" applyNumberFormat="1" applyFont="1" applyFill="1"/>
    <xf numFmtId="0" fontId="4" fillId="5" borderId="0" xfId="0" applyFont="1" applyFill="1" applyAlignment="1">
      <alignment horizontal="left"/>
    </xf>
    <xf numFmtId="164" fontId="3" fillId="2" borderId="0" xfId="0" applyNumberFormat="1" applyFont="1" applyFill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0" fontId="7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4" fontId="8" fillId="7" borderId="1" xfId="0" applyNumberFormat="1" applyFont="1" applyFill="1" applyBorder="1" applyAlignment="1">
      <alignment horizontal="center"/>
    </xf>
    <xf numFmtId="4" fontId="9" fillId="7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left"/>
    </xf>
    <xf numFmtId="4" fontId="0" fillId="6" borderId="1" xfId="0" applyNumberFormat="1" applyFont="1" applyFill="1" applyBorder="1" applyAlignment="1"/>
    <xf numFmtId="4" fontId="5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6" fillId="0" borderId="0" xfId="0" applyFont="1" applyFill="1" applyAlignment="1"/>
    <xf numFmtId="167" fontId="0" fillId="0" borderId="0" xfId="0" applyNumberFormat="1" applyFont="1" applyFill="1" applyAlignment="1"/>
    <xf numFmtId="0" fontId="7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PETROL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Sheet1!$L$1010</c:f>
              <c:strCache>
                <c:ptCount val="1"/>
                <c:pt idx="0">
                  <c:v>forecasted petrol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Sheet1!$K$1011:$K$1019</c:f>
              <c:strCache>
                <c:ptCount val="9"/>
                <c:pt idx="0">
                  <c:v>04-04-2022</c:v>
                </c:pt>
                <c:pt idx="1">
                  <c:v>11-04-2022</c:v>
                </c:pt>
                <c:pt idx="2">
                  <c:v>18-04-2022</c:v>
                </c:pt>
                <c:pt idx="3">
                  <c:v>25-04-2022</c:v>
                </c:pt>
                <c:pt idx="4">
                  <c:v>02-05-2022</c:v>
                </c:pt>
                <c:pt idx="5">
                  <c:v>09-05-2022</c:v>
                </c:pt>
                <c:pt idx="6">
                  <c:v>16-05-2022</c:v>
                </c:pt>
                <c:pt idx="7">
                  <c:v>23-05-2022</c:v>
                </c:pt>
                <c:pt idx="8">
                  <c:v>30-05-2022</c:v>
                </c:pt>
              </c:strCache>
            </c:strRef>
          </c:cat>
          <c:val>
            <c:numRef>
              <c:f>Sheet1!$L$1011:$L$1019</c:f>
              <c:numCache>
                <c:formatCode>#,##0.00</c:formatCode>
                <c:ptCount val="9"/>
                <c:pt idx="0">
                  <c:v>162.74378408944665</c:v>
                </c:pt>
                <c:pt idx="1">
                  <c:v>162.00421786526013</c:v>
                </c:pt>
                <c:pt idx="2">
                  <c:v>161.87465293992861</c:v>
                </c:pt>
                <c:pt idx="3">
                  <c:v>161.7650893134518</c:v>
                </c:pt>
                <c:pt idx="4">
                  <c:v>161.93552698582985</c:v>
                </c:pt>
                <c:pt idx="5">
                  <c:v>162.57596595706249</c:v>
                </c:pt>
                <c:pt idx="6">
                  <c:v>163.77640622715026</c:v>
                </c:pt>
                <c:pt idx="7">
                  <c:v>165.18684779609262</c:v>
                </c:pt>
                <c:pt idx="8">
                  <c:v>167.68729066388983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Sheet1!$M$1010</c:f>
              <c:strCache>
                <c:ptCount val="1"/>
                <c:pt idx="0">
                  <c:v>actual petrol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Sheet1!$K$1011:$K$1019</c:f>
              <c:strCache>
                <c:ptCount val="9"/>
                <c:pt idx="0">
                  <c:v>04-04-2022</c:v>
                </c:pt>
                <c:pt idx="1">
                  <c:v>11-04-2022</c:v>
                </c:pt>
                <c:pt idx="2">
                  <c:v>18-04-2022</c:v>
                </c:pt>
                <c:pt idx="3">
                  <c:v>25-04-2022</c:v>
                </c:pt>
                <c:pt idx="4">
                  <c:v>02-05-2022</c:v>
                </c:pt>
                <c:pt idx="5">
                  <c:v>09-05-2022</c:v>
                </c:pt>
                <c:pt idx="6">
                  <c:v>16-05-2022</c:v>
                </c:pt>
                <c:pt idx="7">
                  <c:v>23-05-2022</c:v>
                </c:pt>
                <c:pt idx="8">
                  <c:v>30-05-2022</c:v>
                </c:pt>
              </c:strCache>
            </c:strRef>
          </c:cat>
          <c:val>
            <c:numRef>
              <c:f>Sheet1!$M$1011:$M$1019</c:f>
              <c:numCache>
                <c:formatCode>#,##0.00</c:formatCode>
                <c:ptCount val="9"/>
                <c:pt idx="0">
                  <c:v>161.91</c:v>
                </c:pt>
                <c:pt idx="1">
                  <c:v>161.78</c:v>
                </c:pt>
                <c:pt idx="2">
                  <c:v>161.66999999999999</c:v>
                </c:pt>
                <c:pt idx="3">
                  <c:v>161.84</c:v>
                </c:pt>
                <c:pt idx="4">
                  <c:v>162.47999999999999</c:v>
                </c:pt>
                <c:pt idx="5">
                  <c:v>163.68</c:v>
                </c:pt>
                <c:pt idx="6">
                  <c:v>165.09</c:v>
                </c:pt>
                <c:pt idx="7">
                  <c:v>167.59</c:v>
                </c:pt>
                <c:pt idx="8">
                  <c:v>170.44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26216"/>
        <c:axId val="219624648"/>
      </c:lineChart>
      <c:catAx>
        <c:axId val="2196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24648"/>
        <c:crosses val="autoZero"/>
        <c:auto val="1"/>
        <c:lblAlgn val="ctr"/>
        <c:lblOffset val="100"/>
        <c:noMultiLvlLbl val="0"/>
      </c:catAx>
      <c:valAx>
        <c:axId val="2196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DIESEL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Sheet1!$O$1010</c:f>
              <c:strCache>
                <c:ptCount val="1"/>
                <c:pt idx="0">
                  <c:v>actual diesel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Sheet1!$K$1011:$K$1019</c:f>
              <c:strCache>
                <c:ptCount val="9"/>
                <c:pt idx="0">
                  <c:v>04-04-2022</c:v>
                </c:pt>
                <c:pt idx="1">
                  <c:v>11-04-2022</c:v>
                </c:pt>
                <c:pt idx="2">
                  <c:v>18-04-2022</c:v>
                </c:pt>
                <c:pt idx="3">
                  <c:v>25-04-2022</c:v>
                </c:pt>
                <c:pt idx="4">
                  <c:v>02-05-2022</c:v>
                </c:pt>
                <c:pt idx="5">
                  <c:v>09-05-2022</c:v>
                </c:pt>
                <c:pt idx="6">
                  <c:v>16-05-2022</c:v>
                </c:pt>
                <c:pt idx="7">
                  <c:v>23-05-2022</c:v>
                </c:pt>
                <c:pt idx="8">
                  <c:v>30-05-2022</c:v>
                </c:pt>
              </c:strCache>
            </c:strRef>
          </c:cat>
          <c:val>
            <c:numRef>
              <c:f>Sheet1!$O$1011:$O$1019</c:f>
              <c:numCache>
                <c:formatCode>#,##0.00</c:formatCode>
                <c:ptCount val="9"/>
                <c:pt idx="0">
                  <c:v>176</c:v>
                </c:pt>
                <c:pt idx="1">
                  <c:v>176.22</c:v>
                </c:pt>
                <c:pt idx="2">
                  <c:v>175.93</c:v>
                </c:pt>
                <c:pt idx="3">
                  <c:v>176.33</c:v>
                </c:pt>
                <c:pt idx="4">
                  <c:v>177.06</c:v>
                </c:pt>
                <c:pt idx="5">
                  <c:v>178.39</c:v>
                </c:pt>
                <c:pt idx="6">
                  <c:v>179.67</c:v>
                </c:pt>
                <c:pt idx="7">
                  <c:v>181.16</c:v>
                </c:pt>
                <c:pt idx="8">
                  <c:v>182.37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Sheet1!$N$1010</c:f>
              <c:strCache>
                <c:ptCount val="1"/>
                <c:pt idx="0">
                  <c:v>forecasted diesel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Sheet1!$K$1011:$K$1019</c:f>
              <c:strCache>
                <c:ptCount val="9"/>
                <c:pt idx="0">
                  <c:v>04-04-2022</c:v>
                </c:pt>
                <c:pt idx="1">
                  <c:v>11-04-2022</c:v>
                </c:pt>
                <c:pt idx="2">
                  <c:v>18-04-2022</c:v>
                </c:pt>
                <c:pt idx="3">
                  <c:v>25-04-2022</c:v>
                </c:pt>
                <c:pt idx="4">
                  <c:v>02-05-2022</c:v>
                </c:pt>
                <c:pt idx="5">
                  <c:v>09-05-2022</c:v>
                </c:pt>
                <c:pt idx="6">
                  <c:v>16-05-2022</c:v>
                </c:pt>
                <c:pt idx="7">
                  <c:v>23-05-2022</c:v>
                </c:pt>
                <c:pt idx="8">
                  <c:v>30-05-2022</c:v>
                </c:pt>
              </c:strCache>
            </c:strRef>
          </c:cat>
          <c:val>
            <c:numRef>
              <c:f>Sheet1!$N$1011:$N$1019</c:f>
              <c:numCache>
                <c:formatCode>#,##0.00</c:formatCode>
                <c:ptCount val="9"/>
                <c:pt idx="0">
                  <c:v>169.41477177754609</c:v>
                </c:pt>
                <c:pt idx="1">
                  <c:v>168.64331464424981</c:v>
                </c:pt>
                <c:pt idx="2">
                  <c:v>168.50816273681656</c:v>
                </c:pt>
                <c:pt idx="3">
                  <c:v>168.39387460624607</c:v>
                </c:pt>
                <c:pt idx="4">
                  <c:v>168.57166173853852</c:v>
                </c:pt>
                <c:pt idx="5">
                  <c:v>169.23971714269359</c:v>
                </c:pt>
                <c:pt idx="6">
                  <c:v>170.49192171771182</c:v>
                </c:pt>
                <c:pt idx="7">
                  <c:v>171.96318307859272</c:v>
                </c:pt>
                <c:pt idx="8">
                  <c:v>174.57144779333649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25432"/>
        <c:axId val="219631312"/>
      </c:lineChart>
      <c:catAx>
        <c:axId val="2196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1312"/>
        <c:crosses val="autoZero"/>
        <c:auto val="1"/>
        <c:lblAlgn val="ctr"/>
        <c:lblOffset val="100"/>
        <c:noMultiLvlLbl val="0"/>
      </c:catAx>
      <c:valAx>
        <c:axId val="2196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2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of petrol &amp; diesel over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ULSP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Sheet1!$A$2:$A$983</c:f>
              <c:strCache>
                <c:ptCount val="982"/>
                <c:pt idx="0">
                  <c:v>09-06-2003</c:v>
                </c:pt>
                <c:pt idx="1">
                  <c:v>16-06-2003</c:v>
                </c:pt>
                <c:pt idx="2">
                  <c:v>23-06-2003</c:v>
                </c:pt>
                <c:pt idx="3">
                  <c:v>30-06-2003</c:v>
                </c:pt>
                <c:pt idx="4">
                  <c:v>07-07-2003</c:v>
                </c:pt>
                <c:pt idx="5">
                  <c:v>14-07-2003</c:v>
                </c:pt>
                <c:pt idx="6">
                  <c:v>21-07-2003</c:v>
                </c:pt>
                <c:pt idx="7">
                  <c:v>28-07-2003</c:v>
                </c:pt>
                <c:pt idx="8">
                  <c:v>04-08-2003</c:v>
                </c:pt>
                <c:pt idx="9">
                  <c:v>11-08-2003</c:v>
                </c:pt>
                <c:pt idx="10">
                  <c:v>18-08-2003</c:v>
                </c:pt>
                <c:pt idx="11">
                  <c:v>26-08-2003</c:v>
                </c:pt>
                <c:pt idx="12">
                  <c:v>01-09-2003</c:v>
                </c:pt>
                <c:pt idx="13">
                  <c:v>08-09-2003</c:v>
                </c:pt>
                <c:pt idx="14">
                  <c:v>15-09-2003</c:v>
                </c:pt>
                <c:pt idx="15">
                  <c:v>22-09-2003</c:v>
                </c:pt>
                <c:pt idx="16">
                  <c:v>29-09-2003</c:v>
                </c:pt>
                <c:pt idx="17">
                  <c:v>06-10-2003</c:v>
                </c:pt>
                <c:pt idx="18">
                  <c:v>13-10-2003</c:v>
                </c:pt>
                <c:pt idx="19">
                  <c:v>20-10-2003</c:v>
                </c:pt>
                <c:pt idx="20">
                  <c:v>27-10-2003</c:v>
                </c:pt>
                <c:pt idx="21">
                  <c:v>03-11-2003</c:v>
                </c:pt>
                <c:pt idx="22">
                  <c:v>10-11-2003</c:v>
                </c:pt>
                <c:pt idx="23">
                  <c:v>17-11-2003</c:v>
                </c:pt>
                <c:pt idx="24">
                  <c:v>24-11-2003</c:v>
                </c:pt>
                <c:pt idx="25">
                  <c:v>01-12-2003</c:v>
                </c:pt>
                <c:pt idx="26">
                  <c:v>08-12-2003</c:v>
                </c:pt>
                <c:pt idx="27">
                  <c:v>15-12-2003</c:v>
                </c:pt>
                <c:pt idx="28">
                  <c:v>22-12-2003</c:v>
                </c:pt>
                <c:pt idx="29">
                  <c:v>29-12-2003</c:v>
                </c:pt>
                <c:pt idx="30">
                  <c:v>05-01-2004</c:v>
                </c:pt>
                <c:pt idx="31">
                  <c:v>12-01-2004</c:v>
                </c:pt>
                <c:pt idx="32">
                  <c:v>19-01-2004</c:v>
                </c:pt>
                <c:pt idx="33">
                  <c:v>26-01-2004</c:v>
                </c:pt>
                <c:pt idx="34">
                  <c:v>02-02-2004</c:v>
                </c:pt>
                <c:pt idx="35">
                  <c:v>09-02-2004</c:v>
                </c:pt>
                <c:pt idx="36">
                  <c:v>16-02-2004</c:v>
                </c:pt>
                <c:pt idx="37">
                  <c:v>23-02-2004</c:v>
                </c:pt>
                <c:pt idx="38">
                  <c:v>01-03-2004</c:v>
                </c:pt>
                <c:pt idx="39">
                  <c:v>08-03-2004</c:v>
                </c:pt>
                <c:pt idx="40">
                  <c:v>15-03-2004</c:v>
                </c:pt>
                <c:pt idx="41">
                  <c:v>22-03-2004</c:v>
                </c:pt>
                <c:pt idx="42">
                  <c:v>29-03-2004</c:v>
                </c:pt>
                <c:pt idx="43">
                  <c:v>05-04-2004</c:v>
                </c:pt>
                <c:pt idx="44">
                  <c:v>12-04-2004</c:v>
                </c:pt>
                <c:pt idx="45">
                  <c:v>19-04-2004</c:v>
                </c:pt>
                <c:pt idx="46">
                  <c:v>26-04-2004</c:v>
                </c:pt>
                <c:pt idx="47">
                  <c:v>04-05-2004</c:v>
                </c:pt>
                <c:pt idx="48">
                  <c:v>10-05-2004</c:v>
                </c:pt>
                <c:pt idx="49">
                  <c:v>17-05-2004</c:v>
                </c:pt>
                <c:pt idx="50">
                  <c:v>24-05-2004</c:v>
                </c:pt>
                <c:pt idx="51">
                  <c:v>31-05-2004</c:v>
                </c:pt>
                <c:pt idx="52">
                  <c:v>07-06-2004</c:v>
                </c:pt>
                <c:pt idx="53">
                  <c:v>14-06-2004</c:v>
                </c:pt>
                <c:pt idx="54">
                  <c:v>21-06-2004</c:v>
                </c:pt>
                <c:pt idx="55">
                  <c:v>28-06-2004</c:v>
                </c:pt>
                <c:pt idx="56">
                  <c:v>05-07-2004</c:v>
                </c:pt>
                <c:pt idx="57">
                  <c:v>12-07-2004</c:v>
                </c:pt>
                <c:pt idx="58">
                  <c:v>19-07-2004</c:v>
                </c:pt>
                <c:pt idx="59">
                  <c:v>26-07-2004</c:v>
                </c:pt>
                <c:pt idx="60">
                  <c:v>02-08-2004</c:v>
                </c:pt>
                <c:pt idx="61">
                  <c:v>09-08-2004</c:v>
                </c:pt>
                <c:pt idx="62">
                  <c:v>16-08-2004</c:v>
                </c:pt>
                <c:pt idx="63">
                  <c:v>23-08-2004</c:v>
                </c:pt>
                <c:pt idx="64">
                  <c:v>31-08-2004</c:v>
                </c:pt>
                <c:pt idx="65">
                  <c:v>06-09-2004</c:v>
                </c:pt>
                <c:pt idx="66">
                  <c:v>13-09-2004</c:v>
                </c:pt>
                <c:pt idx="67">
                  <c:v>20-09-2004</c:v>
                </c:pt>
                <c:pt idx="68">
                  <c:v>27-09-2004</c:v>
                </c:pt>
                <c:pt idx="69">
                  <c:v>04-10-2004</c:v>
                </c:pt>
                <c:pt idx="70">
                  <c:v>11-10-2004</c:v>
                </c:pt>
                <c:pt idx="71">
                  <c:v>18-10-2004</c:v>
                </c:pt>
                <c:pt idx="72">
                  <c:v>25-10-2004</c:v>
                </c:pt>
                <c:pt idx="73">
                  <c:v>01-11-2004</c:v>
                </c:pt>
                <c:pt idx="74">
                  <c:v>08-11-2004</c:v>
                </c:pt>
                <c:pt idx="75">
                  <c:v>15-11-2004</c:v>
                </c:pt>
                <c:pt idx="76">
                  <c:v>22-11-2004</c:v>
                </c:pt>
                <c:pt idx="77">
                  <c:v>29-11-2004</c:v>
                </c:pt>
                <c:pt idx="78">
                  <c:v>06-12-2004</c:v>
                </c:pt>
                <c:pt idx="79">
                  <c:v>13-12-2004</c:v>
                </c:pt>
                <c:pt idx="80">
                  <c:v>20-12-2004</c:v>
                </c:pt>
                <c:pt idx="81">
                  <c:v>27-12-2004</c:v>
                </c:pt>
                <c:pt idx="82">
                  <c:v>03-01-2005</c:v>
                </c:pt>
                <c:pt idx="83">
                  <c:v>10-01-2005</c:v>
                </c:pt>
                <c:pt idx="84">
                  <c:v>17-01-2005</c:v>
                </c:pt>
                <c:pt idx="85">
                  <c:v>24-01-2005</c:v>
                </c:pt>
                <c:pt idx="86">
                  <c:v>31-01-2005</c:v>
                </c:pt>
                <c:pt idx="87">
                  <c:v>07-02-2005</c:v>
                </c:pt>
                <c:pt idx="88">
                  <c:v>14-02-2005</c:v>
                </c:pt>
                <c:pt idx="89">
                  <c:v>21-02-2005</c:v>
                </c:pt>
                <c:pt idx="90">
                  <c:v>28-02-2005</c:v>
                </c:pt>
                <c:pt idx="91">
                  <c:v>07-03-2005</c:v>
                </c:pt>
                <c:pt idx="92">
                  <c:v>14-03-2005</c:v>
                </c:pt>
                <c:pt idx="93">
                  <c:v>21-03-2005</c:v>
                </c:pt>
                <c:pt idx="94">
                  <c:v>28-03-2005</c:v>
                </c:pt>
                <c:pt idx="95">
                  <c:v>04-04-2005</c:v>
                </c:pt>
                <c:pt idx="96">
                  <c:v>11-04-2005</c:v>
                </c:pt>
                <c:pt idx="97">
                  <c:v>18-04-2005</c:v>
                </c:pt>
                <c:pt idx="98">
                  <c:v>25-04-2005</c:v>
                </c:pt>
                <c:pt idx="99">
                  <c:v>02-05-2005</c:v>
                </c:pt>
                <c:pt idx="100">
                  <c:v>09-05-2005</c:v>
                </c:pt>
                <c:pt idx="101">
                  <c:v>16-05-2005</c:v>
                </c:pt>
                <c:pt idx="102">
                  <c:v>23-05-2005</c:v>
                </c:pt>
                <c:pt idx="103">
                  <c:v>30-05-2005</c:v>
                </c:pt>
                <c:pt idx="104">
                  <c:v>06-06-2005</c:v>
                </c:pt>
                <c:pt idx="105">
                  <c:v>13-06-2005</c:v>
                </c:pt>
                <c:pt idx="106">
                  <c:v>20-06-2005</c:v>
                </c:pt>
                <c:pt idx="107">
                  <c:v>27-06-2005</c:v>
                </c:pt>
                <c:pt idx="108">
                  <c:v>04-07-2005</c:v>
                </c:pt>
                <c:pt idx="109">
                  <c:v>11-07-2005</c:v>
                </c:pt>
                <c:pt idx="110">
                  <c:v>18-07-2005</c:v>
                </c:pt>
                <c:pt idx="111">
                  <c:v>25-07-2005</c:v>
                </c:pt>
                <c:pt idx="112">
                  <c:v>01-08-2005</c:v>
                </c:pt>
                <c:pt idx="113">
                  <c:v>08-08-2005</c:v>
                </c:pt>
                <c:pt idx="114">
                  <c:v>15-08-2005</c:v>
                </c:pt>
                <c:pt idx="115">
                  <c:v>22-08-2005</c:v>
                </c:pt>
                <c:pt idx="116">
                  <c:v>29-08-2005</c:v>
                </c:pt>
                <c:pt idx="117">
                  <c:v>05-09-2005</c:v>
                </c:pt>
                <c:pt idx="118">
                  <c:v>12-09-2005</c:v>
                </c:pt>
                <c:pt idx="119">
                  <c:v>19-09-2005</c:v>
                </c:pt>
                <c:pt idx="120">
                  <c:v>26-09-2005</c:v>
                </c:pt>
                <c:pt idx="121">
                  <c:v>03-10-2005</c:v>
                </c:pt>
                <c:pt idx="122">
                  <c:v>10-10-2005</c:v>
                </c:pt>
                <c:pt idx="123">
                  <c:v>17-10-2005</c:v>
                </c:pt>
                <c:pt idx="124">
                  <c:v>24-10-2005</c:v>
                </c:pt>
                <c:pt idx="125">
                  <c:v>31-10-2005</c:v>
                </c:pt>
                <c:pt idx="126">
                  <c:v>07-11-2005</c:v>
                </c:pt>
                <c:pt idx="127">
                  <c:v>14-11-2005</c:v>
                </c:pt>
                <c:pt idx="128">
                  <c:v>21-11-2005</c:v>
                </c:pt>
                <c:pt idx="129">
                  <c:v>28-11-2005</c:v>
                </c:pt>
                <c:pt idx="130">
                  <c:v>05-12-2005</c:v>
                </c:pt>
                <c:pt idx="131">
                  <c:v>12-12-2005</c:v>
                </c:pt>
                <c:pt idx="132">
                  <c:v>19-12-2005</c:v>
                </c:pt>
                <c:pt idx="133">
                  <c:v>26-12-2005</c:v>
                </c:pt>
                <c:pt idx="134">
                  <c:v>02-01-2006</c:v>
                </c:pt>
                <c:pt idx="135">
                  <c:v>09-01-2006</c:v>
                </c:pt>
                <c:pt idx="136">
                  <c:v>16-01-2006</c:v>
                </c:pt>
                <c:pt idx="137">
                  <c:v>23-01-2006</c:v>
                </c:pt>
                <c:pt idx="138">
                  <c:v>30-01-2006</c:v>
                </c:pt>
                <c:pt idx="139">
                  <c:v>06-02-2006</c:v>
                </c:pt>
                <c:pt idx="140">
                  <c:v>13-02-2006</c:v>
                </c:pt>
                <c:pt idx="141">
                  <c:v>20-02-2006</c:v>
                </c:pt>
                <c:pt idx="142">
                  <c:v>27-02-2006</c:v>
                </c:pt>
                <c:pt idx="143">
                  <c:v>06-03-2006</c:v>
                </c:pt>
                <c:pt idx="144">
                  <c:v>13-03-2006</c:v>
                </c:pt>
                <c:pt idx="145">
                  <c:v>20-03-2006</c:v>
                </c:pt>
                <c:pt idx="146">
                  <c:v>27-03-2006</c:v>
                </c:pt>
                <c:pt idx="147">
                  <c:v>03-04-2006</c:v>
                </c:pt>
                <c:pt idx="148">
                  <c:v>10-04-2006</c:v>
                </c:pt>
                <c:pt idx="149">
                  <c:v>18-04-2006</c:v>
                </c:pt>
                <c:pt idx="150">
                  <c:v>24-04-2006</c:v>
                </c:pt>
                <c:pt idx="151">
                  <c:v>01-05-2006</c:v>
                </c:pt>
                <c:pt idx="152">
                  <c:v>08-05-2006</c:v>
                </c:pt>
                <c:pt idx="153">
                  <c:v>15-05-2006</c:v>
                </c:pt>
                <c:pt idx="154">
                  <c:v>22-05-2006</c:v>
                </c:pt>
                <c:pt idx="155">
                  <c:v>29-05-2006</c:v>
                </c:pt>
                <c:pt idx="156">
                  <c:v>05-06-2006</c:v>
                </c:pt>
                <c:pt idx="157">
                  <c:v>12-06-2006</c:v>
                </c:pt>
                <c:pt idx="158">
                  <c:v>19-06-2006</c:v>
                </c:pt>
                <c:pt idx="159">
                  <c:v>26-06-2006</c:v>
                </c:pt>
                <c:pt idx="160">
                  <c:v>03-07-2006</c:v>
                </c:pt>
                <c:pt idx="161">
                  <c:v>10-07-2006</c:v>
                </c:pt>
                <c:pt idx="162">
                  <c:v>17-07-2006</c:v>
                </c:pt>
                <c:pt idx="163">
                  <c:v>24-07-2006</c:v>
                </c:pt>
                <c:pt idx="164">
                  <c:v>31-07-2006</c:v>
                </c:pt>
                <c:pt idx="165">
                  <c:v>07-08-2006</c:v>
                </c:pt>
                <c:pt idx="166">
                  <c:v>14-08-2006</c:v>
                </c:pt>
                <c:pt idx="167">
                  <c:v>21-08-2006</c:v>
                </c:pt>
                <c:pt idx="168">
                  <c:v>28-08-2006</c:v>
                </c:pt>
                <c:pt idx="169">
                  <c:v>04-09-2006</c:v>
                </c:pt>
                <c:pt idx="170">
                  <c:v>11-09-2006</c:v>
                </c:pt>
                <c:pt idx="171">
                  <c:v>18-09-2006</c:v>
                </c:pt>
                <c:pt idx="172">
                  <c:v>25-09-2006</c:v>
                </c:pt>
                <c:pt idx="173">
                  <c:v>02-10-2006</c:v>
                </c:pt>
                <c:pt idx="174">
                  <c:v>09-10-2006</c:v>
                </c:pt>
                <c:pt idx="175">
                  <c:v>16-10-2006</c:v>
                </c:pt>
                <c:pt idx="176">
                  <c:v>23-10-2006</c:v>
                </c:pt>
                <c:pt idx="177">
                  <c:v>30-10-2006</c:v>
                </c:pt>
                <c:pt idx="178">
                  <c:v>06-11-2006</c:v>
                </c:pt>
                <c:pt idx="179">
                  <c:v>13-11-2006</c:v>
                </c:pt>
                <c:pt idx="180">
                  <c:v>20-11-2006</c:v>
                </c:pt>
                <c:pt idx="181">
                  <c:v>27-11-2006</c:v>
                </c:pt>
                <c:pt idx="182">
                  <c:v>04-12-2006</c:v>
                </c:pt>
                <c:pt idx="183">
                  <c:v>11-12-2006</c:v>
                </c:pt>
                <c:pt idx="184">
                  <c:v>18-12-2006</c:v>
                </c:pt>
                <c:pt idx="185">
                  <c:v>25-12-2006</c:v>
                </c:pt>
                <c:pt idx="186">
                  <c:v>01-01-2007</c:v>
                </c:pt>
                <c:pt idx="187">
                  <c:v>08-01-2007</c:v>
                </c:pt>
                <c:pt idx="188">
                  <c:v>15-01-2007</c:v>
                </c:pt>
                <c:pt idx="189">
                  <c:v>22-01-2007</c:v>
                </c:pt>
                <c:pt idx="190">
                  <c:v>29-01-2007</c:v>
                </c:pt>
                <c:pt idx="191">
                  <c:v>05-02-2007</c:v>
                </c:pt>
                <c:pt idx="192">
                  <c:v>12-02-2007</c:v>
                </c:pt>
                <c:pt idx="193">
                  <c:v>19-02-2007</c:v>
                </c:pt>
                <c:pt idx="194">
                  <c:v>26-02-2007</c:v>
                </c:pt>
                <c:pt idx="195">
                  <c:v>05-03-2007</c:v>
                </c:pt>
                <c:pt idx="196">
                  <c:v>12-03-2007</c:v>
                </c:pt>
                <c:pt idx="197">
                  <c:v>19-03-2007</c:v>
                </c:pt>
                <c:pt idx="198">
                  <c:v>26-03-2007</c:v>
                </c:pt>
                <c:pt idx="199">
                  <c:v>02-04-2007</c:v>
                </c:pt>
                <c:pt idx="200">
                  <c:v>10-04-2007</c:v>
                </c:pt>
                <c:pt idx="201">
                  <c:v>16-04-2007</c:v>
                </c:pt>
                <c:pt idx="202">
                  <c:v>23-04-2007</c:v>
                </c:pt>
                <c:pt idx="203">
                  <c:v>30-04-2007</c:v>
                </c:pt>
                <c:pt idx="204">
                  <c:v>07-05-2007</c:v>
                </c:pt>
                <c:pt idx="205">
                  <c:v>14-05-2007</c:v>
                </c:pt>
                <c:pt idx="206">
                  <c:v>21-05-2007</c:v>
                </c:pt>
                <c:pt idx="207">
                  <c:v>28-05-2007</c:v>
                </c:pt>
                <c:pt idx="208">
                  <c:v>04-06-2007</c:v>
                </c:pt>
                <c:pt idx="209">
                  <c:v>11-06-2007</c:v>
                </c:pt>
                <c:pt idx="210">
                  <c:v>18-06-2007</c:v>
                </c:pt>
                <c:pt idx="211">
                  <c:v>25-06-2007</c:v>
                </c:pt>
                <c:pt idx="212">
                  <c:v>02-07-2007</c:v>
                </c:pt>
                <c:pt idx="213">
                  <c:v>09-07-2007</c:v>
                </c:pt>
                <c:pt idx="214">
                  <c:v>16-07-2007</c:v>
                </c:pt>
                <c:pt idx="215">
                  <c:v>23-07-2007</c:v>
                </c:pt>
                <c:pt idx="216">
                  <c:v>30-07-2007</c:v>
                </c:pt>
                <c:pt idx="217">
                  <c:v>06-08-2007</c:v>
                </c:pt>
                <c:pt idx="218">
                  <c:v>13-08-2007</c:v>
                </c:pt>
                <c:pt idx="219">
                  <c:v>20-08-2007</c:v>
                </c:pt>
                <c:pt idx="220">
                  <c:v>27-08-2007</c:v>
                </c:pt>
                <c:pt idx="221">
                  <c:v>03-09-2007</c:v>
                </c:pt>
                <c:pt idx="222">
                  <c:v>10-09-2007</c:v>
                </c:pt>
                <c:pt idx="223">
                  <c:v>17-09-2007</c:v>
                </c:pt>
                <c:pt idx="224">
                  <c:v>24-09-2007</c:v>
                </c:pt>
                <c:pt idx="225">
                  <c:v>01-10-2007</c:v>
                </c:pt>
                <c:pt idx="226">
                  <c:v>08-10-2007</c:v>
                </c:pt>
                <c:pt idx="227">
                  <c:v>15-10-2007</c:v>
                </c:pt>
                <c:pt idx="228">
                  <c:v>22-10-2007</c:v>
                </c:pt>
                <c:pt idx="229">
                  <c:v>29-10-2007</c:v>
                </c:pt>
                <c:pt idx="230">
                  <c:v>05-11-2007</c:v>
                </c:pt>
                <c:pt idx="231">
                  <c:v>12-11-2007</c:v>
                </c:pt>
                <c:pt idx="232">
                  <c:v>19-11-2007</c:v>
                </c:pt>
                <c:pt idx="233">
                  <c:v>26-11-2007</c:v>
                </c:pt>
                <c:pt idx="234">
                  <c:v>03-12-2007</c:v>
                </c:pt>
                <c:pt idx="235">
                  <c:v>10-12-2007</c:v>
                </c:pt>
                <c:pt idx="236">
                  <c:v>17-12-2007</c:v>
                </c:pt>
                <c:pt idx="237">
                  <c:v>24-12-2007</c:v>
                </c:pt>
                <c:pt idx="238">
                  <c:v>31-12-2007</c:v>
                </c:pt>
                <c:pt idx="239">
                  <c:v>07-01-2008</c:v>
                </c:pt>
                <c:pt idx="240">
                  <c:v>14-01-2008</c:v>
                </c:pt>
                <c:pt idx="241">
                  <c:v>21-01-2008</c:v>
                </c:pt>
                <c:pt idx="242">
                  <c:v>28-01-2008</c:v>
                </c:pt>
                <c:pt idx="243">
                  <c:v>04-02-2008</c:v>
                </c:pt>
                <c:pt idx="244">
                  <c:v>11-02-2008</c:v>
                </c:pt>
                <c:pt idx="245">
                  <c:v>18-02-2008</c:v>
                </c:pt>
                <c:pt idx="246">
                  <c:v>25-02-2008</c:v>
                </c:pt>
                <c:pt idx="247">
                  <c:v>03-03-2008</c:v>
                </c:pt>
                <c:pt idx="248">
                  <c:v>10-03-2008</c:v>
                </c:pt>
                <c:pt idx="249">
                  <c:v>17-03-2008</c:v>
                </c:pt>
                <c:pt idx="250">
                  <c:v>24-03-2008</c:v>
                </c:pt>
                <c:pt idx="251">
                  <c:v>31-03-2008</c:v>
                </c:pt>
                <c:pt idx="252">
                  <c:v>07-04-2008</c:v>
                </c:pt>
                <c:pt idx="253">
                  <c:v>14-04-2008</c:v>
                </c:pt>
                <c:pt idx="254">
                  <c:v>21-04-2008</c:v>
                </c:pt>
                <c:pt idx="255">
                  <c:v>28-04-2008</c:v>
                </c:pt>
                <c:pt idx="256">
                  <c:v>05-05-2008</c:v>
                </c:pt>
                <c:pt idx="257">
                  <c:v>12-05-2008</c:v>
                </c:pt>
                <c:pt idx="258">
                  <c:v>19-05-2008</c:v>
                </c:pt>
                <c:pt idx="259">
                  <c:v>26-05-2008</c:v>
                </c:pt>
                <c:pt idx="260">
                  <c:v>02-06-2008</c:v>
                </c:pt>
                <c:pt idx="261">
                  <c:v>09-06-2008</c:v>
                </c:pt>
                <c:pt idx="262">
                  <c:v>16-06-2008</c:v>
                </c:pt>
                <c:pt idx="263">
                  <c:v>23-06-2008</c:v>
                </c:pt>
                <c:pt idx="264">
                  <c:v>30-06-2008</c:v>
                </c:pt>
                <c:pt idx="265">
                  <c:v>07-07-2008</c:v>
                </c:pt>
                <c:pt idx="266">
                  <c:v>14-07-2008</c:v>
                </c:pt>
                <c:pt idx="267">
                  <c:v>21-07-2008</c:v>
                </c:pt>
                <c:pt idx="268">
                  <c:v>28-07-2008</c:v>
                </c:pt>
                <c:pt idx="269">
                  <c:v>04-08-2008</c:v>
                </c:pt>
                <c:pt idx="270">
                  <c:v>11-08-2008</c:v>
                </c:pt>
                <c:pt idx="271">
                  <c:v>18-08-2008</c:v>
                </c:pt>
                <c:pt idx="272">
                  <c:v>25-08-2008</c:v>
                </c:pt>
                <c:pt idx="273">
                  <c:v>01-09-2008</c:v>
                </c:pt>
                <c:pt idx="274">
                  <c:v>08-09-2008</c:v>
                </c:pt>
                <c:pt idx="275">
                  <c:v>15-09-2008</c:v>
                </c:pt>
                <c:pt idx="276">
                  <c:v>22-09-2008</c:v>
                </c:pt>
                <c:pt idx="277">
                  <c:v>29-09-2008</c:v>
                </c:pt>
                <c:pt idx="278">
                  <c:v>06-10-2008</c:v>
                </c:pt>
                <c:pt idx="279">
                  <c:v>13-10-2008</c:v>
                </c:pt>
                <c:pt idx="280">
                  <c:v>20-10-2008</c:v>
                </c:pt>
                <c:pt idx="281">
                  <c:v>27-10-2008</c:v>
                </c:pt>
                <c:pt idx="282">
                  <c:v>03-11-2008</c:v>
                </c:pt>
                <c:pt idx="283">
                  <c:v>10-11-2008</c:v>
                </c:pt>
                <c:pt idx="284">
                  <c:v>17-11-2008</c:v>
                </c:pt>
                <c:pt idx="285">
                  <c:v>24-11-2008</c:v>
                </c:pt>
                <c:pt idx="286">
                  <c:v>01-12-2008</c:v>
                </c:pt>
                <c:pt idx="287">
                  <c:v>08-12-2008</c:v>
                </c:pt>
                <c:pt idx="288">
                  <c:v>15-12-2008</c:v>
                </c:pt>
                <c:pt idx="289">
                  <c:v>22-12-2008</c:v>
                </c:pt>
                <c:pt idx="290">
                  <c:v>29-12-2008</c:v>
                </c:pt>
                <c:pt idx="291">
                  <c:v>05-01-2009</c:v>
                </c:pt>
                <c:pt idx="292">
                  <c:v>12-01-2009</c:v>
                </c:pt>
                <c:pt idx="293">
                  <c:v>19-01-2009</c:v>
                </c:pt>
                <c:pt idx="294">
                  <c:v>26-01-2009</c:v>
                </c:pt>
                <c:pt idx="295">
                  <c:v>02-02-2009</c:v>
                </c:pt>
                <c:pt idx="296">
                  <c:v>09-02-2009</c:v>
                </c:pt>
                <c:pt idx="297">
                  <c:v>16-02-2009</c:v>
                </c:pt>
                <c:pt idx="298">
                  <c:v>23-02-2009</c:v>
                </c:pt>
                <c:pt idx="299">
                  <c:v>02-03-2009</c:v>
                </c:pt>
                <c:pt idx="300">
                  <c:v>09-03-2009</c:v>
                </c:pt>
                <c:pt idx="301">
                  <c:v>16-03-2009</c:v>
                </c:pt>
                <c:pt idx="302">
                  <c:v>23-03-2009</c:v>
                </c:pt>
                <c:pt idx="303">
                  <c:v>30-03-2009</c:v>
                </c:pt>
                <c:pt idx="304">
                  <c:v>06-04-2009</c:v>
                </c:pt>
                <c:pt idx="305">
                  <c:v>13-04-2009</c:v>
                </c:pt>
                <c:pt idx="306">
                  <c:v>20-04-2009</c:v>
                </c:pt>
                <c:pt idx="307">
                  <c:v>27-04-2009</c:v>
                </c:pt>
                <c:pt idx="308">
                  <c:v>04-05-2009</c:v>
                </c:pt>
                <c:pt idx="309">
                  <c:v>11-05-2009</c:v>
                </c:pt>
                <c:pt idx="310">
                  <c:v>18-05-2009</c:v>
                </c:pt>
                <c:pt idx="311">
                  <c:v>25-05-2009</c:v>
                </c:pt>
                <c:pt idx="312">
                  <c:v>01-06-2009</c:v>
                </c:pt>
                <c:pt idx="313">
                  <c:v>08-06-2009</c:v>
                </c:pt>
                <c:pt idx="314">
                  <c:v>15-06-2009</c:v>
                </c:pt>
                <c:pt idx="315">
                  <c:v>22-06-2009</c:v>
                </c:pt>
                <c:pt idx="316">
                  <c:v>29-06-2009</c:v>
                </c:pt>
                <c:pt idx="317">
                  <c:v>06-07-2009</c:v>
                </c:pt>
                <c:pt idx="318">
                  <c:v>13-07-2009</c:v>
                </c:pt>
                <c:pt idx="319">
                  <c:v>20-07-2009</c:v>
                </c:pt>
                <c:pt idx="320">
                  <c:v>27-07-2009</c:v>
                </c:pt>
                <c:pt idx="321">
                  <c:v>03-08-2009</c:v>
                </c:pt>
                <c:pt idx="322">
                  <c:v>10-08-2009</c:v>
                </c:pt>
                <c:pt idx="323">
                  <c:v>17-08-2009</c:v>
                </c:pt>
                <c:pt idx="324">
                  <c:v>24-08-2009</c:v>
                </c:pt>
                <c:pt idx="325">
                  <c:v>31-08-2009</c:v>
                </c:pt>
                <c:pt idx="326">
                  <c:v>07-09-2009</c:v>
                </c:pt>
                <c:pt idx="327">
                  <c:v>14-09-2009</c:v>
                </c:pt>
                <c:pt idx="328">
                  <c:v>21-09-2009</c:v>
                </c:pt>
                <c:pt idx="329">
                  <c:v>28-09-2009</c:v>
                </c:pt>
                <c:pt idx="330">
                  <c:v>05-10-2009</c:v>
                </c:pt>
                <c:pt idx="331">
                  <c:v>12-10-2009</c:v>
                </c:pt>
                <c:pt idx="332">
                  <c:v>19-10-2009</c:v>
                </c:pt>
                <c:pt idx="333">
                  <c:v>26-10-2009</c:v>
                </c:pt>
                <c:pt idx="334">
                  <c:v>02-11-2009</c:v>
                </c:pt>
                <c:pt idx="335">
                  <c:v>09-11-2009</c:v>
                </c:pt>
                <c:pt idx="336">
                  <c:v>16-11-2009</c:v>
                </c:pt>
                <c:pt idx="337">
                  <c:v>23-11-2009</c:v>
                </c:pt>
                <c:pt idx="338">
                  <c:v>30-11-2009</c:v>
                </c:pt>
                <c:pt idx="339">
                  <c:v>07-12-2009</c:v>
                </c:pt>
                <c:pt idx="340">
                  <c:v>14-12-2009</c:v>
                </c:pt>
                <c:pt idx="341">
                  <c:v>21-12-2009</c:v>
                </c:pt>
                <c:pt idx="342">
                  <c:v>28-12-2009</c:v>
                </c:pt>
                <c:pt idx="343">
                  <c:v>04-01-2010</c:v>
                </c:pt>
                <c:pt idx="344">
                  <c:v>11-01-2010</c:v>
                </c:pt>
                <c:pt idx="345">
                  <c:v>18-01-2010</c:v>
                </c:pt>
                <c:pt idx="346">
                  <c:v>25-01-2010</c:v>
                </c:pt>
                <c:pt idx="347">
                  <c:v>01-02-2010</c:v>
                </c:pt>
                <c:pt idx="348">
                  <c:v>08-02-2010</c:v>
                </c:pt>
                <c:pt idx="349">
                  <c:v>15-02-2010</c:v>
                </c:pt>
                <c:pt idx="350">
                  <c:v>22-02-2010</c:v>
                </c:pt>
                <c:pt idx="351">
                  <c:v>01-03-2010</c:v>
                </c:pt>
                <c:pt idx="352">
                  <c:v>08-03-2010</c:v>
                </c:pt>
                <c:pt idx="353">
                  <c:v>15-03-2010</c:v>
                </c:pt>
                <c:pt idx="354">
                  <c:v>22-03-2010</c:v>
                </c:pt>
                <c:pt idx="355">
                  <c:v>29-03-2010</c:v>
                </c:pt>
                <c:pt idx="356">
                  <c:v>05-04-2010</c:v>
                </c:pt>
                <c:pt idx="357">
                  <c:v>12-04-2010</c:v>
                </c:pt>
                <c:pt idx="358">
                  <c:v>19-04-2010</c:v>
                </c:pt>
                <c:pt idx="359">
                  <c:v>26-04-2010</c:v>
                </c:pt>
                <c:pt idx="360">
                  <c:v>03-05-2010</c:v>
                </c:pt>
                <c:pt idx="361">
                  <c:v>10-05-2010</c:v>
                </c:pt>
                <c:pt idx="362">
                  <c:v>17-05-2010</c:v>
                </c:pt>
                <c:pt idx="363">
                  <c:v>24-05-2010</c:v>
                </c:pt>
                <c:pt idx="364">
                  <c:v>31-05-2010</c:v>
                </c:pt>
                <c:pt idx="365">
                  <c:v>07-06-2010</c:v>
                </c:pt>
                <c:pt idx="366">
                  <c:v>14-06-2010</c:v>
                </c:pt>
                <c:pt idx="367">
                  <c:v>21-06-2010</c:v>
                </c:pt>
                <c:pt idx="368">
                  <c:v>28-06-2010</c:v>
                </c:pt>
                <c:pt idx="369">
                  <c:v>05-07-2010</c:v>
                </c:pt>
                <c:pt idx="370">
                  <c:v>12-07-2010</c:v>
                </c:pt>
                <c:pt idx="371">
                  <c:v>19-07-2010</c:v>
                </c:pt>
                <c:pt idx="372">
                  <c:v>26-07-2010</c:v>
                </c:pt>
                <c:pt idx="373">
                  <c:v>02-08-2010</c:v>
                </c:pt>
                <c:pt idx="374">
                  <c:v>09-08-2010</c:v>
                </c:pt>
                <c:pt idx="375">
                  <c:v>16-08-2010</c:v>
                </c:pt>
                <c:pt idx="376">
                  <c:v>23-08-2010</c:v>
                </c:pt>
                <c:pt idx="377">
                  <c:v>30-08-2010</c:v>
                </c:pt>
                <c:pt idx="378">
                  <c:v>06-09-2010</c:v>
                </c:pt>
                <c:pt idx="379">
                  <c:v>13-09-2010</c:v>
                </c:pt>
                <c:pt idx="380">
                  <c:v>20-09-2010</c:v>
                </c:pt>
                <c:pt idx="381">
                  <c:v>27-09-2010</c:v>
                </c:pt>
                <c:pt idx="382">
                  <c:v>04-10-2010</c:v>
                </c:pt>
                <c:pt idx="383">
                  <c:v>11-10-2010</c:v>
                </c:pt>
                <c:pt idx="384">
                  <c:v>18-10-2010</c:v>
                </c:pt>
                <c:pt idx="385">
                  <c:v>25-10-2010</c:v>
                </c:pt>
                <c:pt idx="386">
                  <c:v>01-11-2010</c:v>
                </c:pt>
                <c:pt idx="387">
                  <c:v>08-11-2010</c:v>
                </c:pt>
                <c:pt idx="388">
                  <c:v>15-11-2010</c:v>
                </c:pt>
                <c:pt idx="389">
                  <c:v>22-11-2010</c:v>
                </c:pt>
                <c:pt idx="390">
                  <c:v>29-11-2010</c:v>
                </c:pt>
                <c:pt idx="391">
                  <c:v>06-12-2010</c:v>
                </c:pt>
                <c:pt idx="392">
                  <c:v>13-12-2010</c:v>
                </c:pt>
                <c:pt idx="393">
                  <c:v>20-12-2010</c:v>
                </c:pt>
                <c:pt idx="394">
                  <c:v>27-12-2010</c:v>
                </c:pt>
                <c:pt idx="395">
                  <c:v>03-01-2011</c:v>
                </c:pt>
                <c:pt idx="396">
                  <c:v>10-01-2011</c:v>
                </c:pt>
                <c:pt idx="397">
                  <c:v>17-01-2011</c:v>
                </c:pt>
                <c:pt idx="398">
                  <c:v>24-01-2011</c:v>
                </c:pt>
                <c:pt idx="399">
                  <c:v>31-01-2011</c:v>
                </c:pt>
                <c:pt idx="400">
                  <c:v>07-02-2011</c:v>
                </c:pt>
                <c:pt idx="401">
                  <c:v>14-02-2011</c:v>
                </c:pt>
                <c:pt idx="402">
                  <c:v>21-02-2011</c:v>
                </c:pt>
                <c:pt idx="403">
                  <c:v>28-02-2011</c:v>
                </c:pt>
                <c:pt idx="404">
                  <c:v>07-03-2011</c:v>
                </c:pt>
                <c:pt idx="405">
                  <c:v>14-03-2011</c:v>
                </c:pt>
                <c:pt idx="406">
                  <c:v>21-03-2011</c:v>
                </c:pt>
                <c:pt idx="407">
                  <c:v>28-03-2011</c:v>
                </c:pt>
                <c:pt idx="408">
                  <c:v>04-04-2011</c:v>
                </c:pt>
                <c:pt idx="409">
                  <c:v>11-04-2011</c:v>
                </c:pt>
                <c:pt idx="410">
                  <c:v>18-04-2011</c:v>
                </c:pt>
                <c:pt idx="411">
                  <c:v>25-04-2011</c:v>
                </c:pt>
                <c:pt idx="412">
                  <c:v>02-05-2011</c:v>
                </c:pt>
                <c:pt idx="413">
                  <c:v>09-05-2011</c:v>
                </c:pt>
                <c:pt idx="414">
                  <c:v>16-05-2011</c:v>
                </c:pt>
                <c:pt idx="415">
                  <c:v>23-05-2011</c:v>
                </c:pt>
                <c:pt idx="416">
                  <c:v>30-05-2011</c:v>
                </c:pt>
                <c:pt idx="417">
                  <c:v>06-06-2011</c:v>
                </c:pt>
                <c:pt idx="418">
                  <c:v>13-06-2011</c:v>
                </c:pt>
                <c:pt idx="419">
                  <c:v>20-06-2011</c:v>
                </c:pt>
                <c:pt idx="420">
                  <c:v>27-06-2011</c:v>
                </c:pt>
                <c:pt idx="421">
                  <c:v>04-07-2011</c:v>
                </c:pt>
                <c:pt idx="422">
                  <c:v>11-07-2011</c:v>
                </c:pt>
                <c:pt idx="423">
                  <c:v>18-07-2011</c:v>
                </c:pt>
                <c:pt idx="424">
                  <c:v>25-07-2011</c:v>
                </c:pt>
                <c:pt idx="425">
                  <c:v>01-08-2011</c:v>
                </c:pt>
                <c:pt idx="426">
                  <c:v>08-08-2011</c:v>
                </c:pt>
                <c:pt idx="427">
                  <c:v>15-08-2011</c:v>
                </c:pt>
                <c:pt idx="428">
                  <c:v>22-08-2011</c:v>
                </c:pt>
                <c:pt idx="429">
                  <c:v>29-08-2011</c:v>
                </c:pt>
                <c:pt idx="430">
                  <c:v>05-09-2011</c:v>
                </c:pt>
                <c:pt idx="431">
                  <c:v>12-09-2011</c:v>
                </c:pt>
                <c:pt idx="432">
                  <c:v>19-09-2011</c:v>
                </c:pt>
                <c:pt idx="433">
                  <c:v>26-09-2011</c:v>
                </c:pt>
                <c:pt idx="434">
                  <c:v>03-10-2011</c:v>
                </c:pt>
                <c:pt idx="435">
                  <c:v>10-10-2011</c:v>
                </c:pt>
                <c:pt idx="436">
                  <c:v>17-10-2011</c:v>
                </c:pt>
                <c:pt idx="437">
                  <c:v>24-10-2011</c:v>
                </c:pt>
                <c:pt idx="438">
                  <c:v>31-10-2011</c:v>
                </c:pt>
                <c:pt idx="439">
                  <c:v>07-11-2011</c:v>
                </c:pt>
                <c:pt idx="440">
                  <c:v>14-11-2011</c:v>
                </c:pt>
                <c:pt idx="441">
                  <c:v>21-11-2011</c:v>
                </c:pt>
                <c:pt idx="442">
                  <c:v>28-11-2011</c:v>
                </c:pt>
                <c:pt idx="443">
                  <c:v>05-12-2011</c:v>
                </c:pt>
                <c:pt idx="444">
                  <c:v>12-12-2011</c:v>
                </c:pt>
                <c:pt idx="445">
                  <c:v>19-12-2011</c:v>
                </c:pt>
                <c:pt idx="446">
                  <c:v>26-12-2011</c:v>
                </c:pt>
                <c:pt idx="447">
                  <c:v>02-01-2012</c:v>
                </c:pt>
                <c:pt idx="448">
                  <c:v>09-01-2012</c:v>
                </c:pt>
                <c:pt idx="449">
                  <c:v>16-01-2012</c:v>
                </c:pt>
                <c:pt idx="450">
                  <c:v>23-01-2012</c:v>
                </c:pt>
                <c:pt idx="451">
                  <c:v>30-01-2012</c:v>
                </c:pt>
                <c:pt idx="452">
                  <c:v>06-02-2012</c:v>
                </c:pt>
                <c:pt idx="453">
                  <c:v>13-02-2012</c:v>
                </c:pt>
                <c:pt idx="454">
                  <c:v>20-02-2012</c:v>
                </c:pt>
                <c:pt idx="455">
                  <c:v>27-02-2012</c:v>
                </c:pt>
                <c:pt idx="456">
                  <c:v>05-03-2012</c:v>
                </c:pt>
                <c:pt idx="457">
                  <c:v>12-03-2012</c:v>
                </c:pt>
                <c:pt idx="458">
                  <c:v>19-03-2012</c:v>
                </c:pt>
                <c:pt idx="459">
                  <c:v>26-03-2012</c:v>
                </c:pt>
                <c:pt idx="460">
                  <c:v>02-04-2012</c:v>
                </c:pt>
                <c:pt idx="461">
                  <c:v>09-04-2012</c:v>
                </c:pt>
                <c:pt idx="462">
                  <c:v>16-04-2012</c:v>
                </c:pt>
                <c:pt idx="463">
                  <c:v>23-04-2012</c:v>
                </c:pt>
                <c:pt idx="464">
                  <c:v>30-04-2012</c:v>
                </c:pt>
                <c:pt idx="465">
                  <c:v>07-05-2012</c:v>
                </c:pt>
                <c:pt idx="466">
                  <c:v>14-05-2012</c:v>
                </c:pt>
                <c:pt idx="467">
                  <c:v>21-05-2012</c:v>
                </c:pt>
                <c:pt idx="468">
                  <c:v>28-05-2012</c:v>
                </c:pt>
                <c:pt idx="469">
                  <c:v>04-06-2012</c:v>
                </c:pt>
                <c:pt idx="470">
                  <c:v>11-06-2012</c:v>
                </c:pt>
                <c:pt idx="471">
                  <c:v>18-06-2012</c:v>
                </c:pt>
                <c:pt idx="472">
                  <c:v>25-06-2012</c:v>
                </c:pt>
                <c:pt idx="473">
                  <c:v>02-07-2012</c:v>
                </c:pt>
                <c:pt idx="474">
                  <c:v>09-07-2012</c:v>
                </c:pt>
                <c:pt idx="475">
                  <c:v>16-07-2012</c:v>
                </c:pt>
                <c:pt idx="476">
                  <c:v>23-07-2012</c:v>
                </c:pt>
                <c:pt idx="477">
                  <c:v>30-07-2012</c:v>
                </c:pt>
                <c:pt idx="478">
                  <c:v>06-08-2012</c:v>
                </c:pt>
                <c:pt idx="479">
                  <c:v>13-08-2012</c:v>
                </c:pt>
                <c:pt idx="480">
                  <c:v>20-08-2012</c:v>
                </c:pt>
                <c:pt idx="481">
                  <c:v>27-08-2012</c:v>
                </c:pt>
                <c:pt idx="482">
                  <c:v>03-09-2012</c:v>
                </c:pt>
                <c:pt idx="483">
                  <c:v>10-09-2012</c:v>
                </c:pt>
                <c:pt idx="484">
                  <c:v>17-09-2012</c:v>
                </c:pt>
                <c:pt idx="485">
                  <c:v>24-09-2012</c:v>
                </c:pt>
                <c:pt idx="486">
                  <c:v>01-10-2012</c:v>
                </c:pt>
                <c:pt idx="487">
                  <c:v>08-10-2012</c:v>
                </c:pt>
                <c:pt idx="488">
                  <c:v>15-10-2012</c:v>
                </c:pt>
                <c:pt idx="489">
                  <c:v>22-10-2012</c:v>
                </c:pt>
                <c:pt idx="490">
                  <c:v>29-10-2012</c:v>
                </c:pt>
                <c:pt idx="491">
                  <c:v>05-11-2012</c:v>
                </c:pt>
                <c:pt idx="492">
                  <c:v>12-11-2012</c:v>
                </c:pt>
                <c:pt idx="493">
                  <c:v>19-11-2012</c:v>
                </c:pt>
                <c:pt idx="494">
                  <c:v>26-11-2012</c:v>
                </c:pt>
                <c:pt idx="495">
                  <c:v>03-12-2012</c:v>
                </c:pt>
                <c:pt idx="496">
                  <c:v>10-12-2012</c:v>
                </c:pt>
                <c:pt idx="497">
                  <c:v>17-12-2012</c:v>
                </c:pt>
                <c:pt idx="498">
                  <c:v>24-12-2012</c:v>
                </c:pt>
                <c:pt idx="499">
                  <c:v>31-12-2012</c:v>
                </c:pt>
                <c:pt idx="500">
                  <c:v>07-01-2013</c:v>
                </c:pt>
                <c:pt idx="501">
                  <c:v>14-01-2013</c:v>
                </c:pt>
                <c:pt idx="502">
                  <c:v>21-01-2013</c:v>
                </c:pt>
                <c:pt idx="503">
                  <c:v>28-01-2013</c:v>
                </c:pt>
                <c:pt idx="504">
                  <c:v>04-02-2013</c:v>
                </c:pt>
                <c:pt idx="505">
                  <c:v>11-02-2013</c:v>
                </c:pt>
                <c:pt idx="506">
                  <c:v>18-02-2013</c:v>
                </c:pt>
                <c:pt idx="507">
                  <c:v>25-02-2013</c:v>
                </c:pt>
                <c:pt idx="508">
                  <c:v>04-03-2013</c:v>
                </c:pt>
                <c:pt idx="509">
                  <c:v>11-03-2013</c:v>
                </c:pt>
                <c:pt idx="510">
                  <c:v>18-03-2013</c:v>
                </c:pt>
                <c:pt idx="511">
                  <c:v>25-03-2013</c:v>
                </c:pt>
                <c:pt idx="512">
                  <c:v>01-04-2013</c:v>
                </c:pt>
                <c:pt idx="513">
                  <c:v>08-04-2013</c:v>
                </c:pt>
                <c:pt idx="514">
                  <c:v>15-04-2013</c:v>
                </c:pt>
                <c:pt idx="515">
                  <c:v>22-04-2013</c:v>
                </c:pt>
                <c:pt idx="516">
                  <c:v>29-04-2013</c:v>
                </c:pt>
                <c:pt idx="517">
                  <c:v>06-05-2013</c:v>
                </c:pt>
                <c:pt idx="518">
                  <c:v>13-05-2013</c:v>
                </c:pt>
                <c:pt idx="519">
                  <c:v>20-05-2013</c:v>
                </c:pt>
                <c:pt idx="520">
                  <c:v>27-05-2013</c:v>
                </c:pt>
                <c:pt idx="521">
                  <c:v>03-06-2013</c:v>
                </c:pt>
                <c:pt idx="522">
                  <c:v>10-06-2013</c:v>
                </c:pt>
                <c:pt idx="523">
                  <c:v>17-06-2013</c:v>
                </c:pt>
                <c:pt idx="524">
                  <c:v>24-06-2013</c:v>
                </c:pt>
                <c:pt idx="525">
                  <c:v>01-07-2013</c:v>
                </c:pt>
                <c:pt idx="526">
                  <c:v>08-07-2013</c:v>
                </c:pt>
                <c:pt idx="527">
                  <c:v>15-07-2013</c:v>
                </c:pt>
                <c:pt idx="528">
                  <c:v>22-07-2013</c:v>
                </c:pt>
                <c:pt idx="529">
                  <c:v>29-07-2013</c:v>
                </c:pt>
                <c:pt idx="530">
                  <c:v>05-08-2013</c:v>
                </c:pt>
                <c:pt idx="531">
                  <c:v>12-08-2013</c:v>
                </c:pt>
                <c:pt idx="532">
                  <c:v>19-08-2013</c:v>
                </c:pt>
                <c:pt idx="533">
                  <c:v>28-08-2013</c:v>
                </c:pt>
                <c:pt idx="534">
                  <c:v>02-09-2013</c:v>
                </c:pt>
                <c:pt idx="535">
                  <c:v>09-09-2013</c:v>
                </c:pt>
                <c:pt idx="536">
                  <c:v>16-09-2013</c:v>
                </c:pt>
                <c:pt idx="537">
                  <c:v>23-09-2013</c:v>
                </c:pt>
                <c:pt idx="538">
                  <c:v>30-09-2013</c:v>
                </c:pt>
                <c:pt idx="539">
                  <c:v>07-10-2013</c:v>
                </c:pt>
                <c:pt idx="540">
                  <c:v>14-10-2013</c:v>
                </c:pt>
                <c:pt idx="541">
                  <c:v>21-10-2013</c:v>
                </c:pt>
                <c:pt idx="542">
                  <c:v>28-10-2013</c:v>
                </c:pt>
                <c:pt idx="543">
                  <c:v>04-11-2013</c:v>
                </c:pt>
                <c:pt idx="544">
                  <c:v>11-11-2013</c:v>
                </c:pt>
                <c:pt idx="545">
                  <c:v>18-11-2013</c:v>
                </c:pt>
                <c:pt idx="546">
                  <c:v>25-11-2013</c:v>
                </c:pt>
                <c:pt idx="547">
                  <c:v>02-12-2013</c:v>
                </c:pt>
                <c:pt idx="548">
                  <c:v>09-12-2013</c:v>
                </c:pt>
                <c:pt idx="549">
                  <c:v>16-12-2013</c:v>
                </c:pt>
                <c:pt idx="550">
                  <c:v>23-12-2013</c:v>
                </c:pt>
                <c:pt idx="551">
                  <c:v>30-12-2013</c:v>
                </c:pt>
                <c:pt idx="552">
                  <c:v>06-01-2014</c:v>
                </c:pt>
                <c:pt idx="553">
                  <c:v>13-01-2014</c:v>
                </c:pt>
                <c:pt idx="554">
                  <c:v>20-01-2014</c:v>
                </c:pt>
                <c:pt idx="555">
                  <c:v>27-01-2014</c:v>
                </c:pt>
                <c:pt idx="556">
                  <c:v>03-02-2014</c:v>
                </c:pt>
                <c:pt idx="557">
                  <c:v>10-02-2014</c:v>
                </c:pt>
                <c:pt idx="558">
                  <c:v>17-02-2014</c:v>
                </c:pt>
                <c:pt idx="559">
                  <c:v>24-02-2014</c:v>
                </c:pt>
                <c:pt idx="560">
                  <c:v>03-03-2014</c:v>
                </c:pt>
                <c:pt idx="561">
                  <c:v>10-03-2014</c:v>
                </c:pt>
                <c:pt idx="562">
                  <c:v>17-03-2014</c:v>
                </c:pt>
                <c:pt idx="563">
                  <c:v>24-03-2014</c:v>
                </c:pt>
                <c:pt idx="564">
                  <c:v>31-03-2014</c:v>
                </c:pt>
                <c:pt idx="565">
                  <c:v>07-04-2014</c:v>
                </c:pt>
                <c:pt idx="566">
                  <c:v>14-04-2014</c:v>
                </c:pt>
                <c:pt idx="567">
                  <c:v>21-04-2014</c:v>
                </c:pt>
                <c:pt idx="568">
                  <c:v>28-04-2014</c:v>
                </c:pt>
                <c:pt idx="569">
                  <c:v>05-05-2014</c:v>
                </c:pt>
                <c:pt idx="570">
                  <c:v>12-05-2014</c:v>
                </c:pt>
                <c:pt idx="571">
                  <c:v>19-05-2014</c:v>
                </c:pt>
                <c:pt idx="572">
                  <c:v>26-05-2014</c:v>
                </c:pt>
                <c:pt idx="573">
                  <c:v>02-06-2014</c:v>
                </c:pt>
                <c:pt idx="574">
                  <c:v>09-06-2014</c:v>
                </c:pt>
                <c:pt idx="575">
                  <c:v>16-06-2014</c:v>
                </c:pt>
                <c:pt idx="576">
                  <c:v>23-06-2014</c:v>
                </c:pt>
                <c:pt idx="577">
                  <c:v>30-06-2014</c:v>
                </c:pt>
                <c:pt idx="578">
                  <c:v>07-07-2014</c:v>
                </c:pt>
                <c:pt idx="579">
                  <c:v>14-07-2014</c:v>
                </c:pt>
                <c:pt idx="580">
                  <c:v>21-07-2014</c:v>
                </c:pt>
                <c:pt idx="581">
                  <c:v>28-07-2014</c:v>
                </c:pt>
                <c:pt idx="582">
                  <c:v>04-08-2014</c:v>
                </c:pt>
                <c:pt idx="583">
                  <c:v>11-08-2014</c:v>
                </c:pt>
                <c:pt idx="584">
                  <c:v>18-08-2014</c:v>
                </c:pt>
                <c:pt idx="585">
                  <c:v>25-08-2014</c:v>
                </c:pt>
                <c:pt idx="586">
                  <c:v>01-09-2014</c:v>
                </c:pt>
                <c:pt idx="587">
                  <c:v>08-09-2014</c:v>
                </c:pt>
                <c:pt idx="588">
                  <c:v>15-09-2014</c:v>
                </c:pt>
                <c:pt idx="589">
                  <c:v>22-09-2014</c:v>
                </c:pt>
                <c:pt idx="590">
                  <c:v>29-09-2014</c:v>
                </c:pt>
                <c:pt idx="591">
                  <c:v>06-10-2014</c:v>
                </c:pt>
                <c:pt idx="592">
                  <c:v>13-10-2014</c:v>
                </c:pt>
                <c:pt idx="593">
                  <c:v>20-10-2014</c:v>
                </c:pt>
                <c:pt idx="594">
                  <c:v>27-10-2014</c:v>
                </c:pt>
                <c:pt idx="595">
                  <c:v>03-11-2014</c:v>
                </c:pt>
                <c:pt idx="596">
                  <c:v>10-11-2014</c:v>
                </c:pt>
                <c:pt idx="597">
                  <c:v>17-11-2014</c:v>
                </c:pt>
                <c:pt idx="598">
                  <c:v>24-11-2014</c:v>
                </c:pt>
                <c:pt idx="599">
                  <c:v>01-12-2014</c:v>
                </c:pt>
                <c:pt idx="600">
                  <c:v>08-12-2014</c:v>
                </c:pt>
                <c:pt idx="601">
                  <c:v>15-12-2014</c:v>
                </c:pt>
                <c:pt idx="602">
                  <c:v>22-12-2014</c:v>
                </c:pt>
                <c:pt idx="603">
                  <c:v>29-12-2014</c:v>
                </c:pt>
                <c:pt idx="604">
                  <c:v>05-01-2015</c:v>
                </c:pt>
                <c:pt idx="605">
                  <c:v>12-01-2015</c:v>
                </c:pt>
                <c:pt idx="606">
                  <c:v>19-01-2015</c:v>
                </c:pt>
                <c:pt idx="607">
                  <c:v>26-01-2015</c:v>
                </c:pt>
                <c:pt idx="608">
                  <c:v>02-02-2015</c:v>
                </c:pt>
                <c:pt idx="609">
                  <c:v>09-02-2015</c:v>
                </c:pt>
                <c:pt idx="610">
                  <c:v>16-02-2015</c:v>
                </c:pt>
                <c:pt idx="611">
                  <c:v>23-02-2015</c:v>
                </c:pt>
                <c:pt idx="612">
                  <c:v>02-03-2015</c:v>
                </c:pt>
                <c:pt idx="613">
                  <c:v>09-03-2015</c:v>
                </c:pt>
                <c:pt idx="614">
                  <c:v>16-03-2015</c:v>
                </c:pt>
                <c:pt idx="615">
                  <c:v>23-03-2015</c:v>
                </c:pt>
                <c:pt idx="616">
                  <c:v>30-03-2015</c:v>
                </c:pt>
                <c:pt idx="617">
                  <c:v>06-04-2015</c:v>
                </c:pt>
                <c:pt idx="618">
                  <c:v>13-04-2015</c:v>
                </c:pt>
                <c:pt idx="619">
                  <c:v>20-04-2015</c:v>
                </c:pt>
                <c:pt idx="620">
                  <c:v>27-04-2015</c:v>
                </c:pt>
                <c:pt idx="621">
                  <c:v>04-05-2015</c:v>
                </c:pt>
                <c:pt idx="622">
                  <c:v>11-05-2015</c:v>
                </c:pt>
                <c:pt idx="623">
                  <c:v>18-05-2015</c:v>
                </c:pt>
                <c:pt idx="624">
                  <c:v>25-05-2015</c:v>
                </c:pt>
                <c:pt idx="625">
                  <c:v>01-06-2015</c:v>
                </c:pt>
                <c:pt idx="626">
                  <c:v>08-06-2015</c:v>
                </c:pt>
                <c:pt idx="627">
                  <c:v>15-06-2015</c:v>
                </c:pt>
                <c:pt idx="628">
                  <c:v>22-06-2015</c:v>
                </c:pt>
                <c:pt idx="629">
                  <c:v>29-06-2015</c:v>
                </c:pt>
                <c:pt idx="630">
                  <c:v>06-07-2015</c:v>
                </c:pt>
                <c:pt idx="631">
                  <c:v>13-07-2015</c:v>
                </c:pt>
                <c:pt idx="632">
                  <c:v>20-07-2015</c:v>
                </c:pt>
                <c:pt idx="633">
                  <c:v>27-07-2015</c:v>
                </c:pt>
                <c:pt idx="634">
                  <c:v>03-08-2015</c:v>
                </c:pt>
                <c:pt idx="635">
                  <c:v>10-08-2015</c:v>
                </c:pt>
                <c:pt idx="636">
                  <c:v>17-08-2015</c:v>
                </c:pt>
                <c:pt idx="637">
                  <c:v>24-08-2015</c:v>
                </c:pt>
                <c:pt idx="638">
                  <c:v>31-08-2015</c:v>
                </c:pt>
                <c:pt idx="639">
                  <c:v>07-09-2015</c:v>
                </c:pt>
                <c:pt idx="640">
                  <c:v>14-09-2015</c:v>
                </c:pt>
                <c:pt idx="641">
                  <c:v>21-09-2015</c:v>
                </c:pt>
                <c:pt idx="642">
                  <c:v>28-09-2015</c:v>
                </c:pt>
                <c:pt idx="643">
                  <c:v>05-10-2015</c:v>
                </c:pt>
                <c:pt idx="644">
                  <c:v>12-10-2015</c:v>
                </c:pt>
                <c:pt idx="645">
                  <c:v>19-10-2015</c:v>
                </c:pt>
                <c:pt idx="646">
                  <c:v>26-10-2015</c:v>
                </c:pt>
                <c:pt idx="647">
                  <c:v>02-11-2015</c:v>
                </c:pt>
                <c:pt idx="648">
                  <c:v>09-11-2015</c:v>
                </c:pt>
                <c:pt idx="649">
                  <c:v>16-11-2015</c:v>
                </c:pt>
                <c:pt idx="650">
                  <c:v>23-11-2015</c:v>
                </c:pt>
                <c:pt idx="651">
                  <c:v>30-11-2015</c:v>
                </c:pt>
                <c:pt idx="652">
                  <c:v>07-12-2015</c:v>
                </c:pt>
                <c:pt idx="653">
                  <c:v>14-12-2015</c:v>
                </c:pt>
                <c:pt idx="654">
                  <c:v>21-12-2015</c:v>
                </c:pt>
                <c:pt idx="655">
                  <c:v>28-12-2015</c:v>
                </c:pt>
                <c:pt idx="656">
                  <c:v>04-01-2016</c:v>
                </c:pt>
                <c:pt idx="657">
                  <c:v>11-01-2016</c:v>
                </c:pt>
                <c:pt idx="658">
                  <c:v>18-01-2016</c:v>
                </c:pt>
                <c:pt idx="659">
                  <c:v>25-01-2016</c:v>
                </c:pt>
                <c:pt idx="660">
                  <c:v>01-02-2016</c:v>
                </c:pt>
                <c:pt idx="661">
                  <c:v>08-02-2016</c:v>
                </c:pt>
                <c:pt idx="662">
                  <c:v>15-02-2016</c:v>
                </c:pt>
                <c:pt idx="663">
                  <c:v>22-02-2016</c:v>
                </c:pt>
                <c:pt idx="664">
                  <c:v>29-02-2016</c:v>
                </c:pt>
                <c:pt idx="665">
                  <c:v>07-03-2016</c:v>
                </c:pt>
                <c:pt idx="666">
                  <c:v>14-03-2016</c:v>
                </c:pt>
                <c:pt idx="667">
                  <c:v>21-03-2016</c:v>
                </c:pt>
                <c:pt idx="668">
                  <c:v>28-03-2016</c:v>
                </c:pt>
                <c:pt idx="669">
                  <c:v>04-04-2016</c:v>
                </c:pt>
                <c:pt idx="670">
                  <c:v>11-04-2016</c:v>
                </c:pt>
                <c:pt idx="671">
                  <c:v>18-04-2016</c:v>
                </c:pt>
                <c:pt idx="672">
                  <c:v>25-04-2016</c:v>
                </c:pt>
                <c:pt idx="673">
                  <c:v>02-05-2016</c:v>
                </c:pt>
                <c:pt idx="674">
                  <c:v>09-05-2016</c:v>
                </c:pt>
                <c:pt idx="675">
                  <c:v>16-05-2016</c:v>
                </c:pt>
                <c:pt idx="676">
                  <c:v>23-05-2016</c:v>
                </c:pt>
                <c:pt idx="677">
                  <c:v>30-05-2016</c:v>
                </c:pt>
                <c:pt idx="678">
                  <c:v>06-06-2016</c:v>
                </c:pt>
                <c:pt idx="679">
                  <c:v>13-06-2016</c:v>
                </c:pt>
                <c:pt idx="680">
                  <c:v>20-06-2016</c:v>
                </c:pt>
                <c:pt idx="681">
                  <c:v>27-06-2016</c:v>
                </c:pt>
                <c:pt idx="682">
                  <c:v>04-07-2016</c:v>
                </c:pt>
                <c:pt idx="683">
                  <c:v>11-07-2016</c:v>
                </c:pt>
                <c:pt idx="684">
                  <c:v>18-07-2016</c:v>
                </c:pt>
                <c:pt idx="685">
                  <c:v>25-07-2016</c:v>
                </c:pt>
                <c:pt idx="686">
                  <c:v>01-08-2016</c:v>
                </c:pt>
                <c:pt idx="687">
                  <c:v>08-08-2016</c:v>
                </c:pt>
                <c:pt idx="688">
                  <c:v>15-08-2016</c:v>
                </c:pt>
                <c:pt idx="689">
                  <c:v>22-08-2016</c:v>
                </c:pt>
                <c:pt idx="690">
                  <c:v>29-08-2016</c:v>
                </c:pt>
                <c:pt idx="691">
                  <c:v>05-09-2016</c:v>
                </c:pt>
                <c:pt idx="692">
                  <c:v>12-09-2016</c:v>
                </c:pt>
                <c:pt idx="693">
                  <c:v>19-09-2016</c:v>
                </c:pt>
                <c:pt idx="694">
                  <c:v>26-09-2016</c:v>
                </c:pt>
                <c:pt idx="695">
                  <c:v>03-10-2016</c:v>
                </c:pt>
                <c:pt idx="696">
                  <c:v>10-10-2016</c:v>
                </c:pt>
                <c:pt idx="697">
                  <c:v>17-10-2016</c:v>
                </c:pt>
                <c:pt idx="698">
                  <c:v>24-10-2016</c:v>
                </c:pt>
                <c:pt idx="699">
                  <c:v>31-10-2016</c:v>
                </c:pt>
                <c:pt idx="700">
                  <c:v>07-11-2016</c:v>
                </c:pt>
                <c:pt idx="701">
                  <c:v>14-11-2016</c:v>
                </c:pt>
                <c:pt idx="702">
                  <c:v>21-11-2016</c:v>
                </c:pt>
                <c:pt idx="703">
                  <c:v>28-11-2016</c:v>
                </c:pt>
                <c:pt idx="704">
                  <c:v>05-12-2016</c:v>
                </c:pt>
                <c:pt idx="705">
                  <c:v>12-12-2016</c:v>
                </c:pt>
                <c:pt idx="706">
                  <c:v>19-12-2016</c:v>
                </c:pt>
                <c:pt idx="707">
                  <c:v>26-12-2016</c:v>
                </c:pt>
                <c:pt idx="708">
                  <c:v>02-01-2017</c:v>
                </c:pt>
                <c:pt idx="709">
                  <c:v>09-01-2017</c:v>
                </c:pt>
                <c:pt idx="710">
                  <c:v>16-01-2017</c:v>
                </c:pt>
                <c:pt idx="711">
                  <c:v>23-01-2017</c:v>
                </c:pt>
                <c:pt idx="712">
                  <c:v>30-01-2017</c:v>
                </c:pt>
                <c:pt idx="713">
                  <c:v>06-02-2017</c:v>
                </c:pt>
                <c:pt idx="714">
                  <c:v>13-02-2017</c:v>
                </c:pt>
                <c:pt idx="715">
                  <c:v>20-02-2017</c:v>
                </c:pt>
                <c:pt idx="716">
                  <c:v>27-02-2017</c:v>
                </c:pt>
                <c:pt idx="717">
                  <c:v>06-03-2017</c:v>
                </c:pt>
                <c:pt idx="718">
                  <c:v>13-03-2017</c:v>
                </c:pt>
                <c:pt idx="719">
                  <c:v>20-03-2017</c:v>
                </c:pt>
                <c:pt idx="720">
                  <c:v>27-03-2017</c:v>
                </c:pt>
                <c:pt idx="721">
                  <c:v>03-04-2017</c:v>
                </c:pt>
                <c:pt idx="722">
                  <c:v>10-04-2017</c:v>
                </c:pt>
                <c:pt idx="723">
                  <c:v>17-04-2017</c:v>
                </c:pt>
                <c:pt idx="724">
                  <c:v>24-04-2017</c:v>
                </c:pt>
                <c:pt idx="725">
                  <c:v>01-05-2017</c:v>
                </c:pt>
                <c:pt idx="726">
                  <c:v>08-05-2017</c:v>
                </c:pt>
                <c:pt idx="727">
                  <c:v>15-05-2017</c:v>
                </c:pt>
                <c:pt idx="728">
                  <c:v>22-05-2017</c:v>
                </c:pt>
                <c:pt idx="729">
                  <c:v>29-05-2017</c:v>
                </c:pt>
                <c:pt idx="730">
                  <c:v>05-06-2017</c:v>
                </c:pt>
                <c:pt idx="731">
                  <c:v>12-06-2017</c:v>
                </c:pt>
                <c:pt idx="732">
                  <c:v>19-06-2017</c:v>
                </c:pt>
                <c:pt idx="733">
                  <c:v>26-06-2017</c:v>
                </c:pt>
                <c:pt idx="734">
                  <c:v>03-07-2017</c:v>
                </c:pt>
                <c:pt idx="735">
                  <c:v>10-07-2017</c:v>
                </c:pt>
                <c:pt idx="736">
                  <c:v>17-07-2017</c:v>
                </c:pt>
                <c:pt idx="737">
                  <c:v>24-07-2017</c:v>
                </c:pt>
                <c:pt idx="738">
                  <c:v>31-07-2017</c:v>
                </c:pt>
                <c:pt idx="739">
                  <c:v>07-08-2017</c:v>
                </c:pt>
                <c:pt idx="740">
                  <c:v>14-08-2017</c:v>
                </c:pt>
                <c:pt idx="741">
                  <c:v>21-08-2017</c:v>
                </c:pt>
                <c:pt idx="742">
                  <c:v>28-08-2017</c:v>
                </c:pt>
                <c:pt idx="743">
                  <c:v>04-09-2017</c:v>
                </c:pt>
                <c:pt idx="744">
                  <c:v>11-09-2017</c:v>
                </c:pt>
                <c:pt idx="745">
                  <c:v>18-09-2017</c:v>
                </c:pt>
                <c:pt idx="746">
                  <c:v>25-09-2017</c:v>
                </c:pt>
                <c:pt idx="747">
                  <c:v>02-10-2017</c:v>
                </c:pt>
                <c:pt idx="748">
                  <c:v>09-10-2017</c:v>
                </c:pt>
                <c:pt idx="749">
                  <c:v>16-10-2017</c:v>
                </c:pt>
                <c:pt idx="750">
                  <c:v>23-10-2017</c:v>
                </c:pt>
                <c:pt idx="751">
                  <c:v>30-10-2017</c:v>
                </c:pt>
                <c:pt idx="752">
                  <c:v>06-11-2017</c:v>
                </c:pt>
                <c:pt idx="753">
                  <c:v>13-11-2017</c:v>
                </c:pt>
                <c:pt idx="754">
                  <c:v>20-11-2017</c:v>
                </c:pt>
                <c:pt idx="755">
                  <c:v>27-11-2017</c:v>
                </c:pt>
                <c:pt idx="756">
                  <c:v>04-12-2017</c:v>
                </c:pt>
                <c:pt idx="757">
                  <c:v>11-12-2017</c:v>
                </c:pt>
                <c:pt idx="758">
                  <c:v>18-12-2017</c:v>
                </c:pt>
                <c:pt idx="759">
                  <c:v>25-12-2017</c:v>
                </c:pt>
                <c:pt idx="760">
                  <c:v>01-01-2018</c:v>
                </c:pt>
                <c:pt idx="761">
                  <c:v>08-01-2018</c:v>
                </c:pt>
                <c:pt idx="762">
                  <c:v>15-01-2018</c:v>
                </c:pt>
                <c:pt idx="763">
                  <c:v>22-01-2018</c:v>
                </c:pt>
                <c:pt idx="764">
                  <c:v>29-01-2018</c:v>
                </c:pt>
                <c:pt idx="765">
                  <c:v>05-02-2018</c:v>
                </c:pt>
                <c:pt idx="766">
                  <c:v>12-02-2018</c:v>
                </c:pt>
                <c:pt idx="767">
                  <c:v>19-02-2018</c:v>
                </c:pt>
                <c:pt idx="768">
                  <c:v>26-02-2018</c:v>
                </c:pt>
                <c:pt idx="769">
                  <c:v>05-03-2018</c:v>
                </c:pt>
                <c:pt idx="770">
                  <c:v>12-03-2018</c:v>
                </c:pt>
                <c:pt idx="771">
                  <c:v>19-03-2018</c:v>
                </c:pt>
                <c:pt idx="772">
                  <c:v>26-03-2018</c:v>
                </c:pt>
                <c:pt idx="773">
                  <c:v>02-04-2018</c:v>
                </c:pt>
                <c:pt idx="774">
                  <c:v>09-04-2018</c:v>
                </c:pt>
                <c:pt idx="775">
                  <c:v>16-04-2018</c:v>
                </c:pt>
                <c:pt idx="776">
                  <c:v>23-04-2018</c:v>
                </c:pt>
                <c:pt idx="777">
                  <c:v>30-04-2018</c:v>
                </c:pt>
                <c:pt idx="778">
                  <c:v>07-05-2018</c:v>
                </c:pt>
                <c:pt idx="779">
                  <c:v>14-05-2018</c:v>
                </c:pt>
                <c:pt idx="780">
                  <c:v>21-05-2018</c:v>
                </c:pt>
                <c:pt idx="781">
                  <c:v>28-05-2018</c:v>
                </c:pt>
                <c:pt idx="782">
                  <c:v>04-06-2018</c:v>
                </c:pt>
                <c:pt idx="783">
                  <c:v>11-06-2018</c:v>
                </c:pt>
                <c:pt idx="784">
                  <c:v>18-06-2018</c:v>
                </c:pt>
                <c:pt idx="785">
                  <c:v>25-06-2018</c:v>
                </c:pt>
                <c:pt idx="786">
                  <c:v>02-07-2018</c:v>
                </c:pt>
                <c:pt idx="787">
                  <c:v>09-07-2018</c:v>
                </c:pt>
                <c:pt idx="788">
                  <c:v>16-07-2018</c:v>
                </c:pt>
                <c:pt idx="789">
                  <c:v>23-07-2018</c:v>
                </c:pt>
                <c:pt idx="790">
                  <c:v>30-07-2018</c:v>
                </c:pt>
                <c:pt idx="791">
                  <c:v>06-08-2018</c:v>
                </c:pt>
                <c:pt idx="792">
                  <c:v>13-08-2018</c:v>
                </c:pt>
                <c:pt idx="793">
                  <c:v>20-08-2018</c:v>
                </c:pt>
                <c:pt idx="794">
                  <c:v>27-08-2018</c:v>
                </c:pt>
                <c:pt idx="795">
                  <c:v>03-09-2018</c:v>
                </c:pt>
                <c:pt idx="796">
                  <c:v>10-09-2018</c:v>
                </c:pt>
                <c:pt idx="797">
                  <c:v>17-09-2018</c:v>
                </c:pt>
                <c:pt idx="798">
                  <c:v>24-09-2018</c:v>
                </c:pt>
                <c:pt idx="799">
                  <c:v>01-10-2018</c:v>
                </c:pt>
                <c:pt idx="800">
                  <c:v>08-10-2018</c:v>
                </c:pt>
                <c:pt idx="801">
                  <c:v>15-10-2018</c:v>
                </c:pt>
                <c:pt idx="802">
                  <c:v>22-10-2018</c:v>
                </c:pt>
                <c:pt idx="803">
                  <c:v>29-10-2018</c:v>
                </c:pt>
                <c:pt idx="804">
                  <c:v>05-11-2018</c:v>
                </c:pt>
                <c:pt idx="805">
                  <c:v>12-11-2018</c:v>
                </c:pt>
                <c:pt idx="806">
                  <c:v>19-11-2018</c:v>
                </c:pt>
                <c:pt idx="807">
                  <c:v>26-11-2018</c:v>
                </c:pt>
                <c:pt idx="808">
                  <c:v>03-12-2018</c:v>
                </c:pt>
                <c:pt idx="809">
                  <c:v>10-12-2018</c:v>
                </c:pt>
                <c:pt idx="810">
                  <c:v>17-12-2018</c:v>
                </c:pt>
                <c:pt idx="811">
                  <c:v>24-12-2018</c:v>
                </c:pt>
                <c:pt idx="812">
                  <c:v>31-12-2018</c:v>
                </c:pt>
                <c:pt idx="813">
                  <c:v>07-01-2019</c:v>
                </c:pt>
                <c:pt idx="814">
                  <c:v>14-01-2019</c:v>
                </c:pt>
                <c:pt idx="815">
                  <c:v>21-01-2019</c:v>
                </c:pt>
                <c:pt idx="816">
                  <c:v>28-01-2019</c:v>
                </c:pt>
                <c:pt idx="817">
                  <c:v>04-02-2019</c:v>
                </c:pt>
                <c:pt idx="818">
                  <c:v>11-02-2019</c:v>
                </c:pt>
                <c:pt idx="819">
                  <c:v>18-02-2019</c:v>
                </c:pt>
                <c:pt idx="820">
                  <c:v>25-02-2019</c:v>
                </c:pt>
                <c:pt idx="821">
                  <c:v>04-03-2019</c:v>
                </c:pt>
                <c:pt idx="822">
                  <c:v>11-03-2019</c:v>
                </c:pt>
                <c:pt idx="823">
                  <c:v>18-03-2019</c:v>
                </c:pt>
                <c:pt idx="824">
                  <c:v>25-03-2019</c:v>
                </c:pt>
                <c:pt idx="825">
                  <c:v>01-04-2019</c:v>
                </c:pt>
                <c:pt idx="826">
                  <c:v>08-04-2019</c:v>
                </c:pt>
                <c:pt idx="827">
                  <c:v>15-04-2019</c:v>
                </c:pt>
                <c:pt idx="828">
                  <c:v>22-04-2019</c:v>
                </c:pt>
                <c:pt idx="829">
                  <c:v>29-04-2019</c:v>
                </c:pt>
                <c:pt idx="830">
                  <c:v>06-05-2019</c:v>
                </c:pt>
                <c:pt idx="831">
                  <c:v>13-05-2019</c:v>
                </c:pt>
                <c:pt idx="832">
                  <c:v>20-05-2019</c:v>
                </c:pt>
                <c:pt idx="833">
                  <c:v>27-05-2019</c:v>
                </c:pt>
                <c:pt idx="834">
                  <c:v>03-06-2019</c:v>
                </c:pt>
                <c:pt idx="835">
                  <c:v>10-06-2019</c:v>
                </c:pt>
                <c:pt idx="836">
                  <c:v>17-06-2019</c:v>
                </c:pt>
                <c:pt idx="837">
                  <c:v>24-06-2019</c:v>
                </c:pt>
                <c:pt idx="838">
                  <c:v>01-07-2019</c:v>
                </c:pt>
                <c:pt idx="839">
                  <c:v>08-07-2019</c:v>
                </c:pt>
                <c:pt idx="840">
                  <c:v>15-07-2019</c:v>
                </c:pt>
                <c:pt idx="841">
                  <c:v>22-07-2019</c:v>
                </c:pt>
                <c:pt idx="842">
                  <c:v>29-07-2019</c:v>
                </c:pt>
                <c:pt idx="843">
                  <c:v>05-08-2019</c:v>
                </c:pt>
                <c:pt idx="844">
                  <c:v>12-08-2019</c:v>
                </c:pt>
                <c:pt idx="845">
                  <c:v>19-08-2019</c:v>
                </c:pt>
                <c:pt idx="846">
                  <c:v>26-08-2019</c:v>
                </c:pt>
                <c:pt idx="847">
                  <c:v>02-09-2019</c:v>
                </c:pt>
                <c:pt idx="848">
                  <c:v>09-09-2019</c:v>
                </c:pt>
                <c:pt idx="849">
                  <c:v>16-09-2019</c:v>
                </c:pt>
                <c:pt idx="850">
                  <c:v>23-09-2019</c:v>
                </c:pt>
                <c:pt idx="851">
                  <c:v>30-09-2019</c:v>
                </c:pt>
                <c:pt idx="852">
                  <c:v>07-10-2019</c:v>
                </c:pt>
                <c:pt idx="853">
                  <c:v>14-10-2019</c:v>
                </c:pt>
                <c:pt idx="854">
                  <c:v>21-10-2019</c:v>
                </c:pt>
                <c:pt idx="855">
                  <c:v>28-10-2019</c:v>
                </c:pt>
                <c:pt idx="856">
                  <c:v>04-11-2019</c:v>
                </c:pt>
                <c:pt idx="857">
                  <c:v>11-11-2019</c:v>
                </c:pt>
                <c:pt idx="858">
                  <c:v>18-11-2019</c:v>
                </c:pt>
                <c:pt idx="859">
                  <c:v>25-11-2019</c:v>
                </c:pt>
                <c:pt idx="860">
                  <c:v>02-12-2019</c:v>
                </c:pt>
                <c:pt idx="861">
                  <c:v>09-12-2019</c:v>
                </c:pt>
                <c:pt idx="862">
                  <c:v>16-12-2019</c:v>
                </c:pt>
                <c:pt idx="863">
                  <c:v>23-12-2019</c:v>
                </c:pt>
                <c:pt idx="864">
                  <c:v>30-12-2019</c:v>
                </c:pt>
                <c:pt idx="865">
                  <c:v>06-01-2020</c:v>
                </c:pt>
                <c:pt idx="866">
                  <c:v>13-01-2020</c:v>
                </c:pt>
                <c:pt idx="867">
                  <c:v>20-01-2020</c:v>
                </c:pt>
                <c:pt idx="868">
                  <c:v>27-01-2020</c:v>
                </c:pt>
                <c:pt idx="869">
                  <c:v>03-02-2020</c:v>
                </c:pt>
                <c:pt idx="870">
                  <c:v>10-02-2020</c:v>
                </c:pt>
                <c:pt idx="871">
                  <c:v>17-02-2020</c:v>
                </c:pt>
                <c:pt idx="872">
                  <c:v>24-02-2020</c:v>
                </c:pt>
                <c:pt idx="873">
                  <c:v>02-03-2020</c:v>
                </c:pt>
                <c:pt idx="874">
                  <c:v>09-03-2020</c:v>
                </c:pt>
                <c:pt idx="875">
                  <c:v>16-03-2020</c:v>
                </c:pt>
                <c:pt idx="876">
                  <c:v>23-03-2020</c:v>
                </c:pt>
                <c:pt idx="877">
                  <c:v>30-03-2020</c:v>
                </c:pt>
                <c:pt idx="878">
                  <c:v>06-04-2020</c:v>
                </c:pt>
                <c:pt idx="879">
                  <c:v>13-04-2020</c:v>
                </c:pt>
                <c:pt idx="880">
                  <c:v>20-04-2020</c:v>
                </c:pt>
                <c:pt idx="881">
                  <c:v>27-04-2020</c:v>
                </c:pt>
                <c:pt idx="882">
                  <c:v>04-05-2020</c:v>
                </c:pt>
                <c:pt idx="883">
                  <c:v>11-05-2020</c:v>
                </c:pt>
                <c:pt idx="884">
                  <c:v>18-05-2020</c:v>
                </c:pt>
                <c:pt idx="885">
                  <c:v>25-05-2020</c:v>
                </c:pt>
                <c:pt idx="886">
                  <c:v>01-06-2020</c:v>
                </c:pt>
                <c:pt idx="887">
                  <c:v>08-06-2020</c:v>
                </c:pt>
                <c:pt idx="888">
                  <c:v>15-06-2020</c:v>
                </c:pt>
                <c:pt idx="889">
                  <c:v>22-06-2020</c:v>
                </c:pt>
                <c:pt idx="890">
                  <c:v>29-06-2020</c:v>
                </c:pt>
                <c:pt idx="891">
                  <c:v>06-07-2020</c:v>
                </c:pt>
                <c:pt idx="892">
                  <c:v>13-07-2020</c:v>
                </c:pt>
                <c:pt idx="893">
                  <c:v>20-07-2020</c:v>
                </c:pt>
                <c:pt idx="894">
                  <c:v>27-07-2020</c:v>
                </c:pt>
                <c:pt idx="895">
                  <c:v>03-08-2020</c:v>
                </c:pt>
                <c:pt idx="896">
                  <c:v>10-08-2020</c:v>
                </c:pt>
                <c:pt idx="897">
                  <c:v>17-08-2020</c:v>
                </c:pt>
                <c:pt idx="898">
                  <c:v>24-08-2020</c:v>
                </c:pt>
                <c:pt idx="899">
                  <c:v>31-08-2020</c:v>
                </c:pt>
                <c:pt idx="900">
                  <c:v>07-09-2020</c:v>
                </c:pt>
                <c:pt idx="901">
                  <c:v>14-09-2020</c:v>
                </c:pt>
                <c:pt idx="902">
                  <c:v>21-09-2020</c:v>
                </c:pt>
                <c:pt idx="903">
                  <c:v>28-09-2020</c:v>
                </c:pt>
                <c:pt idx="904">
                  <c:v>05-10-2020</c:v>
                </c:pt>
                <c:pt idx="905">
                  <c:v>12-10-2020</c:v>
                </c:pt>
                <c:pt idx="906">
                  <c:v>19-10-2020</c:v>
                </c:pt>
                <c:pt idx="907">
                  <c:v>26-10-2020</c:v>
                </c:pt>
                <c:pt idx="908">
                  <c:v>02-11-2020</c:v>
                </c:pt>
                <c:pt idx="909">
                  <c:v>09-11-2020</c:v>
                </c:pt>
                <c:pt idx="910">
                  <c:v>16-11-2020</c:v>
                </c:pt>
                <c:pt idx="911">
                  <c:v>23-11-2020</c:v>
                </c:pt>
                <c:pt idx="912">
                  <c:v>30-11-2020</c:v>
                </c:pt>
                <c:pt idx="913">
                  <c:v>07-12-2020</c:v>
                </c:pt>
                <c:pt idx="914">
                  <c:v>14-12-2020</c:v>
                </c:pt>
                <c:pt idx="915">
                  <c:v>21-12-2020</c:v>
                </c:pt>
                <c:pt idx="916">
                  <c:v>28-12-2020</c:v>
                </c:pt>
                <c:pt idx="917">
                  <c:v>04-01-2021</c:v>
                </c:pt>
                <c:pt idx="918">
                  <c:v>11-01-2021</c:v>
                </c:pt>
                <c:pt idx="919">
                  <c:v>18-01-2021</c:v>
                </c:pt>
                <c:pt idx="920">
                  <c:v>25-01-2021</c:v>
                </c:pt>
                <c:pt idx="921">
                  <c:v>01-02-2021</c:v>
                </c:pt>
                <c:pt idx="922">
                  <c:v>08-02-2021</c:v>
                </c:pt>
                <c:pt idx="923">
                  <c:v>15-02-2021</c:v>
                </c:pt>
                <c:pt idx="924">
                  <c:v>22-02-2021</c:v>
                </c:pt>
                <c:pt idx="925">
                  <c:v>01-03-2021</c:v>
                </c:pt>
                <c:pt idx="926">
                  <c:v>08-03-2021</c:v>
                </c:pt>
                <c:pt idx="927">
                  <c:v>15-03-2021</c:v>
                </c:pt>
                <c:pt idx="928">
                  <c:v>22-03-2021</c:v>
                </c:pt>
                <c:pt idx="929">
                  <c:v>29-03-2021</c:v>
                </c:pt>
                <c:pt idx="930">
                  <c:v>05-04-2021</c:v>
                </c:pt>
                <c:pt idx="931">
                  <c:v>12-04-2021</c:v>
                </c:pt>
                <c:pt idx="932">
                  <c:v>19-04-2021</c:v>
                </c:pt>
                <c:pt idx="933">
                  <c:v>26-04-2021</c:v>
                </c:pt>
                <c:pt idx="934">
                  <c:v>03-05-2021</c:v>
                </c:pt>
                <c:pt idx="935">
                  <c:v>10-05-2021</c:v>
                </c:pt>
                <c:pt idx="936">
                  <c:v>17-05-2021</c:v>
                </c:pt>
                <c:pt idx="937">
                  <c:v>24-05-2021</c:v>
                </c:pt>
                <c:pt idx="938">
                  <c:v>31-05-2021</c:v>
                </c:pt>
                <c:pt idx="939">
                  <c:v>07-06-2021</c:v>
                </c:pt>
                <c:pt idx="940">
                  <c:v>14-06-2021</c:v>
                </c:pt>
                <c:pt idx="941">
                  <c:v>21-06-2021</c:v>
                </c:pt>
                <c:pt idx="942">
                  <c:v>28-06-2021</c:v>
                </c:pt>
                <c:pt idx="943">
                  <c:v>05-07-2021</c:v>
                </c:pt>
                <c:pt idx="944">
                  <c:v>12-07-2021</c:v>
                </c:pt>
                <c:pt idx="945">
                  <c:v>19-07-2021</c:v>
                </c:pt>
                <c:pt idx="946">
                  <c:v>26-07-2021</c:v>
                </c:pt>
                <c:pt idx="947">
                  <c:v>02-08-2021</c:v>
                </c:pt>
                <c:pt idx="948">
                  <c:v>09-08-2021</c:v>
                </c:pt>
                <c:pt idx="949">
                  <c:v>16-08-2021</c:v>
                </c:pt>
                <c:pt idx="950">
                  <c:v>23-08-2021</c:v>
                </c:pt>
                <c:pt idx="951">
                  <c:v>30-08-2021</c:v>
                </c:pt>
                <c:pt idx="952">
                  <c:v>06-09-2021</c:v>
                </c:pt>
                <c:pt idx="953">
                  <c:v>13-09-2021</c:v>
                </c:pt>
                <c:pt idx="954">
                  <c:v>20-09-2021</c:v>
                </c:pt>
                <c:pt idx="955">
                  <c:v>27-09-2021</c:v>
                </c:pt>
                <c:pt idx="956">
                  <c:v>04-10-2021</c:v>
                </c:pt>
                <c:pt idx="957">
                  <c:v>11-10-2021</c:v>
                </c:pt>
                <c:pt idx="958">
                  <c:v>18-10-2021</c:v>
                </c:pt>
                <c:pt idx="959">
                  <c:v>25-10-2021</c:v>
                </c:pt>
                <c:pt idx="960">
                  <c:v>01-11-2021</c:v>
                </c:pt>
                <c:pt idx="961">
                  <c:v>08-11-2021</c:v>
                </c:pt>
                <c:pt idx="962">
                  <c:v>15-11-2021</c:v>
                </c:pt>
                <c:pt idx="963">
                  <c:v>22-11-2021</c:v>
                </c:pt>
                <c:pt idx="964">
                  <c:v>29-11-2021</c:v>
                </c:pt>
                <c:pt idx="965">
                  <c:v>06-12-2021</c:v>
                </c:pt>
                <c:pt idx="966">
                  <c:v>13-12-2021</c:v>
                </c:pt>
                <c:pt idx="967">
                  <c:v>20-12-2021</c:v>
                </c:pt>
                <c:pt idx="968">
                  <c:v>27-12-2021</c:v>
                </c:pt>
                <c:pt idx="969">
                  <c:v>03-01-2022</c:v>
                </c:pt>
                <c:pt idx="970">
                  <c:v>10-01-2022</c:v>
                </c:pt>
                <c:pt idx="971">
                  <c:v>17-01-2022</c:v>
                </c:pt>
                <c:pt idx="972">
                  <c:v>24-01-2022</c:v>
                </c:pt>
                <c:pt idx="973">
                  <c:v>31-01-2022</c:v>
                </c:pt>
                <c:pt idx="974">
                  <c:v>07-02-2022</c:v>
                </c:pt>
                <c:pt idx="975">
                  <c:v>14-02-2022</c:v>
                </c:pt>
                <c:pt idx="976">
                  <c:v>21-02-2022</c:v>
                </c:pt>
                <c:pt idx="977">
                  <c:v>28-02-2022</c:v>
                </c:pt>
                <c:pt idx="978">
                  <c:v>07-03-2022</c:v>
                </c:pt>
                <c:pt idx="979">
                  <c:v>14-03-2022</c:v>
                </c:pt>
                <c:pt idx="980">
                  <c:v>21-03-2022</c:v>
                </c:pt>
                <c:pt idx="981">
                  <c:v>28-03-2022</c:v>
                </c:pt>
              </c:strCache>
            </c:strRef>
          </c:cat>
          <c:val>
            <c:numRef>
              <c:f>Sheet1!$B$2:$B$983</c:f>
              <c:numCache>
                <c:formatCode>General</c:formatCode>
                <c:ptCount val="982"/>
                <c:pt idx="0">
                  <c:v>74.59</c:v>
                </c:pt>
                <c:pt idx="1">
                  <c:v>74.47</c:v>
                </c:pt>
                <c:pt idx="2">
                  <c:v>74.42</c:v>
                </c:pt>
                <c:pt idx="3">
                  <c:v>74.349999999999994</c:v>
                </c:pt>
                <c:pt idx="4">
                  <c:v>74.28</c:v>
                </c:pt>
                <c:pt idx="5">
                  <c:v>74.209999999999994</c:v>
                </c:pt>
                <c:pt idx="6">
                  <c:v>75.069999999999993</c:v>
                </c:pt>
                <c:pt idx="7">
                  <c:v>75.099999999999994</c:v>
                </c:pt>
                <c:pt idx="8">
                  <c:v>75.12</c:v>
                </c:pt>
                <c:pt idx="9">
                  <c:v>75.44</c:v>
                </c:pt>
                <c:pt idx="10">
                  <c:v>75.81</c:v>
                </c:pt>
                <c:pt idx="11">
                  <c:v>76.05</c:v>
                </c:pt>
                <c:pt idx="12">
                  <c:v>76.13</c:v>
                </c:pt>
                <c:pt idx="13">
                  <c:v>76.23</c:v>
                </c:pt>
                <c:pt idx="14">
                  <c:v>76.2</c:v>
                </c:pt>
                <c:pt idx="15">
                  <c:v>76.150000000000006</c:v>
                </c:pt>
                <c:pt idx="16">
                  <c:v>76.08</c:v>
                </c:pt>
                <c:pt idx="17">
                  <c:v>76.430000000000007</c:v>
                </c:pt>
                <c:pt idx="18">
                  <c:v>75.900000000000006</c:v>
                </c:pt>
                <c:pt idx="19">
                  <c:v>76.05</c:v>
                </c:pt>
                <c:pt idx="20">
                  <c:v>76</c:v>
                </c:pt>
                <c:pt idx="21">
                  <c:v>76</c:v>
                </c:pt>
                <c:pt idx="22">
                  <c:v>75.94</c:v>
                </c:pt>
                <c:pt idx="23">
                  <c:v>75.930000000000007</c:v>
                </c:pt>
                <c:pt idx="24">
                  <c:v>76.02</c:v>
                </c:pt>
                <c:pt idx="25">
                  <c:v>76</c:v>
                </c:pt>
                <c:pt idx="26">
                  <c:v>75.97</c:v>
                </c:pt>
                <c:pt idx="27">
                  <c:v>75.959999999999994</c:v>
                </c:pt>
                <c:pt idx="28">
                  <c:v>75.92</c:v>
                </c:pt>
                <c:pt idx="29">
                  <c:v>75.94</c:v>
                </c:pt>
                <c:pt idx="30">
                  <c:v>75.88</c:v>
                </c:pt>
                <c:pt idx="31">
                  <c:v>75.900000000000006</c:v>
                </c:pt>
                <c:pt idx="32">
                  <c:v>76.36</c:v>
                </c:pt>
                <c:pt idx="33">
                  <c:v>76.44</c:v>
                </c:pt>
                <c:pt idx="34">
                  <c:v>76.48</c:v>
                </c:pt>
                <c:pt idx="35">
                  <c:v>76.5</c:v>
                </c:pt>
                <c:pt idx="36">
                  <c:v>76.44</c:v>
                </c:pt>
                <c:pt idx="37">
                  <c:v>76.38</c:v>
                </c:pt>
                <c:pt idx="38">
                  <c:v>76.319999999999993</c:v>
                </c:pt>
                <c:pt idx="39">
                  <c:v>76.73</c:v>
                </c:pt>
                <c:pt idx="40">
                  <c:v>77.39</c:v>
                </c:pt>
                <c:pt idx="41">
                  <c:v>77.44</c:v>
                </c:pt>
                <c:pt idx="42">
                  <c:v>77.59</c:v>
                </c:pt>
                <c:pt idx="43">
                  <c:v>77.86</c:v>
                </c:pt>
                <c:pt idx="44">
                  <c:v>77.88</c:v>
                </c:pt>
                <c:pt idx="45">
                  <c:v>78.040000000000006</c:v>
                </c:pt>
                <c:pt idx="46">
                  <c:v>78.400000000000006</c:v>
                </c:pt>
                <c:pt idx="47">
                  <c:v>79.28</c:v>
                </c:pt>
                <c:pt idx="48">
                  <c:v>80.3</c:v>
                </c:pt>
                <c:pt idx="49">
                  <c:v>81.489999999999995</c:v>
                </c:pt>
                <c:pt idx="50">
                  <c:v>82.13</c:v>
                </c:pt>
                <c:pt idx="51">
                  <c:v>82.35</c:v>
                </c:pt>
                <c:pt idx="52">
                  <c:v>82.44</c:v>
                </c:pt>
                <c:pt idx="53">
                  <c:v>81.540000000000006</c:v>
                </c:pt>
                <c:pt idx="54">
                  <c:v>81.040000000000006</c:v>
                </c:pt>
                <c:pt idx="55">
                  <c:v>80.41</c:v>
                </c:pt>
                <c:pt idx="56">
                  <c:v>79.87</c:v>
                </c:pt>
                <c:pt idx="57">
                  <c:v>80.34</c:v>
                </c:pt>
                <c:pt idx="58">
                  <c:v>80.84</c:v>
                </c:pt>
                <c:pt idx="59">
                  <c:v>80.87</c:v>
                </c:pt>
                <c:pt idx="60">
                  <c:v>80.86</c:v>
                </c:pt>
                <c:pt idx="61">
                  <c:v>81.180000000000007</c:v>
                </c:pt>
                <c:pt idx="62">
                  <c:v>81.25</c:v>
                </c:pt>
                <c:pt idx="63">
                  <c:v>81.510000000000005</c:v>
                </c:pt>
                <c:pt idx="64">
                  <c:v>81.53</c:v>
                </c:pt>
                <c:pt idx="65">
                  <c:v>81.37</c:v>
                </c:pt>
                <c:pt idx="66">
                  <c:v>81.31</c:v>
                </c:pt>
                <c:pt idx="67">
                  <c:v>81.28</c:v>
                </c:pt>
                <c:pt idx="68">
                  <c:v>81.63</c:v>
                </c:pt>
                <c:pt idx="69">
                  <c:v>82.05</c:v>
                </c:pt>
                <c:pt idx="70">
                  <c:v>83.11</c:v>
                </c:pt>
                <c:pt idx="71">
                  <c:v>83.35</c:v>
                </c:pt>
                <c:pt idx="72">
                  <c:v>83.94</c:v>
                </c:pt>
                <c:pt idx="73">
                  <c:v>84.27</c:v>
                </c:pt>
                <c:pt idx="74">
                  <c:v>84.34</c:v>
                </c:pt>
                <c:pt idx="75">
                  <c:v>84.26</c:v>
                </c:pt>
                <c:pt idx="76">
                  <c:v>81.459999999999994</c:v>
                </c:pt>
                <c:pt idx="77">
                  <c:v>84.17</c:v>
                </c:pt>
                <c:pt idx="78">
                  <c:v>84.06</c:v>
                </c:pt>
                <c:pt idx="79">
                  <c:v>82.73</c:v>
                </c:pt>
                <c:pt idx="80">
                  <c:v>81.459999999999994</c:v>
                </c:pt>
                <c:pt idx="81">
                  <c:v>81.2</c:v>
                </c:pt>
                <c:pt idx="82">
                  <c:v>81.17</c:v>
                </c:pt>
                <c:pt idx="83">
                  <c:v>79.84</c:v>
                </c:pt>
                <c:pt idx="84">
                  <c:v>78.930000000000007</c:v>
                </c:pt>
                <c:pt idx="85">
                  <c:v>78.930000000000007</c:v>
                </c:pt>
                <c:pt idx="86">
                  <c:v>79.540000000000006</c:v>
                </c:pt>
                <c:pt idx="87">
                  <c:v>79.84</c:v>
                </c:pt>
                <c:pt idx="88">
                  <c:v>80.03</c:v>
                </c:pt>
                <c:pt idx="89">
                  <c:v>80.150000000000006</c:v>
                </c:pt>
                <c:pt idx="90">
                  <c:v>80.45</c:v>
                </c:pt>
                <c:pt idx="91">
                  <c:v>81.16</c:v>
                </c:pt>
                <c:pt idx="92">
                  <c:v>81.64</c:v>
                </c:pt>
                <c:pt idx="93">
                  <c:v>82.7</c:v>
                </c:pt>
                <c:pt idx="94">
                  <c:v>83.4</c:v>
                </c:pt>
                <c:pt idx="95">
                  <c:v>83.91</c:v>
                </c:pt>
                <c:pt idx="96">
                  <c:v>85.61</c:v>
                </c:pt>
                <c:pt idx="97">
                  <c:v>85.63</c:v>
                </c:pt>
                <c:pt idx="98">
                  <c:v>85.51</c:v>
                </c:pt>
                <c:pt idx="99">
                  <c:v>85.44</c:v>
                </c:pt>
                <c:pt idx="100">
                  <c:v>85.36</c:v>
                </c:pt>
                <c:pt idx="101">
                  <c:v>85.27</c:v>
                </c:pt>
                <c:pt idx="102">
                  <c:v>84.77</c:v>
                </c:pt>
                <c:pt idx="103">
                  <c:v>84.18</c:v>
                </c:pt>
                <c:pt idx="104">
                  <c:v>84.01</c:v>
                </c:pt>
                <c:pt idx="105">
                  <c:v>84.99</c:v>
                </c:pt>
                <c:pt idx="106">
                  <c:v>85.52</c:v>
                </c:pt>
                <c:pt idx="107">
                  <c:v>86.73</c:v>
                </c:pt>
                <c:pt idx="108">
                  <c:v>87.49</c:v>
                </c:pt>
                <c:pt idx="109">
                  <c:v>87.73</c:v>
                </c:pt>
                <c:pt idx="110">
                  <c:v>88.55</c:v>
                </c:pt>
                <c:pt idx="111">
                  <c:v>89</c:v>
                </c:pt>
                <c:pt idx="112">
                  <c:v>89.25</c:v>
                </c:pt>
                <c:pt idx="113">
                  <c:v>89.67</c:v>
                </c:pt>
                <c:pt idx="114">
                  <c:v>90.56</c:v>
                </c:pt>
                <c:pt idx="115">
                  <c:v>90.77</c:v>
                </c:pt>
                <c:pt idx="116">
                  <c:v>91.42</c:v>
                </c:pt>
                <c:pt idx="117">
                  <c:v>94.37</c:v>
                </c:pt>
                <c:pt idx="118">
                  <c:v>95.07</c:v>
                </c:pt>
                <c:pt idx="119">
                  <c:v>94.41</c:v>
                </c:pt>
                <c:pt idx="120">
                  <c:v>93.33</c:v>
                </c:pt>
                <c:pt idx="121">
                  <c:v>93.51</c:v>
                </c:pt>
                <c:pt idx="122">
                  <c:v>94.25</c:v>
                </c:pt>
                <c:pt idx="123">
                  <c:v>94.14</c:v>
                </c:pt>
                <c:pt idx="124">
                  <c:v>93.47</c:v>
                </c:pt>
                <c:pt idx="125">
                  <c:v>92.79</c:v>
                </c:pt>
                <c:pt idx="126">
                  <c:v>92.47</c:v>
                </c:pt>
                <c:pt idx="127">
                  <c:v>90.53</c:v>
                </c:pt>
                <c:pt idx="128">
                  <c:v>88.61</c:v>
                </c:pt>
                <c:pt idx="129">
                  <c:v>87.35</c:v>
                </c:pt>
                <c:pt idx="130">
                  <c:v>87.35</c:v>
                </c:pt>
                <c:pt idx="131">
                  <c:v>87.2</c:v>
                </c:pt>
                <c:pt idx="132">
                  <c:v>87.56</c:v>
                </c:pt>
                <c:pt idx="133">
                  <c:v>87.88</c:v>
                </c:pt>
                <c:pt idx="134">
                  <c:v>88.03</c:v>
                </c:pt>
                <c:pt idx="135">
                  <c:v>88.56</c:v>
                </c:pt>
                <c:pt idx="136">
                  <c:v>89.01</c:v>
                </c:pt>
                <c:pt idx="137">
                  <c:v>89.55</c:v>
                </c:pt>
                <c:pt idx="138">
                  <c:v>89.88</c:v>
                </c:pt>
                <c:pt idx="139">
                  <c:v>89.73</c:v>
                </c:pt>
                <c:pt idx="140">
                  <c:v>89.65</c:v>
                </c:pt>
                <c:pt idx="141">
                  <c:v>89.6</c:v>
                </c:pt>
                <c:pt idx="142">
                  <c:v>89.51</c:v>
                </c:pt>
                <c:pt idx="143">
                  <c:v>89.37</c:v>
                </c:pt>
                <c:pt idx="144">
                  <c:v>89.55</c:v>
                </c:pt>
                <c:pt idx="145">
                  <c:v>90.19</c:v>
                </c:pt>
                <c:pt idx="146">
                  <c:v>91.16</c:v>
                </c:pt>
                <c:pt idx="147">
                  <c:v>91.78</c:v>
                </c:pt>
                <c:pt idx="148">
                  <c:v>92.77</c:v>
                </c:pt>
                <c:pt idx="149">
                  <c:v>94.23</c:v>
                </c:pt>
                <c:pt idx="150">
                  <c:v>95.35</c:v>
                </c:pt>
                <c:pt idx="151">
                  <c:v>96.13</c:v>
                </c:pt>
                <c:pt idx="152">
                  <c:v>96.46</c:v>
                </c:pt>
                <c:pt idx="153">
                  <c:v>96.39</c:v>
                </c:pt>
                <c:pt idx="154">
                  <c:v>96.1</c:v>
                </c:pt>
                <c:pt idx="155">
                  <c:v>95.36</c:v>
                </c:pt>
                <c:pt idx="156">
                  <c:v>95.24</c:v>
                </c:pt>
                <c:pt idx="157">
                  <c:v>95.49</c:v>
                </c:pt>
                <c:pt idx="158">
                  <c:v>95.44</c:v>
                </c:pt>
                <c:pt idx="159">
                  <c:v>94.97</c:v>
                </c:pt>
                <c:pt idx="160">
                  <c:v>95.27</c:v>
                </c:pt>
                <c:pt idx="161">
                  <c:v>95.69</c:v>
                </c:pt>
                <c:pt idx="162">
                  <c:v>96.88</c:v>
                </c:pt>
                <c:pt idx="163">
                  <c:v>97.78</c:v>
                </c:pt>
                <c:pt idx="164">
                  <c:v>97.83</c:v>
                </c:pt>
                <c:pt idx="165">
                  <c:v>98.05</c:v>
                </c:pt>
                <c:pt idx="166">
                  <c:v>97.82</c:v>
                </c:pt>
                <c:pt idx="167">
                  <c:v>95.74</c:v>
                </c:pt>
                <c:pt idx="168">
                  <c:v>94.4</c:v>
                </c:pt>
                <c:pt idx="169">
                  <c:v>92.88</c:v>
                </c:pt>
                <c:pt idx="170">
                  <c:v>91.48</c:v>
                </c:pt>
                <c:pt idx="171">
                  <c:v>89.78</c:v>
                </c:pt>
                <c:pt idx="172">
                  <c:v>88.2</c:v>
                </c:pt>
                <c:pt idx="173">
                  <c:v>86.95</c:v>
                </c:pt>
                <c:pt idx="174">
                  <c:v>86.6</c:v>
                </c:pt>
                <c:pt idx="175">
                  <c:v>85.91</c:v>
                </c:pt>
                <c:pt idx="176">
                  <c:v>85.74</c:v>
                </c:pt>
                <c:pt idx="177">
                  <c:v>85.6</c:v>
                </c:pt>
                <c:pt idx="178">
                  <c:v>85.54</c:v>
                </c:pt>
                <c:pt idx="179">
                  <c:v>85.49</c:v>
                </c:pt>
                <c:pt idx="180">
                  <c:v>85.45</c:v>
                </c:pt>
                <c:pt idx="181">
                  <c:v>85.47</c:v>
                </c:pt>
                <c:pt idx="182">
                  <c:v>85.46</c:v>
                </c:pt>
                <c:pt idx="183">
                  <c:v>87.44</c:v>
                </c:pt>
                <c:pt idx="184">
                  <c:v>87.7</c:v>
                </c:pt>
                <c:pt idx="185">
                  <c:v>87.9</c:v>
                </c:pt>
                <c:pt idx="186">
                  <c:v>87.85</c:v>
                </c:pt>
                <c:pt idx="187">
                  <c:v>87.66</c:v>
                </c:pt>
                <c:pt idx="188">
                  <c:v>87.1</c:v>
                </c:pt>
                <c:pt idx="189">
                  <c:v>86.28</c:v>
                </c:pt>
                <c:pt idx="190">
                  <c:v>85.66</c:v>
                </c:pt>
                <c:pt idx="191">
                  <c:v>85.62</c:v>
                </c:pt>
                <c:pt idx="192">
                  <c:v>86.12</c:v>
                </c:pt>
                <c:pt idx="193">
                  <c:v>86.6</c:v>
                </c:pt>
                <c:pt idx="194">
                  <c:v>87.07</c:v>
                </c:pt>
                <c:pt idx="195">
                  <c:v>87.74</c:v>
                </c:pt>
                <c:pt idx="196">
                  <c:v>88.48</c:v>
                </c:pt>
                <c:pt idx="197">
                  <c:v>88.93</c:v>
                </c:pt>
                <c:pt idx="198">
                  <c:v>89.32</c:v>
                </c:pt>
                <c:pt idx="199">
                  <c:v>90.47</c:v>
                </c:pt>
                <c:pt idx="200">
                  <c:v>91.18</c:v>
                </c:pt>
                <c:pt idx="201">
                  <c:v>91.99</c:v>
                </c:pt>
                <c:pt idx="202">
                  <c:v>92.93</c:v>
                </c:pt>
                <c:pt idx="203">
                  <c:v>93.45</c:v>
                </c:pt>
                <c:pt idx="204">
                  <c:v>94.43</c:v>
                </c:pt>
                <c:pt idx="205">
                  <c:v>95.07</c:v>
                </c:pt>
                <c:pt idx="206">
                  <c:v>95.71</c:v>
                </c:pt>
                <c:pt idx="207">
                  <c:v>96.16</c:v>
                </c:pt>
                <c:pt idx="208">
                  <c:v>96.51</c:v>
                </c:pt>
                <c:pt idx="209">
                  <c:v>96.61</c:v>
                </c:pt>
                <c:pt idx="210">
                  <c:v>96.56</c:v>
                </c:pt>
                <c:pt idx="211">
                  <c:v>96.54</c:v>
                </c:pt>
                <c:pt idx="212">
                  <c:v>96.36</c:v>
                </c:pt>
                <c:pt idx="213">
                  <c:v>96.2</c:v>
                </c:pt>
                <c:pt idx="214">
                  <c:v>96.21</c:v>
                </c:pt>
                <c:pt idx="215">
                  <c:v>96.23</c:v>
                </c:pt>
                <c:pt idx="216">
                  <c:v>96.2</c:v>
                </c:pt>
                <c:pt idx="217">
                  <c:v>96.15</c:v>
                </c:pt>
                <c:pt idx="218">
                  <c:v>96</c:v>
                </c:pt>
                <c:pt idx="219">
                  <c:v>95.31</c:v>
                </c:pt>
                <c:pt idx="220">
                  <c:v>95</c:v>
                </c:pt>
                <c:pt idx="221">
                  <c:v>94.8</c:v>
                </c:pt>
                <c:pt idx="222">
                  <c:v>94.63</c:v>
                </c:pt>
                <c:pt idx="223">
                  <c:v>94.65</c:v>
                </c:pt>
                <c:pt idx="224">
                  <c:v>94.91</c:v>
                </c:pt>
                <c:pt idx="225">
                  <c:v>96.39</c:v>
                </c:pt>
                <c:pt idx="226">
                  <c:v>97.14</c:v>
                </c:pt>
                <c:pt idx="227">
                  <c:v>97.19</c:v>
                </c:pt>
                <c:pt idx="228">
                  <c:v>97.81</c:v>
                </c:pt>
                <c:pt idx="229">
                  <c:v>98.26</c:v>
                </c:pt>
                <c:pt idx="230">
                  <c:v>99.36</c:v>
                </c:pt>
                <c:pt idx="231">
                  <c:v>100.74</c:v>
                </c:pt>
                <c:pt idx="232">
                  <c:v>101.47</c:v>
                </c:pt>
                <c:pt idx="233">
                  <c:v>102.13</c:v>
                </c:pt>
                <c:pt idx="234">
                  <c:v>102.58</c:v>
                </c:pt>
                <c:pt idx="235">
                  <c:v>102.67</c:v>
                </c:pt>
                <c:pt idx="236">
                  <c:v>102.6</c:v>
                </c:pt>
                <c:pt idx="237">
                  <c:v>102.53</c:v>
                </c:pt>
                <c:pt idx="238">
                  <c:v>102.66</c:v>
                </c:pt>
                <c:pt idx="239">
                  <c:v>103.37</c:v>
                </c:pt>
                <c:pt idx="240">
                  <c:v>103.82</c:v>
                </c:pt>
                <c:pt idx="241">
                  <c:v>104.22</c:v>
                </c:pt>
                <c:pt idx="242">
                  <c:v>104.22</c:v>
                </c:pt>
                <c:pt idx="243">
                  <c:v>104.03</c:v>
                </c:pt>
                <c:pt idx="244">
                  <c:v>103.67</c:v>
                </c:pt>
                <c:pt idx="245">
                  <c:v>103.7</c:v>
                </c:pt>
                <c:pt idx="246">
                  <c:v>104.65</c:v>
                </c:pt>
                <c:pt idx="247">
                  <c:v>105.24</c:v>
                </c:pt>
                <c:pt idx="248">
                  <c:v>105.96</c:v>
                </c:pt>
                <c:pt idx="249">
                  <c:v>106.41</c:v>
                </c:pt>
                <c:pt idx="250">
                  <c:v>106.9</c:v>
                </c:pt>
                <c:pt idx="251">
                  <c:v>107.1</c:v>
                </c:pt>
                <c:pt idx="252">
                  <c:v>107.24</c:v>
                </c:pt>
                <c:pt idx="253">
                  <c:v>107.61</c:v>
                </c:pt>
                <c:pt idx="254">
                  <c:v>108.57</c:v>
                </c:pt>
                <c:pt idx="255">
                  <c:v>109.5</c:v>
                </c:pt>
                <c:pt idx="256">
                  <c:v>110.3</c:v>
                </c:pt>
                <c:pt idx="257">
                  <c:v>111.04</c:v>
                </c:pt>
                <c:pt idx="258">
                  <c:v>112.96</c:v>
                </c:pt>
                <c:pt idx="259">
                  <c:v>114.79</c:v>
                </c:pt>
                <c:pt idx="260">
                  <c:v>116.03</c:v>
                </c:pt>
                <c:pt idx="261">
                  <c:v>116.86</c:v>
                </c:pt>
                <c:pt idx="262">
                  <c:v>117.69</c:v>
                </c:pt>
                <c:pt idx="263">
                  <c:v>118.44</c:v>
                </c:pt>
                <c:pt idx="264">
                  <c:v>118.84</c:v>
                </c:pt>
                <c:pt idx="265">
                  <c:v>119.28</c:v>
                </c:pt>
                <c:pt idx="266">
                  <c:v>119.44</c:v>
                </c:pt>
                <c:pt idx="267">
                  <c:v>119.4</c:v>
                </c:pt>
                <c:pt idx="268">
                  <c:v>116.91</c:v>
                </c:pt>
                <c:pt idx="269">
                  <c:v>115.06</c:v>
                </c:pt>
                <c:pt idx="270">
                  <c:v>113.92</c:v>
                </c:pt>
                <c:pt idx="271">
                  <c:v>112.22</c:v>
                </c:pt>
                <c:pt idx="272">
                  <c:v>112.02</c:v>
                </c:pt>
                <c:pt idx="273">
                  <c:v>112.2</c:v>
                </c:pt>
                <c:pt idx="274">
                  <c:v>112.55</c:v>
                </c:pt>
                <c:pt idx="275">
                  <c:v>112.51</c:v>
                </c:pt>
                <c:pt idx="276">
                  <c:v>110.81</c:v>
                </c:pt>
                <c:pt idx="277">
                  <c:v>109.85</c:v>
                </c:pt>
                <c:pt idx="278">
                  <c:v>109.45</c:v>
                </c:pt>
                <c:pt idx="279">
                  <c:v>107.04</c:v>
                </c:pt>
                <c:pt idx="280">
                  <c:v>102.66</c:v>
                </c:pt>
                <c:pt idx="281">
                  <c:v>98.62</c:v>
                </c:pt>
                <c:pt idx="282">
                  <c:v>97.4</c:v>
                </c:pt>
                <c:pt idx="283">
                  <c:v>95.89</c:v>
                </c:pt>
                <c:pt idx="284">
                  <c:v>94.83</c:v>
                </c:pt>
                <c:pt idx="285">
                  <c:v>92.79</c:v>
                </c:pt>
                <c:pt idx="286">
                  <c:v>91.47</c:v>
                </c:pt>
                <c:pt idx="287">
                  <c:v>90.16</c:v>
                </c:pt>
                <c:pt idx="288">
                  <c:v>89.07</c:v>
                </c:pt>
                <c:pt idx="289">
                  <c:v>88.01</c:v>
                </c:pt>
                <c:pt idx="290">
                  <c:v>87.34</c:v>
                </c:pt>
                <c:pt idx="291">
                  <c:v>85.42</c:v>
                </c:pt>
                <c:pt idx="292">
                  <c:v>86.02</c:v>
                </c:pt>
                <c:pt idx="293">
                  <c:v>86.19</c:v>
                </c:pt>
                <c:pt idx="294">
                  <c:v>87.42</c:v>
                </c:pt>
                <c:pt idx="295">
                  <c:v>88.16</c:v>
                </c:pt>
                <c:pt idx="296">
                  <c:v>89.28</c:v>
                </c:pt>
                <c:pt idx="297">
                  <c:v>90.12</c:v>
                </c:pt>
                <c:pt idx="298">
                  <c:v>90.33</c:v>
                </c:pt>
                <c:pt idx="299">
                  <c:v>90.28</c:v>
                </c:pt>
                <c:pt idx="300">
                  <c:v>90.15</c:v>
                </c:pt>
                <c:pt idx="301">
                  <c:v>90.16</c:v>
                </c:pt>
                <c:pt idx="302">
                  <c:v>90.16</c:v>
                </c:pt>
                <c:pt idx="303">
                  <c:v>91.35</c:v>
                </c:pt>
                <c:pt idx="304">
                  <c:v>93.72</c:v>
                </c:pt>
                <c:pt idx="305">
                  <c:v>94.11</c:v>
                </c:pt>
                <c:pt idx="306">
                  <c:v>94.62</c:v>
                </c:pt>
                <c:pt idx="307">
                  <c:v>95.13</c:v>
                </c:pt>
                <c:pt idx="308">
                  <c:v>95.6</c:v>
                </c:pt>
                <c:pt idx="309">
                  <c:v>96.59</c:v>
                </c:pt>
                <c:pt idx="310">
                  <c:v>97.54</c:v>
                </c:pt>
                <c:pt idx="311">
                  <c:v>98.9</c:v>
                </c:pt>
                <c:pt idx="312">
                  <c:v>99.39</c:v>
                </c:pt>
                <c:pt idx="313">
                  <c:v>100.59</c:v>
                </c:pt>
                <c:pt idx="314">
                  <c:v>101.98</c:v>
                </c:pt>
                <c:pt idx="315">
                  <c:v>102.81</c:v>
                </c:pt>
                <c:pt idx="316">
                  <c:v>103.3</c:v>
                </c:pt>
                <c:pt idx="317">
                  <c:v>103.57</c:v>
                </c:pt>
                <c:pt idx="318">
                  <c:v>102.78</c:v>
                </c:pt>
                <c:pt idx="319">
                  <c:v>102.22</c:v>
                </c:pt>
                <c:pt idx="320">
                  <c:v>102.17</c:v>
                </c:pt>
                <c:pt idx="321">
                  <c:v>102.36</c:v>
                </c:pt>
                <c:pt idx="322">
                  <c:v>103.01</c:v>
                </c:pt>
                <c:pt idx="323">
                  <c:v>103.96</c:v>
                </c:pt>
                <c:pt idx="324">
                  <c:v>104.7</c:v>
                </c:pt>
                <c:pt idx="325">
                  <c:v>105.11</c:v>
                </c:pt>
                <c:pt idx="326">
                  <c:v>106.85</c:v>
                </c:pt>
                <c:pt idx="327">
                  <c:v>106.43</c:v>
                </c:pt>
                <c:pt idx="328">
                  <c:v>105.96</c:v>
                </c:pt>
                <c:pt idx="329">
                  <c:v>105.44</c:v>
                </c:pt>
                <c:pt idx="330">
                  <c:v>104.87</c:v>
                </c:pt>
                <c:pt idx="331">
                  <c:v>104.71</c:v>
                </c:pt>
                <c:pt idx="332">
                  <c:v>105.08</c:v>
                </c:pt>
                <c:pt idx="333">
                  <c:v>106.76</c:v>
                </c:pt>
                <c:pt idx="334">
                  <c:v>107.43</c:v>
                </c:pt>
                <c:pt idx="335">
                  <c:v>108.1</c:v>
                </c:pt>
                <c:pt idx="336">
                  <c:v>108.48</c:v>
                </c:pt>
                <c:pt idx="337">
                  <c:v>108.73</c:v>
                </c:pt>
                <c:pt idx="338">
                  <c:v>108.79</c:v>
                </c:pt>
                <c:pt idx="339">
                  <c:v>108.64</c:v>
                </c:pt>
                <c:pt idx="340">
                  <c:v>108.5</c:v>
                </c:pt>
                <c:pt idx="341">
                  <c:v>107.47</c:v>
                </c:pt>
                <c:pt idx="342">
                  <c:v>107.44</c:v>
                </c:pt>
                <c:pt idx="343">
                  <c:v>109.34</c:v>
                </c:pt>
                <c:pt idx="344">
                  <c:v>110.72</c:v>
                </c:pt>
                <c:pt idx="345">
                  <c:v>111.6</c:v>
                </c:pt>
                <c:pt idx="346">
                  <c:v>111.87</c:v>
                </c:pt>
                <c:pt idx="347">
                  <c:v>111.91</c:v>
                </c:pt>
                <c:pt idx="348">
                  <c:v>111.95</c:v>
                </c:pt>
                <c:pt idx="349">
                  <c:v>111.89</c:v>
                </c:pt>
                <c:pt idx="350">
                  <c:v>111.56</c:v>
                </c:pt>
                <c:pt idx="351">
                  <c:v>112.42</c:v>
                </c:pt>
                <c:pt idx="352">
                  <c:v>113.71</c:v>
                </c:pt>
                <c:pt idx="353">
                  <c:v>115.46</c:v>
                </c:pt>
                <c:pt idx="354">
                  <c:v>116.59</c:v>
                </c:pt>
                <c:pt idx="355">
                  <c:v>117.28</c:v>
                </c:pt>
                <c:pt idx="356">
                  <c:v>119.29</c:v>
                </c:pt>
                <c:pt idx="357">
                  <c:v>119.94</c:v>
                </c:pt>
                <c:pt idx="358">
                  <c:v>120.55</c:v>
                </c:pt>
                <c:pt idx="359">
                  <c:v>120.99</c:v>
                </c:pt>
                <c:pt idx="360">
                  <c:v>121.18</c:v>
                </c:pt>
                <c:pt idx="361">
                  <c:v>121.31</c:v>
                </c:pt>
                <c:pt idx="362">
                  <c:v>121.3</c:v>
                </c:pt>
                <c:pt idx="363">
                  <c:v>119.93</c:v>
                </c:pt>
                <c:pt idx="364">
                  <c:v>118.54</c:v>
                </c:pt>
                <c:pt idx="365">
                  <c:v>118.2</c:v>
                </c:pt>
                <c:pt idx="366">
                  <c:v>117.87</c:v>
                </c:pt>
                <c:pt idx="367">
                  <c:v>117.8</c:v>
                </c:pt>
                <c:pt idx="368">
                  <c:v>117.88</c:v>
                </c:pt>
                <c:pt idx="369">
                  <c:v>117.91</c:v>
                </c:pt>
                <c:pt idx="370">
                  <c:v>117.39</c:v>
                </c:pt>
                <c:pt idx="371">
                  <c:v>116.85</c:v>
                </c:pt>
                <c:pt idx="372">
                  <c:v>116.61</c:v>
                </c:pt>
                <c:pt idx="373">
                  <c:v>116.51</c:v>
                </c:pt>
                <c:pt idx="374">
                  <c:v>116.35</c:v>
                </c:pt>
                <c:pt idx="375">
                  <c:v>116.34</c:v>
                </c:pt>
                <c:pt idx="376">
                  <c:v>115.64</c:v>
                </c:pt>
                <c:pt idx="377">
                  <c:v>114.98</c:v>
                </c:pt>
                <c:pt idx="378">
                  <c:v>114.59</c:v>
                </c:pt>
                <c:pt idx="379">
                  <c:v>114.66</c:v>
                </c:pt>
                <c:pt idx="380">
                  <c:v>115.06</c:v>
                </c:pt>
                <c:pt idx="381">
                  <c:v>115.39</c:v>
                </c:pt>
                <c:pt idx="382">
                  <c:v>116.01</c:v>
                </c:pt>
                <c:pt idx="383">
                  <c:v>116.78</c:v>
                </c:pt>
                <c:pt idx="384">
                  <c:v>117.28</c:v>
                </c:pt>
                <c:pt idx="385">
                  <c:v>117.74</c:v>
                </c:pt>
                <c:pt idx="386">
                  <c:v>118.18</c:v>
                </c:pt>
                <c:pt idx="387">
                  <c:v>118.67</c:v>
                </c:pt>
                <c:pt idx="388">
                  <c:v>118.8</c:v>
                </c:pt>
                <c:pt idx="389">
                  <c:v>118.99</c:v>
                </c:pt>
                <c:pt idx="390">
                  <c:v>119.21</c:v>
                </c:pt>
                <c:pt idx="391">
                  <c:v>120.54</c:v>
                </c:pt>
                <c:pt idx="392">
                  <c:v>121.68</c:v>
                </c:pt>
                <c:pt idx="393">
                  <c:v>122.31</c:v>
                </c:pt>
                <c:pt idx="394">
                  <c:v>123.44</c:v>
                </c:pt>
                <c:pt idx="395">
                  <c:v>124.85</c:v>
                </c:pt>
                <c:pt idx="396">
                  <c:v>127.4</c:v>
                </c:pt>
                <c:pt idx="397">
                  <c:v>127.87</c:v>
                </c:pt>
                <c:pt idx="398">
                  <c:v>128.35</c:v>
                </c:pt>
                <c:pt idx="399">
                  <c:v>128.55000000000001</c:v>
                </c:pt>
                <c:pt idx="400">
                  <c:v>128.63999999999999</c:v>
                </c:pt>
                <c:pt idx="401">
                  <c:v>128.72999999999999</c:v>
                </c:pt>
                <c:pt idx="402">
                  <c:v>128.91999999999999</c:v>
                </c:pt>
                <c:pt idx="403">
                  <c:v>129.72</c:v>
                </c:pt>
                <c:pt idx="404">
                  <c:v>131.28</c:v>
                </c:pt>
                <c:pt idx="405">
                  <c:v>132.18</c:v>
                </c:pt>
                <c:pt idx="406">
                  <c:v>133.11000000000001</c:v>
                </c:pt>
                <c:pt idx="407">
                  <c:v>132.44</c:v>
                </c:pt>
                <c:pt idx="408">
                  <c:v>132.81</c:v>
                </c:pt>
                <c:pt idx="409">
                  <c:v>133.68</c:v>
                </c:pt>
                <c:pt idx="410">
                  <c:v>135.06</c:v>
                </c:pt>
                <c:pt idx="411">
                  <c:v>135.62</c:v>
                </c:pt>
                <c:pt idx="412">
                  <c:v>136.29</c:v>
                </c:pt>
                <c:pt idx="413">
                  <c:v>137.05000000000001</c:v>
                </c:pt>
                <c:pt idx="414">
                  <c:v>136.4</c:v>
                </c:pt>
                <c:pt idx="415">
                  <c:v>136.11000000000001</c:v>
                </c:pt>
                <c:pt idx="416">
                  <c:v>135.57</c:v>
                </c:pt>
                <c:pt idx="417">
                  <c:v>135.62</c:v>
                </c:pt>
                <c:pt idx="418">
                  <c:v>135.86000000000001</c:v>
                </c:pt>
                <c:pt idx="419">
                  <c:v>136.03</c:v>
                </c:pt>
                <c:pt idx="420">
                  <c:v>134.86000000000001</c:v>
                </c:pt>
                <c:pt idx="421">
                  <c:v>133.43</c:v>
                </c:pt>
                <c:pt idx="422">
                  <c:v>134.18</c:v>
                </c:pt>
                <c:pt idx="423">
                  <c:v>134.97</c:v>
                </c:pt>
                <c:pt idx="424">
                  <c:v>135.66</c:v>
                </c:pt>
                <c:pt idx="425">
                  <c:v>136.07</c:v>
                </c:pt>
                <c:pt idx="426">
                  <c:v>136.46</c:v>
                </c:pt>
                <c:pt idx="427">
                  <c:v>135.94999999999999</c:v>
                </c:pt>
                <c:pt idx="428">
                  <c:v>134.56</c:v>
                </c:pt>
                <c:pt idx="429">
                  <c:v>134.32</c:v>
                </c:pt>
                <c:pt idx="430">
                  <c:v>134.62</c:v>
                </c:pt>
                <c:pt idx="431">
                  <c:v>135</c:v>
                </c:pt>
                <c:pt idx="432">
                  <c:v>135.4</c:v>
                </c:pt>
                <c:pt idx="433">
                  <c:v>135.65</c:v>
                </c:pt>
                <c:pt idx="434">
                  <c:v>135.02000000000001</c:v>
                </c:pt>
                <c:pt idx="435">
                  <c:v>134.47</c:v>
                </c:pt>
                <c:pt idx="436">
                  <c:v>134.49</c:v>
                </c:pt>
                <c:pt idx="437">
                  <c:v>134.66</c:v>
                </c:pt>
                <c:pt idx="438">
                  <c:v>134.72999999999999</c:v>
                </c:pt>
                <c:pt idx="439">
                  <c:v>134.41</c:v>
                </c:pt>
                <c:pt idx="440">
                  <c:v>133.68</c:v>
                </c:pt>
                <c:pt idx="441">
                  <c:v>133.38</c:v>
                </c:pt>
                <c:pt idx="442">
                  <c:v>133.16999999999999</c:v>
                </c:pt>
                <c:pt idx="443">
                  <c:v>132.78</c:v>
                </c:pt>
                <c:pt idx="444">
                  <c:v>132.53</c:v>
                </c:pt>
                <c:pt idx="445">
                  <c:v>132.49</c:v>
                </c:pt>
                <c:pt idx="446">
                  <c:v>132.41</c:v>
                </c:pt>
                <c:pt idx="447">
                  <c:v>132.4</c:v>
                </c:pt>
                <c:pt idx="448">
                  <c:v>132.68</c:v>
                </c:pt>
                <c:pt idx="449">
                  <c:v>133.29</c:v>
                </c:pt>
                <c:pt idx="450">
                  <c:v>133.72</c:v>
                </c:pt>
                <c:pt idx="451">
                  <c:v>134.1</c:v>
                </c:pt>
                <c:pt idx="452">
                  <c:v>134.25</c:v>
                </c:pt>
                <c:pt idx="453">
                  <c:v>134.9</c:v>
                </c:pt>
                <c:pt idx="454">
                  <c:v>135.21</c:v>
                </c:pt>
                <c:pt idx="455">
                  <c:v>136.21</c:v>
                </c:pt>
                <c:pt idx="456">
                  <c:v>137.30000000000001</c:v>
                </c:pt>
                <c:pt idx="457">
                  <c:v>137.9</c:v>
                </c:pt>
                <c:pt idx="458">
                  <c:v>138.96</c:v>
                </c:pt>
                <c:pt idx="459">
                  <c:v>139.47999999999999</c:v>
                </c:pt>
                <c:pt idx="460">
                  <c:v>140.99</c:v>
                </c:pt>
                <c:pt idx="461">
                  <c:v>141.97</c:v>
                </c:pt>
                <c:pt idx="462">
                  <c:v>142.16999999999999</c:v>
                </c:pt>
                <c:pt idx="463">
                  <c:v>141.76</c:v>
                </c:pt>
                <c:pt idx="464">
                  <c:v>141</c:v>
                </c:pt>
                <c:pt idx="465">
                  <c:v>140.13999999999999</c:v>
                </c:pt>
                <c:pt idx="466">
                  <c:v>138.29</c:v>
                </c:pt>
                <c:pt idx="467">
                  <c:v>135.77000000000001</c:v>
                </c:pt>
                <c:pt idx="468">
                  <c:v>134.37</c:v>
                </c:pt>
                <c:pt idx="469">
                  <c:v>134.06</c:v>
                </c:pt>
                <c:pt idx="470">
                  <c:v>133.66999999999999</c:v>
                </c:pt>
                <c:pt idx="471">
                  <c:v>131.99</c:v>
                </c:pt>
                <c:pt idx="472">
                  <c:v>131.55000000000001</c:v>
                </c:pt>
                <c:pt idx="473">
                  <c:v>130.5</c:v>
                </c:pt>
                <c:pt idx="474">
                  <c:v>131.06</c:v>
                </c:pt>
                <c:pt idx="475">
                  <c:v>131.49</c:v>
                </c:pt>
                <c:pt idx="476">
                  <c:v>132.21</c:v>
                </c:pt>
                <c:pt idx="477">
                  <c:v>132.78</c:v>
                </c:pt>
                <c:pt idx="478">
                  <c:v>133.38999999999999</c:v>
                </c:pt>
                <c:pt idx="479">
                  <c:v>134.27000000000001</c:v>
                </c:pt>
                <c:pt idx="480">
                  <c:v>135.72</c:v>
                </c:pt>
                <c:pt idx="481">
                  <c:v>137.1</c:v>
                </c:pt>
                <c:pt idx="482">
                  <c:v>138.03</c:v>
                </c:pt>
                <c:pt idx="483">
                  <c:v>138.91</c:v>
                </c:pt>
                <c:pt idx="484">
                  <c:v>139.41999999999999</c:v>
                </c:pt>
                <c:pt idx="485">
                  <c:v>139.54</c:v>
                </c:pt>
                <c:pt idx="486">
                  <c:v>138.43</c:v>
                </c:pt>
                <c:pt idx="487">
                  <c:v>138.24</c:v>
                </c:pt>
                <c:pt idx="488">
                  <c:v>138.35</c:v>
                </c:pt>
                <c:pt idx="489">
                  <c:v>138.29</c:v>
                </c:pt>
                <c:pt idx="490">
                  <c:v>136.97999999999999</c:v>
                </c:pt>
                <c:pt idx="491">
                  <c:v>136.43</c:v>
                </c:pt>
                <c:pt idx="492">
                  <c:v>135.09</c:v>
                </c:pt>
                <c:pt idx="493">
                  <c:v>134.56</c:v>
                </c:pt>
                <c:pt idx="494">
                  <c:v>134.38</c:v>
                </c:pt>
                <c:pt idx="495">
                  <c:v>133.05000000000001</c:v>
                </c:pt>
                <c:pt idx="496">
                  <c:v>132.55000000000001</c:v>
                </c:pt>
                <c:pt idx="497">
                  <c:v>131.97999999999999</c:v>
                </c:pt>
                <c:pt idx="498">
                  <c:v>131.94999999999999</c:v>
                </c:pt>
                <c:pt idx="499">
                  <c:v>131.91999999999999</c:v>
                </c:pt>
                <c:pt idx="500">
                  <c:v>131.86000000000001</c:v>
                </c:pt>
                <c:pt idx="501">
                  <c:v>132</c:v>
                </c:pt>
                <c:pt idx="502">
                  <c:v>132.21</c:v>
                </c:pt>
                <c:pt idx="503">
                  <c:v>132.94999999999999</c:v>
                </c:pt>
                <c:pt idx="504">
                  <c:v>134.38</c:v>
                </c:pt>
                <c:pt idx="505">
                  <c:v>135.56</c:v>
                </c:pt>
                <c:pt idx="506">
                  <c:v>136.86000000000001</c:v>
                </c:pt>
                <c:pt idx="507">
                  <c:v>138.5</c:v>
                </c:pt>
                <c:pt idx="508">
                  <c:v>139.47</c:v>
                </c:pt>
                <c:pt idx="509">
                  <c:v>140</c:v>
                </c:pt>
                <c:pt idx="510">
                  <c:v>137.58000000000001</c:v>
                </c:pt>
                <c:pt idx="511">
                  <c:v>137.09</c:v>
                </c:pt>
                <c:pt idx="512">
                  <c:v>137.30000000000001</c:v>
                </c:pt>
                <c:pt idx="513">
                  <c:v>137.31</c:v>
                </c:pt>
                <c:pt idx="514">
                  <c:v>137.11000000000001</c:v>
                </c:pt>
                <c:pt idx="515">
                  <c:v>135.68</c:v>
                </c:pt>
                <c:pt idx="516">
                  <c:v>134.66</c:v>
                </c:pt>
                <c:pt idx="517">
                  <c:v>133.41999999999999</c:v>
                </c:pt>
                <c:pt idx="518">
                  <c:v>133.12</c:v>
                </c:pt>
                <c:pt idx="519">
                  <c:v>133.16999999999999</c:v>
                </c:pt>
                <c:pt idx="520">
                  <c:v>133.63999999999999</c:v>
                </c:pt>
                <c:pt idx="521">
                  <c:v>134.04</c:v>
                </c:pt>
                <c:pt idx="522">
                  <c:v>134.30000000000001</c:v>
                </c:pt>
                <c:pt idx="523">
                  <c:v>134.46</c:v>
                </c:pt>
                <c:pt idx="524">
                  <c:v>134.52000000000001</c:v>
                </c:pt>
                <c:pt idx="525">
                  <c:v>133.44</c:v>
                </c:pt>
                <c:pt idx="526">
                  <c:v>133.77000000000001</c:v>
                </c:pt>
                <c:pt idx="527">
                  <c:v>134.94999999999999</c:v>
                </c:pt>
                <c:pt idx="528">
                  <c:v>136.04</c:v>
                </c:pt>
                <c:pt idx="529">
                  <c:v>136.87</c:v>
                </c:pt>
                <c:pt idx="530">
                  <c:v>137.02000000000001</c:v>
                </c:pt>
                <c:pt idx="531">
                  <c:v>137.13</c:v>
                </c:pt>
                <c:pt idx="532">
                  <c:v>137</c:v>
                </c:pt>
                <c:pt idx="533">
                  <c:v>136.83000000000001</c:v>
                </c:pt>
                <c:pt idx="534">
                  <c:v>137.13999999999999</c:v>
                </c:pt>
                <c:pt idx="535">
                  <c:v>137.6</c:v>
                </c:pt>
                <c:pt idx="536">
                  <c:v>137.47</c:v>
                </c:pt>
                <c:pt idx="537">
                  <c:v>136.94999999999999</c:v>
                </c:pt>
                <c:pt idx="538">
                  <c:v>133.4</c:v>
                </c:pt>
                <c:pt idx="539">
                  <c:v>131.62</c:v>
                </c:pt>
                <c:pt idx="540">
                  <c:v>131.66999999999999</c:v>
                </c:pt>
                <c:pt idx="541">
                  <c:v>131.53</c:v>
                </c:pt>
                <c:pt idx="542">
                  <c:v>131.41999999999999</c:v>
                </c:pt>
                <c:pt idx="543">
                  <c:v>129.91999999999999</c:v>
                </c:pt>
                <c:pt idx="544">
                  <c:v>129.71</c:v>
                </c:pt>
                <c:pt idx="545">
                  <c:v>129.88999999999999</c:v>
                </c:pt>
                <c:pt idx="546">
                  <c:v>130.03</c:v>
                </c:pt>
                <c:pt idx="547">
                  <c:v>130.25</c:v>
                </c:pt>
                <c:pt idx="548">
                  <c:v>130.76</c:v>
                </c:pt>
                <c:pt idx="549">
                  <c:v>130.96</c:v>
                </c:pt>
                <c:pt idx="550">
                  <c:v>130.05000000000001</c:v>
                </c:pt>
                <c:pt idx="551">
                  <c:v>130.03</c:v>
                </c:pt>
                <c:pt idx="552">
                  <c:v>130.26</c:v>
                </c:pt>
                <c:pt idx="553">
                  <c:v>130.36000000000001</c:v>
                </c:pt>
                <c:pt idx="554">
                  <c:v>129.37</c:v>
                </c:pt>
                <c:pt idx="555">
                  <c:v>129.02000000000001</c:v>
                </c:pt>
                <c:pt idx="556">
                  <c:v>128.85</c:v>
                </c:pt>
                <c:pt idx="557">
                  <c:v>128.81</c:v>
                </c:pt>
                <c:pt idx="558">
                  <c:v>129.16</c:v>
                </c:pt>
                <c:pt idx="559">
                  <c:v>129.19999999999999</c:v>
                </c:pt>
                <c:pt idx="560">
                  <c:v>129.36000000000001</c:v>
                </c:pt>
                <c:pt idx="561">
                  <c:v>129.38999999999999</c:v>
                </c:pt>
                <c:pt idx="562">
                  <c:v>128.76</c:v>
                </c:pt>
                <c:pt idx="563">
                  <c:v>128.57</c:v>
                </c:pt>
                <c:pt idx="564">
                  <c:v>128.76</c:v>
                </c:pt>
                <c:pt idx="565">
                  <c:v>128.71</c:v>
                </c:pt>
                <c:pt idx="566">
                  <c:v>128.88999999999999</c:v>
                </c:pt>
                <c:pt idx="567">
                  <c:v>129.11000000000001</c:v>
                </c:pt>
                <c:pt idx="568">
                  <c:v>129.09</c:v>
                </c:pt>
                <c:pt idx="569">
                  <c:v>129.27000000000001</c:v>
                </c:pt>
                <c:pt idx="570">
                  <c:v>129.5</c:v>
                </c:pt>
                <c:pt idx="571">
                  <c:v>129.41999999999999</c:v>
                </c:pt>
                <c:pt idx="572">
                  <c:v>129.51</c:v>
                </c:pt>
                <c:pt idx="573">
                  <c:v>129.63</c:v>
                </c:pt>
                <c:pt idx="574">
                  <c:v>129.69</c:v>
                </c:pt>
                <c:pt idx="575">
                  <c:v>129.88</c:v>
                </c:pt>
                <c:pt idx="576">
                  <c:v>130.13999999999999</c:v>
                </c:pt>
                <c:pt idx="577">
                  <c:v>130.69</c:v>
                </c:pt>
                <c:pt idx="578">
                  <c:v>131.1</c:v>
                </c:pt>
                <c:pt idx="579">
                  <c:v>131.11000000000001</c:v>
                </c:pt>
                <c:pt idx="580">
                  <c:v>131.04</c:v>
                </c:pt>
                <c:pt idx="581">
                  <c:v>130.83000000000001</c:v>
                </c:pt>
                <c:pt idx="582">
                  <c:v>129.63</c:v>
                </c:pt>
                <c:pt idx="583">
                  <c:v>129.41</c:v>
                </c:pt>
                <c:pt idx="584">
                  <c:v>129.29</c:v>
                </c:pt>
                <c:pt idx="585">
                  <c:v>128.34</c:v>
                </c:pt>
                <c:pt idx="586">
                  <c:v>128.01</c:v>
                </c:pt>
                <c:pt idx="587">
                  <c:v>128.34</c:v>
                </c:pt>
                <c:pt idx="588">
                  <c:v>128.43</c:v>
                </c:pt>
                <c:pt idx="589">
                  <c:v>128.62</c:v>
                </c:pt>
                <c:pt idx="590">
                  <c:v>128.59</c:v>
                </c:pt>
                <c:pt idx="591">
                  <c:v>126.78</c:v>
                </c:pt>
                <c:pt idx="592">
                  <c:v>126.5</c:v>
                </c:pt>
                <c:pt idx="593">
                  <c:v>125.4</c:v>
                </c:pt>
                <c:pt idx="594">
                  <c:v>125.11</c:v>
                </c:pt>
                <c:pt idx="595">
                  <c:v>123.94</c:v>
                </c:pt>
                <c:pt idx="596">
                  <c:v>122.94</c:v>
                </c:pt>
                <c:pt idx="597">
                  <c:v>122.5</c:v>
                </c:pt>
                <c:pt idx="598">
                  <c:v>122.29</c:v>
                </c:pt>
                <c:pt idx="599">
                  <c:v>121.18</c:v>
                </c:pt>
                <c:pt idx="600">
                  <c:v>119.83</c:v>
                </c:pt>
                <c:pt idx="601">
                  <c:v>116.3</c:v>
                </c:pt>
                <c:pt idx="602">
                  <c:v>113.66</c:v>
                </c:pt>
                <c:pt idx="603">
                  <c:v>113.16</c:v>
                </c:pt>
                <c:pt idx="604">
                  <c:v>111.06</c:v>
                </c:pt>
                <c:pt idx="605">
                  <c:v>108.87</c:v>
                </c:pt>
                <c:pt idx="606">
                  <c:v>106.83</c:v>
                </c:pt>
                <c:pt idx="607">
                  <c:v>106.32</c:v>
                </c:pt>
                <c:pt idx="608">
                  <c:v>106.04</c:v>
                </c:pt>
                <c:pt idx="609">
                  <c:v>106.35</c:v>
                </c:pt>
                <c:pt idx="610">
                  <c:v>107.26</c:v>
                </c:pt>
                <c:pt idx="611">
                  <c:v>108.34</c:v>
                </c:pt>
                <c:pt idx="612">
                  <c:v>109.2</c:v>
                </c:pt>
                <c:pt idx="613">
                  <c:v>110.07</c:v>
                </c:pt>
                <c:pt idx="614">
                  <c:v>111.04</c:v>
                </c:pt>
                <c:pt idx="615">
                  <c:v>111.65</c:v>
                </c:pt>
                <c:pt idx="616">
                  <c:v>112.06</c:v>
                </c:pt>
                <c:pt idx="617">
                  <c:v>112.37</c:v>
                </c:pt>
                <c:pt idx="618">
                  <c:v>112.52</c:v>
                </c:pt>
                <c:pt idx="619">
                  <c:v>112.87</c:v>
                </c:pt>
                <c:pt idx="620">
                  <c:v>113.55</c:v>
                </c:pt>
                <c:pt idx="621">
                  <c:v>114.27</c:v>
                </c:pt>
                <c:pt idx="622">
                  <c:v>115.1</c:v>
                </c:pt>
                <c:pt idx="623">
                  <c:v>115.74</c:v>
                </c:pt>
                <c:pt idx="624">
                  <c:v>116.02</c:v>
                </c:pt>
                <c:pt idx="625">
                  <c:v>116.13</c:v>
                </c:pt>
                <c:pt idx="626">
                  <c:v>116.26</c:v>
                </c:pt>
                <c:pt idx="627">
                  <c:v>116.39</c:v>
                </c:pt>
                <c:pt idx="628">
                  <c:v>116.6</c:v>
                </c:pt>
                <c:pt idx="629">
                  <c:v>116.55</c:v>
                </c:pt>
                <c:pt idx="630">
                  <c:v>116.34</c:v>
                </c:pt>
                <c:pt idx="631">
                  <c:v>116.41</c:v>
                </c:pt>
                <c:pt idx="632">
                  <c:v>116.79</c:v>
                </c:pt>
                <c:pt idx="633">
                  <c:v>116.44</c:v>
                </c:pt>
                <c:pt idx="634">
                  <c:v>116.12</c:v>
                </c:pt>
                <c:pt idx="635">
                  <c:v>115.48</c:v>
                </c:pt>
                <c:pt idx="636">
                  <c:v>114.58</c:v>
                </c:pt>
                <c:pt idx="637">
                  <c:v>113.23</c:v>
                </c:pt>
                <c:pt idx="638">
                  <c:v>111.21</c:v>
                </c:pt>
                <c:pt idx="639">
                  <c:v>110.9</c:v>
                </c:pt>
                <c:pt idx="640">
                  <c:v>110.6</c:v>
                </c:pt>
                <c:pt idx="641">
                  <c:v>110.61</c:v>
                </c:pt>
                <c:pt idx="642">
                  <c:v>109.47</c:v>
                </c:pt>
                <c:pt idx="643">
                  <c:v>108.94</c:v>
                </c:pt>
                <c:pt idx="644">
                  <c:v>108.97</c:v>
                </c:pt>
                <c:pt idx="645">
                  <c:v>109.01</c:v>
                </c:pt>
                <c:pt idx="646">
                  <c:v>108.04</c:v>
                </c:pt>
                <c:pt idx="647">
                  <c:v>107.21</c:v>
                </c:pt>
                <c:pt idx="648">
                  <c:v>107.14</c:v>
                </c:pt>
                <c:pt idx="649">
                  <c:v>107.36</c:v>
                </c:pt>
                <c:pt idx="650">
                  <c:v>107.29</c:v>
                </c:pt>
                <c:pt idx="651">
                  <c:v>106.97</c:v>
                </c:pt>
                <c:pt idx="652">
                  <c:v>106.75</c:v>
                </c:pt>
                <c:pt idx="653">
                  <c:v>104</c:v>
                </c:pt>
                <c:pt idx="654">
                  <c:v>102.33</c:v>
                </c:pt>
                <c:pt idx="655">
                  <c:v>102.11</c:v>
                </c:pt>
                <c:pt idx="656">
                  <c:v>102</c:v>
                </c:pt>
                <c:pt idx="657">
                  <c:v>101.89</c:v>
                </c:pt>
                <c:pt idx="658">
                  <c:v>101.8</c:v>
                </c:pt>
                <c:pt idx="659">
                  <c:v>101.42</c:v>
                </c:pt>
                <c:pt idx="660">
                  <c:v>101.36</c:v>
                </c:pt>
                <c:pt idx="661">
                  <c:v>101.51</c:v>
                </c:pt>
                <c:pt idx="662">
                  <c:v>101.45</c:v>
                </c:pt>
                <c:pt idx="663">
                  <c:v>101.39</c:v>
                </c:pt>
                <c:pt idx="664">
                  <c:v>101.42</c:v>
                </c:pt>
                <c:pt idx="665">
                  <c:v>101.46</c:v>
                </c:pt>
                <c:pt idx="666">
                  <c:v>101.71</c:v>
                </c:pt>
                <c:pt idx="667">
                  <c:v>102.58</c:v>
                </c:pt>
                <c:pt idx="668">
                  <c:v>103.4</c:v>
                </c:pt>
                <c:pt idx="669">
                  <c:v>104.51</c:v>
                </c:pt>
                <c:pt idx="670">
                  <c:v>105.39</c:v>
                </c:pt>
                <c:pt idx="671">
                  <c:v>106.41</c:v>
                </c:pt>
                <c:pt idx="672">
                  <c:v>107.14</c:v>
                </c:pt>
                <c:pt idx="673">
                  <c:v>107.82</c:v>
                </c:pt>
                <c:pt idx="674">
                  <c:v>108.19</c:v>
                </c:pt>
                <c:pt idx="675">
                  <c:v>108.53</c:v>
                </c:pt>
                <c:pt idx="676">
                  <c:v>109.12</c:v>
                </c:pt>
                <c:pt idx="677">
                  <c:v>109.79</c:v>
                </c:pt>
                <c:pt idx="678">
                  <c:v>110.4</c:v>
                </c:pt>
                <c:pt idx="679">
                  <c:v>111.03</c:v>
                </c:pt>
                <c:pt idx="680">
                  <c:v>111.22</c:v>
                </c:pt>
                <c:pt idx="681">
                  <c:v>111.44</c:v>
                </c:pt>
                <c:pt idx="682">
                  <c:v>111.65</c:v>
                </c:pt>
                <c:pt idx="683">
                  <c:v>111.89</c:v>
                </c:pt>
                <c:pt idx="684">
                  <c:v>111.92</c:v>
                </c:pt>
                <c:pt idx="685">
                  <c:v>111.69</c:v>
                </c:pt>
                <c:pt idx="686">
                  <c:v>111.05</c:v>
                </c:pt>
                <c:pt idx="687">
                  <c:v>109.75</c:v>
                </c:pt>
                <c:pt idx="688">
                  <c:v>109.28</c:v>
                </c:pt>
                <c:pt idx="689">
                  <c:v>109.63</c:v>
                </c:pt>
                <c:pt idx="690">
                  <c:v>110.43</c:v>
                </c:pt>
                <c:pt idx="691">
                  <c:v>110.97</c:v>
                </c:pt>
                <c:pt idx="692">
                  <c:v>111.31</c:v>
                </c:pt>
                <c:pt idx="693">
                  <c:v>111.29</c:v>
                </c:pt>
                <c:pt idx="694">
                  <c:v>111.36</c:v>
                </c:pt>
                <c:pt idx="695">
                  <c:v>111.65</c:v>
                </c:pt>
                <c:pt idx="696">
                  <c:v>112.35</c:v>
                </c:pt>
                <c:pt idx="697">
                  <c:v>113.72</c:v>
                </c:pt>
                <c:pt idx="698">
                  <c:v>115.2</c:v>
                </c:pt>
                <c:pt idx="699">
                  <c:v>116.02</c:v>
                </c:pt>
                <c:pt idx="700">
                  <c:v>116.56</c:v>
                </c:pt>
                <c:pt idx="701">
                  <c:v>116.5</c:v>
                </c:pt>
                <c:pt idx="702">
                  <c:v>114.71</c:v>
                </c:pt>
                <c:pt idx="703">
                  <c:v>113.72</c:v>
                </c:pt>
                <c:pt idx="704">
                  <c:v>113.66</c:v>
                </c:pt>
                <c:pt idx="705">
                  <c:v>114.23</c:v>
                </c:pt>
                <c:pt idx="706">
                  <c:v>115</c:v>
                </c:pt>
                <c:pt idx="707">
                  <c:v>115.45</c:v>
                </c:pt>
                <c:pt idx="708">
                  <c:v>117</c:v>
                </c:pt>
                <c:pt idx="709">
                  <c:v>117.98</c:v>
                </c:pt>
                <c:pt idx="710">
                  <c:v>118.63</c:v>
                </c:pt>
                <c:pt idx="711">
                  <c:v>119.43</c:v>
                </c:pt>
                <c:pt idx="712">
                  <c:v>120.01</c:v>
                </c:pt>
                <c:pt idx="713">
                  <c:v>120.18</c:v>
                </c:pt>
                <c:pt idx="714">
                  <c:v>120.15</c:v>
                </c:pt>
                <c:pt idx="715">
                  <c:v>120.2</c:v>
                </c:pt>
                <c:pt idx="716">
                  <c:v>120.12</c:v>
                </c:pt>
                <c:pt idx="717">
                  <c:v>120.02</c:v>
                </c:pt>
                <c:pt idx="718">
                  <c:v>119.8</c:v>
                </c:pt>
                <c:pt idx="719">
                  <c:v>118.95</c:v>
                </c:pt>
                <c:pt idx="720">
                  <c:v>118.03</c:v>
                </c:pt>
                <c:pt idx="721">
                  <c:v>116.93</c:v>
                </c:pt>
                <c:pt idx="722">
                  <c:v>117.02</c:v>
                </c:pt>
                <c:pt idx="723">
                  <c:v>117.54</c:v>
                </c:pt>
                <c:pt idx="724">
                  <c:v>118.15</c:v>
                </c:pt>
                <c:pt idx="725">
                  <c:v>118.08</c:v>
                </c:pt>
                <c:pt idx="726">
                  <c:v>117.06</c:v>
                </c:pt>
                <c:pt idx="727">
                  <c:v>115.6</c:v>
                </c:pt>
                <c:pt idx="728">
                  <c:v>115.67</c:v>
                </c:pt>
                <c:pt idx="729">
                  <c:v>115.79</c:v>
                </c:pt>
                <c:pt idx="730">
                  <c:v>115.82</c:v>
                </c:pt>
                <c:pt idx="731">
                  <c:v>115.69</c:v>
                </c:pt>
                <c:pt idx="732">
                  <c:v>115.12</c:v>
                </c:pt>
                <c:pt idx="733">
                  <c:v>114.43</c:v>
                </c:pt>
                <c:pt idx="734">
                  <c:v>113.74</c:v>
                </c:pt>
                <c:pt idx="735">
                  <c:v>113.58</c:v>
                </c:pt>
                <c:pt idx="736">
                  <c:v>113.89</c:v>
                </c:pt>
                <c:pt idx="737">
                  <c:v>113.99</c:v>
                </c:pt>
                <c:pt idx="738">
                  <c:v>114.16</c:v>
                </c:pt>
                <c:pt idx="739">
                  <c:v>114.78</c:v>
                </c:pt>
                <c:pt idx="740">
                  <c:v>115.53</c:v>
                </c:pt>
                <c:pt idx="741">
                  <c:v>116.04</c:v>
                </c:pt>
                <c:pt idx="742">
                  <c:v>116.4</c:v>
                </c:pt>
                <c:pt idx="743">
                  <c:v>116.95</c:v>
                </c:pt>
                <c:pt idx="744">
                  <c:v>118.14</c:v>
                </c:pt>
                <c:pt idx="745">
                  <c:v>118.85</c:v>
                </c:pt>
                <c:pt idx="746">
                  <c:v>118.87</c:v>
                </c:pt>
                <c:pt idx="747">
                  <c:v>118.13</c:v>
                </c:pt>
                <c:pt idx="748">
                  <c:v>117.16</c:v>
                </c:pt>
                <c:pt idx="749">
                  <c:v>117.01</c:v>
                </c:pt>
                <c:pt idx="750">
                  <c:v>117.04</c:v>
                </c:pt>
                <c:pt idx="751">
                  <c:v>117.06</c:v>
                </c:pt>
                <c:pt idx="752">
                  <c:v>117.57</c:v>
                </c:pt>
                <c:pt idx="753">
                  <c:v>118.91</c:v>
                </c:pt>
                <c:pt idx="754">
                  <c:v>119.67</c:v>
                </c:pt>
                <c:pt idx="755">
                  <c:v>120.13</c:v>
                </c:pt>
                <c:pt idx="756">
                  <c:v>119.75</c:v>
                </c:pt>
                <c:pt idx="757">
                  <c:v>119.91</c:v>
                </c:pt>
                <c:pt idx="758">
                  <c:v>119.98</c:v>
                </c:pt>
                <c:pt idx="759">
                  <c:v>120</c:v>
                </c:pt>
                <c:pt idx="760">
                  <c:v>120.19</c:v>
                </c:pt>
                <c:pt idx="761">
                  <c:v>120.52</c:v>
                </c:pt>
                <c:pt idx="762">
                  <c:v>120.96</c:v>
                </c:pt>
                <c:pt idx="763">
                  <c:v>121.5</c:v>
                </c:pt>
                <c:pt idx="764">
                  <c:v>121.69</c:v>
                </c:pt>
                <c:pt idx="765">
                  <c:v>121.73</c:v>
                </c:pt>
                <c:pt idx="766">
                  <c:v>121.58</c:v>
                </c:pt>
                <c:pt idx="767">
                  <c:v>120.52</c:v>
                </c:pt>
                <c:pt idx="768">
                  <c:v>119.55</c:v>
                </c:pt>
                <c:pt idx="769">
                  <c:v>119.29</c:v>
                </c:pt>
                <c:pt idx="770">
                  <c:v>119.11</c:v>
                </c:pt>
                <c:pt idx="771">
                  <c:v>119.17</c:v>
                </c:pt>
                <c:pt idx="772">
                  <c:v>119.23</c:v>
                </c:pt>
                <c:pt idx="773">
                  <c:v>119.43</c:v>
                </c:pt>
                <c:pt idx="774">
                  <c:v>119.96</c:v>
                </c:pt>
                <c:pt idx="775">
                  <c:v>120.56</c:v>
                </c:pt>
                <c:pt idx="776">
                  <c:v>121.44</c:v>
                </c:pt>
                <c:pt idx="777">
                  <c:v>122.22</c:v>
                </c:pt>
                <c:pt idx="778">
                  <c:v>123.27</c:v>
                </c:pt>
                <c:pt idx="779">
                  <c:v>124.32</c:v>
                </c:pt>
                <c:pt idx="780">
                  <c:v>125.93</c:v>
                </c:pt>
                <c:pt idx="781">
                  <c:v>127.58</c:v>
                </c:pt>
                <c:pt idx="782">
                  <c:v>128.43</c:v>
                </c:pt>
                <c:pt idx="783">
                  <c:v>128.61000000000001</c:v>
                </c:pt>
                <c:pt idx="784">
                  <c:v>127.92</c:v>
                </c:pt>
                <c:pt idx="785">
                  <c:v>127.18</c:v>
                </c:pt>
                <c:pt idx="786">
                  <c:v>126.54</c:v>
                </c:pt>
                <c:pt idx="787">
                  <c:v>126.97</c:v>
                </c:pt>
                <c:pt idx="788">
                  <c:v>127.47</c:v>
                </c:pt>
                <c:pt idx="789">
                  <c:v>127.5</c:v>
                </c:pt>
                <c:pt idx="790">
                  <c:v>127.54</c:v>
                </c:pt>
                <c:pt idx="791">
                  <c:v>128.02000000000001</c:v>
                </c:pt>
                <c:pt idx="792">
                  <c:v>128.38999999999999</c:v>
                </c:pt>
                <c:pt idx="793">
                  <c:v>128.79</c:v>
                </c:pt>
                <c:pt idx="794">
                  <c:v>129.18</c:v>
                </c:pt>
                <c:pt idx="795">
                  <c:v>129.76</c:v>
                </c:pt>
                <c:pt idx="796">
                  <c:v>130.24</c:v>
                </c:pt>
                <c:pt idx="797">
                  <c:v>130.59</c:v>
                </c:pt>
                <c:pt idx="798">
                  <c:v>130.59</c:v>
                </c:pt>
                <c:pt idx="799">
                  <c:v>129.97999999999999</c:v>
                </c:pt>
                <c:pt idx="800">
                  <c:v>130.15</c:v>
                </c:pt>
                <c:pt idx="801">
                  <c:v>130.81</c:v>
                </c:pt>
                <c:pt idx="802">
                  <c:v>130.97999999999999</c:v>
                </c:pt>
                <c:pt idx="803">
                  <c:v>130.63999999999999</c:v>
                </c:pt>
                <c:pt idx="804">
                  <c:v>130.11000000000001</c:v>
                </c:pt>
                <c:pt idx="805">
                  <c:v>128.94</c:v>
                </c:pt>
                <c:pt idx="806">
                  <c:v>127.4</c:v>
                </c:pt>
                <c:pt idx="807">
                  <c:v>125.77</c:v>
                </c:pt>
                <c:pt idx="808">
                  <c:v>124.3</c:v>
                </c:pt>
                <c:pt idx="809">
                  <c:v>122.37</c:v>
                </c:pt>
                <c:pt idx="810">
                  <c:v>121.02</c:v>
                </c:pt>
                <c:pt idx="811">
                  <c:v>120.61</c:v>
                </c:pt>
                <c:pt idx="812">
                  <c:v>120.18</c:v>
                </c:pt>
                <c:pt idx="813">
                  <c:v>120.27</c:v>
                </c:pt>
                <c:pt idx="814">
                  <c:v>119.53</c:v>
                </c:pt>
                <c:pt idx="815">
                  <c:v>119.12</c:v>
                </c:pt>
                <c:pt idx="816">
                  <c:v>119.29</c:v>
                </c:pt>
                <c:pt idx="817">
                  <c:v>119.13</c:v>
                </c:pt>
                <c:pt idx="818">
                  <c:v>118.97</c:v>
                </c:pt>
                <c:pt idx="819">
                  <c:v>119.05</c:v>
                </c:pt>
                <c:pt idx="820">
                  <c:v>119.22</c:v>
                </c:pt>
                <c:pt idx="821">
                  <c:v>119.72</c:v>
                </c:pt>
                <c:pt idx="822">
                  <c:v>120.1</c:v>
                </c:pt>
                <c:pt idx="823">
                  <c:v>120.48</c:v>
                </c:pt>
                <c:pt idx="824">
                  <c:v>120.83</c:v>
                </c:pt>
                <c:pt idx="825">
                  <c:v>121.7</c:v>
                </c:pt>
                <c:pt idx="826">
                  <c:v>122.66</c:v>
                </c:pt>
                <c:pt idx="827">
                  <c:v>124.06</c:v>
                </c:pt>
                <c:pt idx="828">
                  <c:v>125.43</c:v>
                </c:pt>
                <c:pt idx="829">
                  <c:v>126.36</c:v>
                </c:pt>
                <c:pt idx="830">
                  <c:v>127.5</c:v>
                </c:pt>
                <c:pt idx="831">
                  <c:v>127.97</c:v>
                </c:pt>
                <c:pt idx="832">
                  <c:v>128.51</c:v>
                </c:pt>
                <c:pt idx="833">
                  <c:v>129.13999999999999</c:v>
                </c:pt>
                <c:pt idx="834">
                  <c:v>129.41</c:v>
                </c:pt>
                <c:pt idx="835">
                  <c:v>128.88999999999999</c:v>
                </c:pt>
                <c:pt idx="836">
                  <c:v>127.66</c:v>
                </c:pt>
                <c:pt idx="837">
                  <c:v>126.66</c:v>
                </c:pt>
                <c:pt idx="838">
                  <c:v>126.49</c:v>
                </c:pt>
                <c:pt idx="839">
                  <c:v>126.86</c:v>
                </c:pt>
                <c:pt idx="840">
                  <c:v>127.13</c:v>
                </c:pt>
                <c:pt idx="841">
                  <c:v>127.81</c:v>
                </c:pt>
                <c:pt idx="842">
                  <c:v>128.03</c:v>
                </c:pt>
                <c:pt idx="843">
                  <c:v>128.37</c:v>
                </c:pt>
                <c:pt idx="844">
                  <c:v>128.36000000000001</c:v>
                </c:pt>
                <c:pt idx="845">
                  <c:v>128.16999999999999</c:v>
                </c:pt>
                <c:pt idx="846">
                  <c:v>128.22</c:v>
                </c:pt>
                <c:pt idx="847">
                  <c:v>127.86</c:v>
                </c:pt>
                <c:pt idx="848">
                  <c:v>127.79</c:v>
                </c:pt>
                <c:pt idx="849">
                  <c:v>126.92</c:v>
                </c:pt>
                <c:pt idx="850">
                  <c:v>126.78</c:v>
                </c:pt>
                <c:pt idx="851">
                  <c:v>126.92</c:v>
                </c:pt>
                <c:pt idx="852">
                  <c:v>126.87</c:v>
                </c:pt>
                <c:pt idx="853">
                  <c:v>126.91</c:v>
                </c:pt>
                <c:pt idx="854">
                  <c:v>126.4</c:v>
                </c:pt>
                <c:pt idx="855">
                  <c:v>125.77</c:v>
                </c:pt>
                <c:pt idx="856">
                  <c:v>125.56</c:v>
                </c:pt>
                <c:pt idx="857">
                  <c:v>125.59</c:v>
                </c:pt>
                <c:pt idx="858">
                  <c:v>125.58</c:v>
                </c:pt>
                <c:pt idx="859">
                  <c:v>125.32</c:v>
                </c:pt>
                <c:pt idx="860">
                  <c:v>124.81</c:v>
                </c:pt>
                <c:pt idx="861">
                  <c:v>124.75</c:v>
                </c:pt>
                <c:pt idx="862">
                  <c:v>124.33</c:v>
                </c:pt>
                <c:pt idx="863">
                  <c:v>124.16</c:v>
                </c:pt>
                <c:pt idx="864">
                  <c:v>124.96</c:v>
                </c:pt>
                <c:pt idx="865">
                  <c:v>126.09</c:v>
                </c:pt>
                <c:pt idx="866">
                  <c:v>127.17</c:v>
                </c:pt>
                <c:pt idx="867">
                  <c:v>127.18</c:v>
                </c:pt>
                <c:pt idx="868">
                  <c:v>127.33</c:v>
                </c:pt>
                <c:pt idx="869">
                  <c:v>125.85</c:v>
                </c:pt>
                <c:pt idx="870">
                  <c:v>124.73</c:v>
                </c:pt>
                <c:pt idx="871">
                  <c:v>123.8</c:v>
                </c:pt>
                <c:pt idx="872">
                  <c:v>123.45</c:v>
                </c:pt>
                <c:pt idx="873">
                  <c:v>122.43</c:v>
                </c:pt>
                <c:pt idx="874">
                  <c:v>122.24</c:v>
                </c:pt>
                <c:pt idx="875">
                  <c:v>120.33</c:v>
                </c:pt>
                <c:pt idx="876">
                  <c:v>119.64</c:v>
                </c:pt>
                <c:pt idx="877">
                  <c:v>112.45</c:v>
                </c:pt>
                <c:pt idx="878">
                  <c:v>110.23</c:v>
                </c:pt>
                <c:pt idx="879">
                  <c:v>109.27</c:v>
                </c:pt>
                <c:pt idx="880">
                  <c:v>108.63</c:v>
                </c:pt>
                <c:pt idx="881">
                  <c:v>107.88</c:v>
                </c:pt>
                <c:pt idx="882">
                  <c:v>107.56</c:v>
                </c:pt>
                <c:pt idx="883">
                  <c:v>107.45</c:v>
                </c:pt>
                <c:pt idx="884">
                  <c:v>105.09</c:v>
                </c:pt>
                <c:pt idx="885">
                  <c:v>104.87</c:v>
                </c:pt>
                <c:pt idx="886">
                  <c:v>105.17</c:v>
                </c:pt>
                <c:pt idx="887">
                  <c:v>105.74</c:v>
                </c:pt>
                <c:pt idx="888">
                  <c:v>106.37</c:v>
                </c:pt>
                <c:pt idx="889">
                  <c:v>107.13</c:v>
                </c:pt>
                <c:pt idx="890">
                  <c:v>108.31</c:v>
                </c:pt>
                <c:pt idx="891">
                  <c:v>109.43</c:v>
                </c:pt>
                <c:pt idx="892">
                  <c:v>111.24</c:v>
                </c:pt>
                <c:pt idx="893">
                  <c:v>112.23</c:v>
                </c:pt>
                <c:pt idx="894">
                  <c:v>112.66</c:v>
                </c:pt>
                <c:pt idx="895">
                  <c:v>112.91</c:v>
                </c:pt>
                <c:pt idx="896">
                  <c:v>113.02</c:v>
                </c:pt>
                <c:pt idx="897">
                  <c:v>113.04</c:v>
                </c:pt>
                <c:pt idx="898">
                  <c:v>113.22</c:v>
                </c:pt>
                <c:pt idx="899">
                  <c:v>113.29</c:v>
                </c:pt>
                <c:pt idx="900">
                  <c:v>113.37</c:v>
                </c:pt>
                <c:pt idx="901">
                  <c:v>113.32</c:v>
                </c:pt>
                <c:pt idx="902">
                  <c:v>113.31</c:v>
                </c:pt>
                <c:pt idx="903">
                  <c:v>113.3</c:v>
                </c:pt>
                <c:pt idx="904">
                  <c:v>113.26</c:v>
                </c:pt>
                <c:pt idx="905">
                  <c:v>113.19</c:v>
                </c:pt>
                <c:pt idx="906">
                  <c:v>113.18</c:v>
                </c:pt>
                <c:pt idx="907">
                  <c:v>113.14</c:v>
                </c:pt>
                <c:pt idx="908">
                  <c:v>113.11</c:v>
                </c:pt>
                <c:pt idx="909">
                  <c:v>112.5</c:v>
                </c:pt>
                <c:pt idx="910">
                  <c:v>112.35</c:v>
                </c:pt>
                <c:pt idx="911">
                  <c:v>112.42</c:v>
                </c:pt>
                <c:pt idx="912">
                  <c:v>112.61</c:v>
                </c:pt>
                <c:pt idx="913">
                  <c:v>113.17</c:v>
                </c:pt>
                <c:pt idx="914">
                  <c:v>113.82</c:v>
                </c:pt>
                <c:pt idx="915">
                  <c:v>114.43</c:v>
                </c:pt>
                <c:pt idx="916">
                  <c:v>114.91</c:v>
                </c:pt>
                <c:pt idx="917">
                  <c:v>115.39</c:v>
                </c:pt>
                <c:pt idx="918">
                  <c:v>116.14</c:v>
                </c:pt>
                <c:pt idx="919">
                  <c:v>116.93</c:v>
                </c:pt>
                <c:pt idx="920">
                  <c:v>118.1</c:v>
                </c:pt>
                <c:pt idx="921">
                  <c:v>119.14</c:v>
                </c:pt>
                <c:pt idx="922">
                  <c:v>119.67</c:v>
                </c:pt>
                <c:pt idx="923">
                  <c:v>120.53</c:v>
                </c:pt>
                <c:pt idx="924">
                  <c:v>121.27</c:v>
                </c:pt>
                <c:pt idx="925">
                  <c:v>122.17</c:v>
                </c:pt>
                <c:pt idx="926">
                  <c:v>122.94</c:v>
                </c:pt>
                <c:pt idx="927">
                  <c:v>123.9</c:v>
                </c:pt>
                <c:pt idx="928">
                  <c:v>124.57</c:v>
                </c:pt>
                <c:pt idx="929">
                  <c:v>125.13</c:v>
                </c:pt>
                <c:pt idx="930">
                  <c:v>125.24</c:v>
                </c:pt>
                <c:pt idx="931">
                  <c:v>125.4</c:v>
                </c:pt>
                <c:pt idx="932">
                  <c:v>125.48</c:v>
                </c:pt>
                <c:pt idx="933">
                  <c:v>125.8</c:v>
                </c:pt>
                <c:pt idx="934">
                  <c:v>126.09</c:v>
                </c:pt>
                <c:pt idx="935">
                  <c:v>126.53</c:v>
                </c:pt>
                <c:pt idx="936">
                  <c:v>127.19</c:v>
                </c:pt>
                <c:pt idx="937">
                  <c:v>127.89</c:v>
                </c:pt>
                <c:pt idx="938">
                  <c:v>128.15</c:v>
                </c:pt>
                <c:pt idx="939">
                  <c:v>128.69</c:v>
                </c:pt>
                <c:pt idx="940">
                  <c:v>129.47</c:v>
                </c:pt>
                <c:pt idx="941">
                  <c:v>130.1</c:v>
                </c:pt>
                <c:pt idx="942">
                  <c:v>130.72999999999999</c:v>
                </c:pt>
                <c:pt idx="943">
                  <c:v>131.69999999999999</c:v>
                </c:pt>
                <c:pt idx="944">
                  <c:v>132.47</c:v>
                </c:pt>
                <c:pt idx="945">
                  <c:v>133.19999999999999</c:v>
                </c:pt>
                <c:pt idx="946">
                  <c:v>133.47999999999999</c:v>
                </c:pt>
                <c:pt idx="947">
                  <c:v>134.21</c:v>
                </c:pt>
                <c:pt idx="948">
                  <c:v>134.69999999999999</c:v>
                </c:pt>
                <c:pt idx="949">
                  <c:v>134.77000000000001</c:v>
                </c:pt>
                <c:pt idx="950">
                  <c:v>134.68</c:v>
                </c:pt>
                <c:pt idx="951">
                  <c:v>134.66</c:v>
                </c:pt>
                <c:pt idx="952">
                  <c:v>134.76</c:v>
                </c:pt>
                <c:pt idx="953">
                  <c:v>134.75</c:v>
                </c:pt>
                <c:pt idx="954">
                  <c:v>134.86000000000001</c:v>
                </c:pt>
                <c:pt idx="955">
                  <c:v>135.19</c:v>
                </c:pt>
                <c:pt idx="956">
                  <c:v>136.1</c:v>
                </c:pt>
                <c:pt idx="957">
                  <c:v>137.16999999999999</c:v>
                </c:pt>
                <c:pt idx="958">
                  <c:v>139.46</c:v>
                </c:pt>
                <c:pt idx="959">
                  <c:v>141.81</c:v>
                </c:pt>
                <c:pt idx="960">
                  <c:v>143.69999999999999</c:v>
                </c:pt>
                <c:pt idx="961">
                  <c:v>144.9</c:v>
                </c:pt>
                <c:pt idx="962">
                  <c:v>145.87</c:v>
                </c:pt>
                <c:pt idx="963">
                  <c:v>146.88999999999999</c:v>
                </c:pt>
                <c:pt idx="964">
                  <c:v>147.53</c:v>
                </c:pt>
                <c:pt idx="965">
                  <c:v>146.88999999999999</c:v>
                </c:pt>
                <c:pt idx="966">
                  <c:v>146.22</c:v>
                </c:pt>
                <c:pt idx="967">
                  <c:v>145.16</c:v>
                </c:pt>
                <c:pt idx="968">
                  <c:v>144.91999999999999</c:v>
                </c:pt>
                <c:pt idx="969">
                  <c:v>145.04</c:v>
                </c:pt>
                <c:pt idx="970">
                  <c:v>144.82</c:v>
                </c:pt>
                <c:pt idx="971">
                  <c:v>144.80000000000001</c:v>
                </c:pt>
                <c:pt idx="972">
                  <c:v>144.87</c:v>
                </c:pt>
                <c:pt idx="973">
                  <c:v>145.74</c:v>
                </c:pt>
                <c:pt idx="974">
                  <c:v>146.33000000000001</c:v>
                </c:pt>
                <c:pt idx="975">
                  <c:v>146.94999999999999</c:v>
                </c:pt>
                <c:pt idx="976">
                  <c:v>147.77000000000001</c:v>
                </c:pt>
                <c:pt idx="977">
                  <c:v>149.22</c:v>
                </c:pt>
                <c:pt idx="978">
                  <c:v>152.94999999999999</c:v>
                </c:pt>
                <c:pt idx="979">
                  <c:v>159.96</c:v>
                </c:pt>
                <c:pt idx="980">
                  <c:v>165.37</c:v>
                </c:pt>
                <c:pt idx="981">
                  <c:v>162.65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ULSD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Sheet1!$A$2:$A$983</c:f>
              <c:strCache>
                <c:ptCount val="982"/>
                <c:pt idx="0">
                  <c:v>09-06-2003</c:v>
                </c:pt>
                <c:pt idx="1">
                  <c:v>16-06-2003</c:v>
                </c:pt>
                <c:pt idx="2">
                  <c:v>23-06-2003</c:v>
                </c:pt>
                <c:pt idx="3">
                  <c:v>30-06-2003</c:v>
                </c:pt>
                <c:pt idx="4">
                  <c:v>07-07-2003</c:v>
                </c:pt>
                <c:pt idx="5">
                  <c:v>14-07-2003</c:v>
                </c:pt>
                <c:pt idx="6">
                  <c:v>21-07-2003</c:v>
                </c:pt>
                <c:pt idx="7">
                  <c:v>28-07-2003</c:v>
                </c:pt>
                <c:pt idx="8">
                  <c:v>04-08-2003</c:v>
                </c:pt>
                <c:pt idx="9">
                  <c:v>11-08-2003</c:v>
                </c:pt>
                <c:pt idx="10">
                  <c:v>18-08-2003</c:v>
                </c:pt>
                <c:pt idx="11">
                  <c:v>26-08-2003</c:v>
                </c:pt>
                <c:pt idx="12">
                  <c:v>01-09-2003</c:v>
                </c:pt>
                <c:pt idx="13">
                  <c:v>08-09-2003</c:v>
                </c:pt>
                <c:pt idx="14">
                  <c:v>15-09-2003</c:v>
                </c:pt>
                <c:pt idx="15">
                  <c:v>22-09-2003</c:v>
                </c:pt>
                <c:pt idx="16">
                  <c:v>29-09-2003</c:v>
                </c:pt>
                <c:pt idx="17">
                  <c:v>06-10-2003</c:v>
                </c:pt>
                <c:pt idx="18">
                  <c:v>13-10-2003</c:v>
                </c:pt>
                <c:pt idx="19">
                  <c:v>20-10-2003</c:v>
                </c:pt>
                <c:pt idx="20">
                  <c:v>27-10-2003</c:v>
                </c:pt>
                <c:pt idx="21">
                  <c:v>03-11-2003</c:v>
                </c:pt>
                <c:pt idx="22">
                  <c:v>10-11-2003</c:v>
                </c:pt>
                <c:pt idx="23">
                  <c:v>17-11-2003</c:v>
                </c:pt>
                <c:pt idx="24">
                  <c:v>24-11-2003</c:v>
                </c:pt>
                <c:pt idx="25">
                  <c:v>01-12-2003</c:v>
                </c:pt>
                <c:pt idx="26">
                  <c:v>08-12-2003</c:v>
                </c:pt>
                <c:pt idx="27">
                  <c:v>15-12-2003</c:v>
                </c:pt>
                <c:pt idx="28">
                  <c:v>22-12-2003</c:v>
                </c:pt>
                <c:pt idx="29">
                  <c:v>29-12-2003</c:v>
                </c:pt>
                <c:pt idx="30">
                  <c:v>05-01-2004</c:v>
                </c:pt>
                <c:pt idx="31">
                  <c:v>12-01-2004</c:v>
                </c:pt>
                <c:pt idx="32">
                  <c:v>19-01-2004</c:v>
                </c:pt>
                <c:pt idx="33">
                  <c:v>26-01-2004</c:v>
                </c:pt>
                <c:pt idx="34">
                  <c:v>02-02-2004</c:v>
                </c:pt>
                <c:pt idx="35">
                  <c:v>09-02-2004</c:v>
                </c:pt>
                <c:pt idx="36">
                  <c:v>16-02-2004</c:v>
                </c:pt>
                <c:pt idx="37">
                  <c:v>23-02-2004</c:v>
                </c:pt>
                <c:pt idx="38">
                  <c:v>01-03-2004</c:v>
                </c:pt>
                <c:pt idx="39">
                  <c:v>08-03-2004</c:v>
                </c:pt>
                <c:pt idx="40">
                  <c:v>15-03-2004</c:v>
                </c:pt>
                <c:pt idx="41">
                  <c:v>22-03-2004</c:v>
                </c:pt>
                <c:pt idx="42">
                  <c:v>29-03-2004</c:v>
                </c:pt>
                <c:pt idx="43">
                  <c:v>05-04-2004</c:v>
                </c:pt>
                <c:pt idx="44">
                  <c:v>12-04-2004</c:v>
                </c:pt>
                <c:pt idx="45">
                  <c:v>19-04-2004</c:v>
                </c:pt>
                <c:pt idx="46">
                  <c:v>26-04-2004</c:v>
                </c:pt>
                <c:pt idx="47">
                  <c:v>04-05-2004</c:v>
                </c:pt>
                <c:pt idx="48">
                  <c:v>10-05-2004</c:v>
                </c:pt>
                <c:pt idx="49">
                  <c:v>17-05-2004</c:v>
                </c:pt>
                <c:pt idx="50">
                  <c:v>24-05-2004</c:v>
                </c:pt>
                <c:pt idx="51">
                  <c:v>31-05-2004</c:v>
                </c:pt>
                <c:pt idx="52">
                  <c:v>07-06-2004</c:v>
                </c:pt>
                <c:pt idx="53">
                  <c:v>14-06-2004</c:v>
                </c:pt>
                <c:pt idx="54">
                  <c:v>21-06-2004</c:v>
                </c:pt>
                <c:pt idx="55">
                  <c:v>28-06-2004</c:v>
                </c:pt>
                <c:pt idx="56">
                  <c:v>05-07-2004</c:v>
                </c:pt>
                <c:pt idx="57">
                  <c:v>12-07-2004</c:v>
                </c:pt>
                <c:pt idx="58">
                  <c:v>19-07-2004</c:v>
                </c:pt>
                <c:pt idx="59">
                  <c:v>26-07-2004</c:v>
                </c:pt>
                <c:pt idx="60">
                  <c:v>02-08-2004</c:v>
                </c:pt>
                <c:pt idx="61">
                  <c:v>09-08-2004</c:v>
                </c:pt>
                <c:pt idx="62">
                  <c:v>16-08-2004</c:v>
                </c:pt>
                <c:pt idx="63">
                  <c:v>23-08-2004</c:v>
                </c:pt>
                <c:pt idx="64">
                  <c:v>31-08-2004</c:v>
                </c:pt>
                <c:pt idx="65">
                  <c:v>06-09-2004</c:v>
                </c:pt>
                <c:pt idx="66">
                  <c:v>13-09-2004</c:v>
                </c:pt>
                <c:pt idx="67">
                  <c:v>20-09-2004</c:v>
                </c:pt>
                <c:pt idx="68">
                  <c:v>27-09-2004</c:v>
                </c:pt>
                <c:pt idx="69">
                  <c:v>04-10-2004</c:v>
                </c:pt>
                <c:pt idx="70">
                  <c:v>11-10-2004</c:v>
                </c:pt>
                <c:pt idx="71">
                  <c:v>18-10-2004</c:v>
                </c:pt>
                <c:pt idx="72">
                  <c:v>25-10-2004</c:v>
                </c:pt>
                <c:pt idx="73">
                  <c:v>01-11-2004</c:v>
                </c:pt>
                <c:pt idx="74">
                  <c:v>08-11-2004</c:v>
                </c:pt>
                <c:pt idx="75">
                  <c:v>15-11-2004</c:v>
                </c:pt>
                <c:pt idx="76">
                  <c:v>22-11-2004</c:v>
                </c:pt>
                <c:pt idx="77">
                  <c:v>29-11-2004</c:v>
                </c:pt>
                <c:pt idx="78">
                  <c:v>06-12-2004</c:v>
                </c:pt>
                <c:pt idx="79">
                  <c:v>13-12-2004</c:v>
                </c:pt>
                <c:pt idx="80">
                  <c:v>20-12-2004</c:v>
                </c:pt>
                <c:pt idx="81">
                  <c:v>27-12-2004</c:v>
                </c:pt>
                <c:pt idx="82">
                  <c:v>03-01-2005</c:v>
                </c:pt>
                <c:pt idx="83">
                  <c:v>10-01-2005</c:v>
                </c:pt>
                <c:pt idx="84">
                  <c:v>17-01-2005</c:v>
                </c:pt>
                <c:pt idx="85">
                  <c:v>24-01-2005</c:v>
                </c:pt>
                <c:pt idx="86">
                  <c:v>31-01-2005</c:v>
                </c:pt>
                <c:pt idx="87">
                  <c:v>07-02-2005</c:v>
                </c:pt>
                <c:pt idx="88">
                  <c:v>14-02-2005</c:v>
                </c:pt>
                <c:pt idx="89">
                  <c:v>21-02-2005</c:v>
                </c:pt>
                <c:pt idx="90">
                  <c:v>28-02-2005</c:v>
                </c:pt>
                <c:pt idx="91">
                  <c:v>07-03-2005</c:v>
                </c:pt>
                <c:pt idx="92">
                  <c:v>14-03-2005</c:v>
                </c:pt>
                <c:pt idx="93">
                  <c:v>21-03-2005</c:v>
                </c:pt>
                <c:pt idx="94">
                  <c:v>28-03-2005</c:v>
                </c:pt>
                <c:pt idx="95">
                  <c:v>04-04-2005</c:v>
                </c:pt>
                <c:pt idx="96">
                  <c:v>11-04-2005</c:v>
                </c:pt>
                <c:pt idx="97">
                  <c:v>18-04-2005</c:v>
                </c:pt>
                <c:pt idx="98">
                  <c:v>25-04-2005</c:v>
                </c:pt>
                <c:pt idx="99">
                  <c:v>02-05-2005</c:v>
                </c:pt>
                <c:pt idx="100">
                  <c:v>09-05-2005</c:v>
                </c:pt>
                <c:pt idx="101">
                  <c:v>16-05-2005</c:v>
                </c:pt>
                <c:pt idx="102">
                  <c:v>23-05-2005</c:v>
                </c:pt>
                <c:pt idx="103">
                  <c:v>30-05-2005</c:v>
                </c:pt>
                <c:pt idx="104">
                  <c:v>06-06-2005</c:v>
                </c:pt>
                <c:pt idx="105">
                  <c:v>13-06-2005</c:v>
                </c:pt>
                <c:pt idx="106">
                  <c:v>20-06-2005</c:v>
                </c:pt>
                <c:pt idx="107">
                  <c:v>27-06-2005</c:v>
                </c:pt>
                <c:pt idx="108">
                  <c:v>04-07-2005</c:v>
                </c:pt>
                <c:pt idx="109">
                  <c:v>11-07-2005</c:v>
                </c:pt>
                <c:pt idx="110">
                  <c:v>18-07-2005</c:v>
                </c:pt>
                <c:pt idx="111">
                  <c:v>25-07-2005</c:v>
                </c:pt>
                <c:pt idx="112">
                  <c:v>01-08-2005</c:v>
                </c:pt>
                <c:pt idx="113">
                  <c:v>08-08-2005</c:v>
                </c:pt>
                <c:pt idx="114">
                  <c:v>15-08-2005</c:v>
                </c:pt>
                <c:pt idx="115">
                  <c:v>22-08-2005</c:v>
                </c:pt>
                <c:pt idx="116">
                  <c:v>29-08-2005</c:v>
                </c:pt>
                <c:pt idx="117">
                  <c:v>05-09-2005</c:v>
                </c:pt>
                <c:pt idx="118">
                  <c:v>12-09-2005</c:v>
                </c:pt>
                <c:pt idx="119">
                  <c:v>19-09-2005</c:v>
                </c:pt>
                <c:pt idx="120">
                  <c:v>26-09-2005</c:v>
                </c:pt>
                <c:pt idx="121">
                  <c:v>03-10-2005</c:v>
                </c:pt>
                <c:pt idx="122">
                  <c:v>10-10-2005</c:v>
                </c:pt>
                <c:pt idx="123">
                  <c:v>17-10-2005</c:v>
                </c:pt>
                <c:pt idx="124">
                  <c:v>24-10-2005</c:v>
                </c:pt>
                <c:pt idx="125">
                  <c:v>31-10-2005</c:v>
                </c:pt>
                <c:pt idx="126">
                  <c:v>07-11-2005</c:v>
                </c:pt>
                <c:pt idx="127">
                  <c:v>14-11-2005</c:v>
                </c:pt>
                <c:pt idx="128">
                  <c:v>21-11-2005</c:v>
                </c:pt>
                <c:pt idx="129">
                  <c:v>28-11-2005</c:v>
                </c:pt>
                <c:pt idx="130">
                  <c:v>05-12-2005</c:v>
                </c:pt>
                <c:pt idx="131">
                  <c:v>12-12-2005</c:v>
                </c:pt>
                <c:pt idx="132">
                  <c:v>19-12-2005</c:v>
                </c:pt>
                <c:pt idx="133">
                  <c:v>26-12-2005</c:v>
                </c:pt>
                <c:pt idx="134">
                  <c:v>02-01-2006</c:v>
                </c:pt>
                <c:pt idx="135">
                  <c:v>09-01-2006</c:v>
                </c:pt>
                <c:pt idx="136">
                  <c:v>16-01-2006</c:v>
                </c:pt>
                <c:pt idx="137">
                  <c:v>23-01-2006</c:v>
                </c:pt>
                <c:pt idx="138">
                  <c:v>30-01-2006</c:v>
                </c:pt>
                <c:pt idx="139">
                  <c:v>06-02-2006</c:v>
                </c:pt>
                <c:pt idx="140">
                  <c:v>13-02-2006</c:v>
                </c:pt>
                <c:pt idx="141">
                  <c:v>20-02-2006</c:v>
                </c:pt>
                <c:pt idx="142">
                  <c:v>27-02-2006</c:v>
                </c:pt>
                <c:pt idx="143">
                  <c:v>06-03-2006</c:v>
                </c:pt>
                <c:pt idx="144">
                  <c:v>13-03-2006</c:v>
                </c:pt>
                <c:pt idx="145">
                  <c:v>20-03-2006</c:v>
                </c:pt>
                <c:pt idx="146">
                  <c:v>27-03-2006</c:v>
                </c:pt>
                <c:pt idx="147">
                  <c:v>03-04-2006</c:v>
                </c:pt>
                <c:pt idx="148">
                  <c:v>10-04-2006</c:v>
                </c:pt>
                <c:pt idx="149">
                  <c:v>18-04-2006</c:v>
                </c:pt>
                <c:pt idx="150">
                  <c:v>24-04-2006</c:v>
                </c:pt>
                <c:pt idx="151">
                  <c:v>01-05-2006</c:v>
                </c:pt>
                <c:pt idx="152">
                  <c:v>08-05-2006</c:v>
                </c:pt>
                <c:pt idx="153">
                  <c:v>15-05-2006</c:v>
                </c:pt>
                <c:pt idx="154">
                  <c:v>22-05-2006</c:v>
                </c:pt>
                <c:pt idx="155">
                  <c:v>29-05-2006</c:v>
                </c:pt>
                <c:pt idx="156">
                  <c:v>05-06-2006</c:v>
                </c:pt>
                <c:pt idx="157">
                  <c:v>12-06-2006</c:v>
                </c:pt>
                <c:pt idx="158">
                  <c:v>19-06-2006</c:v>
                </c:pt>
                <c:pt idx="159">
                  <c:v>26-06-2006</c:v>
                </c:pt>
                <c:pt idx="160">
                  <c:v>03-07-2006</c:v>
                </c:pt>
                <c:pt idx="161">
                  <c:v>10-07-2006</c:v>
                </c:pt>
                <c:pt idx="162">
                  <c:v>17-07-2006</c:v>
                </c:pt>
                <c:pt idx="163">
                  <c:v>24-07-2006</c:v>
                </c:pt>
                <c:pt idx="164">
                  <c:v>31-07-2006</c:v>
                </c:pt>
                <c:pt idx="165">
                  <c:v>07-08-2006</c:v>
                </c:pt>
                <c:pt idx="166">
                  <c:v>14-08-2006</c:v>
                </c:pt>
                <c:pt idx="167">
                  <c:v>21-08-2006</c:v>
                </c:pt>
                <c:pt idx="168">
                  <c:v>28-08-2006</c:v>
                </c:pt>
                <c:pt idx="169">
                  <c:v>04-09-2006</c:v>
                </c:pt>
                <c:pt idx="170">
                  <c:v>11-09-2006</c:v>
                </c:pt>
                <c:pt idx="171">
                  <c:v>18-09-2006</c:v>
                </c:pt>
                <c:pt idx="172">
                  <c:v>25-09-2006</c:v>
                </c:pt>
                <c:pt idx="173">
                  <c:v>02-10-2006</c:v>
                </c:pt>
                <c:pt idx="174">
                  <c:v>09-10-2006</c:v>
                </c:pt>
                <c:pt idx="175">
                  <c:v>16-10-2006</c:v>
                </c:pt>
                <c:pt idx="176">
                  <c:v>23-10-2006</c:v>
                </c:pt>
                <c:pt idx="177">
                  <c:v>30-10-2006</c:v>
                </c:pt>
                <c:pt idx="178">
                  <c:v>06-11-2006</c:v>
                </c:pt>
                <c:pt idx="179">
                  <c:v>13-11-2006</c:v>
                </c:pt>
                <c:pt idx="180">
                  <c:v>20-11-2006</c:v>
                </c:pt>
                <c:pt idx="181">
                  <c:v>27-11-2006</c:v>
                </c:pt>
                <c:pt idx="182">
                  <c:v>04-12-2006</c:v>
                </c:pt>
                <c:pt idx="183">
                  <c:v>11-12-2006</c:v>
                </c:pt>
                <c:pt idx="184">
                  <c:v>18-12-2006</c:v>
                </c:pt>
                <c:pt idx="185">
                  <c:v>25-12-2006</c:v>
                </c:pt>
                <c:pt idx="186">
                  <c:v>01-01-2007</c:v>
                </c:pt>
                <c:pt idx="187">
                  <c:v>08-01-2007</c:v>
                </c:pt>
                <c:pt idx="188">
                  <c:v>15-01-2007</c:v>
                </c:pt>
                <c:pt idx="189">
                  <c:v>22-01-2007</c:v>
                </c:pt>
                <c:pt idx="190">
                  <c:v>29-01-2007</c:v>
                </c:pt>
                <c:pt idx="191">
                  <c:v>05-02-2007</c:v>
                </c:pt>
                <c:pt idx="192">
                  <c:v>12-02-2007</c:v>
                </c:pt>
                <c:pt idx="193">
                  <c:v>19-02-2007</c:v>
                </c:pt>
                <c:pt idx="194">
                  <c:v>26-02-2007</c:v>
                </c:pt>
                <c:pt idx="195">
                  <c:v>05-03-2007</c:v>
                </c:pt>
                <c:pt idx="196">
                  <c:v>12-03-2007</c:v>
                </c:pt>
                <c:pt idx="197">
                  <c:v>19-03-2007</c:v>
                </c:pt>
                <c:pt idx="198">
                  <c:v>26-03-2007</c:v>
                </c:pt>
                <c:pt idx="199">
                  <c:v>02-04-2007</c:v>
                </c:pt>
                <c:pt idx="200">
                  <c:v>10-04-2007</c:v>
                </c:pt>
                <c:pt idx="201">
                  <c:v>16-04-2007</c:v>
                </c:pt>
                <c:pt idx="202">
                  <c:v>23-04-2007</c:v>
                </c:pt>
                <c:pt idx="203">
                  <c:v>30-04-2007</c:v>
                </c:pt>
                <c:pt idx="204">
                  <c:v>07-05-2007</c:v>
                </c:pt>
                <c:pt idx="205">
                  <c:v>14-05-2007</c:v>
                </c:pt>
                <c:pt idx="206">
                  <c:v>21-05-2007</c:v>
                </c:pt>
                <c:pt idx="207">
                  <c:v>28-05-2007</c:v>
                </c:pt>
                <c:pt idx="208">
                  <c:v>04-06-2007</c:v>
                </c:pt>
                <c:pt idx="209">
                  <c:v>11-06-2007</c:v>
                </c:pt>
                <c:pt idx="210">
                  <c:v>18-06-2007</c:v>
                </c:pt>
                <c:pt idx="211">
                  <c:v>25-06-2007</c:v>
                </c:pt>
                <c:pt idx="212">
                  <c:v>02-07-2007</c:v>
                </c:pt>
                <c:pt idx="213">
                  <c:v>09-07-2007</c:v>
                </c:pt>
                <c:pt idx="214">
                  <c:v>16-07-2007</c:v>
                </c:pt>
                <c:pt idx="215">
                  <c:v>23-07-2007</c:v>
                </c:pt>
                <c:pt idx="216">
                  <c:v>30-07-2007</c:v>
                </c:pt>
                <c:pt idx="217">
                  <c:v>06-08-2007</c:v>
                </c:pt>
                <c:pt idx="218">
                  <c:v>13-08-2007</c:v>
                </c:pt>
                <c:pt idx="219">
                  <c:v>20-08-2007</c:v>
                </c:pt>
                <c:pt idx="220">
                  <c:v>27-08-2007</c:v>
                </c:pt>
                <c:pt idx="221">
                  <c:v>03-09-2007</c:v>
                </c:pt>
                <c:pt idx="222">
                  <c:v>10-09-2007</c:v>
                </c:pt>
                <c:pt idx="223">
                  <c:v>17-09-2007</c:v>
                </c:pt>
                <c:pt idx="224">
                  <c:v>24-09-2007</c:v>
                </c:pt>
                <c:pt idx="225">
                  <c:v>01-10-2007</c:v>
                </c:pt>
                <c:pt idx="226">
                  <c:v>08-10-2007</c:v>
                </c:pt>
                <c:pt idx="227">
                  <c:v>15-10-2007</c:v>
                </c:pt>
                <c:pt idx="228">
                  <c:v>22-10-2007</c:v>
                </c:pt>
                <c:pt idx="229">
                  <c:v>29-10-2007</c:v>
                </c:pt>
                <c:pt idx="230">
                  <c:v>05-11-2007</c:v>
                </c:pt>
                <c:pt idx="231">
                  <c:v>12-11-2007</c:v>
                </c:pt>
                <c:pt idx="232">
                  <c:v>19-11-2007</c:v>
                </c:pt>
                <c:pt idx="233">
                  <c:v>26-11-2007</c:v>
                </c:pt>
                <c:pt idx="234">
                  <c:v>03-12-2007</c:v>
                </c:pt>
                <c:pt idx="235">
                  <c:v>10-12-2007</c:v>
                </c:pt>
                <c:pt idx="236">
                  <c:v>17-12-2007</c:v>
                </c:pt>
                <c:pt idx="237">
                  <c:v>24-12-2007</c:v>
                </c:pt>
                <c:pt idx="238">
                  <c:v>31-12-2007</c:v>
                </c:pt>
                <c:pt idx="239">
                  <c:v>07-01-2008</c:v>
                </c:pt>
                <c:pt idx="240">
                  <c:v>14-01-2008</c:v>
                </c:pt>
                <c:pt idx="241">
                  <c:v>21-01-2008</c:v>
                </c:pt>
                <c:pt idx="242">
                  <c:v>28-01-2008</c:v>
                </c:pt>
                <c:pt idx="243">
                  <c:v>04-02-2008</c:v>
                </c:pt>
                <c:pt idx="244">
                  <c:v>11-02-2008</c:v>
                </c:pt>
                <c:pt idx="245">
                  <c:v>18-02-2008</c:v>
                </c:pt>
                <c:pt idx="246">
                  <c:v>25-02-2008</c:v>
                </c:pt>
                <c:pt idx="247">
                  <c:v>03-03-2008</c:v>
                </c:pt>
                <c:pt idx="248">
                  <c:v>10-03-2008</c:v>
                </c:pt>
                <c:pt idx="249">
                  <c:v>17-03-2008</c:v>
                </c:pt>
                <c:pt idx="250">
                  <c:v>24-03-2008</c:v>
                </c:pt>
                <c:pt idx="251">
                  <c:v>31-03-2008</c:v>
                </c:pt>
                <c:pt idx="252">
                  <c:v>07-04-2008</c:v>
                </c:pt>
                <c:pt idx="253">
                  <c:v>14-04-2008</c:v>
                </c:pt>
                <c:pt idx="254">
                  <c:v>21-04-2008</c:v>
                </c:pt>
                <c:pt idx="255">
                  <c:v>28-04-2008</c:v>
                </c:pt>
                <c:pt idx="256">
                  <c:v>05-05-2008</c:v>
                </c:pt>
                <c:pt idx="257">
                  <c:v>12-05-2008</c:v>
                </c:pt>
                <c:pt idx="258">
                  <c:v>19-05-2008</c:v>
                </c:pt>
                <c:pt idx="259">
                  <c:v>26-05-2008</c:v>
                </c:pt>
                <c:pt idx="260">
                  <c:v>02-06-2008</c:v>
                </c:pt>
                <c:pt idx="261">
                  <c:v>09-06-2008</c:v>
                </c:pt>
                <c:pt idx="262">
                  <c:v>16-06-2008</c:v>
                </c:pt>
                <c:pt idx="263">
                  <c:v>23-06-2008</c:v>
                </c:pt>
                <c:pt idx="264">
                  <c:v>30-06-2008</c:v>
                </c:pt>
                <c:pt idx="265">
                  <c:v>07-07-2008</c:v>
                </c:pt>
                <c:pt idx="266">
                  <c:v>14-07-2008</c:v>
                </c:pt>
                <c:pt idx="267">
                  <c:v>21-07-2008</c:v>
                </c:pt>
                <c:pt idx="268">
                  <c:v>28-07-2008</c:v>
                </c:pt>
                <c:pt idx="269">
                  <c:v>04-08-2008</c:v>
                </c:pt>
                <c:pt idx="270">
                  <c:v>11-08-2008</c:v>
                </c:pt>
                <c:pt idx="271">
                  <c:v>18-08-2008</c:v>
                </c:pt>
                <c:pt idx="272">
                  <c:v>25-08-2008</c:v>
                </c:pt>
                <c:pt idx="273">
                  <c:v>01-09-2008</c:v>
                </c:pt>
                <c:pt idx="274">
                  <c:v>08-09-2008</c:v>
                </c:pt>
                <c:pt idx="275">
                  <c:v>15-09-2008</c:v>
                </c:pt>
                <c:pt idx="276">
                  <c:v>22-09-2008</c:v>
                </c:pt>
                <c:pt idx="277">
                  <c:v>29-09-2008</c:v>
                </c:pt>
                <c:pt idx="278">
                  <c:v>06-10-2008</c:v>
                </c:pt>
                <c:pt idx="279">
                  <c:v>13-10-2008</c:v>
                </c:pt>
                <c:pt idx="280">
                  <c:v>20-10-2008</c:v>
                </c:pt>
                <c:pt idx="281">
                  <c:v>27-10-2008</c:v>
                </c:pt>
                <c:pt idx="282">
                  <c:v>03-11-2008</c:v>
                </c:pt>
                <c:pt idx="283">
                  <c:v>10-11-2008</c:v>
                </c:pt>
                <c:pt idx="284">
                  <c:v>17-11-2008</c:v>
                </c:pt>
                <c:pt idx="285">
                  <c:v>24-11-2008</c:v>
                </c:pt>
                <c:pt idx="286">
                  <c:v>01-12-2008</c:v>
                </c:pt>
                <c:pt idx="287">
                  <c:v>08-12-2008</c:v>
                </c:pt>
                <c:pt idx="288">
                  <c:v>15-12-2008</c:v>
                </c:pt>
                <c:pt idx="289">
                  <c:v>22-12-2008</c:v>
                </c:pt>
                <c:pt idx="290">
                  <c:v>29-12-2008</c:v>
                </c:pt>
                <c:pt idx="291">
                  <c:v>05-01-2009</c:v>
                </c:pt>
                <c:pt idx="292">
                  <c:v>12-01-2009</c:v>
                </c:pt>
                <c:pt idx="293">
                  <c:v>19-01-2009</c:v>
                </c:pt>
                <c:pt idx="294">
                  <c:v>26-01-2009</c:v>
                </c:pt>
                <c:pt idx="295">
                  <c:v>02-02-2009</c:v>
                </c:pt>
                <c:pt idx="296">
                  <c:v>09-02-2009</c:v>
                </c:pt>
                <c:pt idx="297">
                  <c:v>16-02-2009</c:v>
                </c:pt>
                <c:pt idx="298">
                  <c:v>23-02-2009</c:v>
                </c:pt>
                <c:pt idx="299">
                  <c:v>02-03-2009</c:v>
                </c:pt>
                <c:pt idx="300">
                  <c:v>09-03-2009</c:v>
                </c:pt>
                <c:pt idx="301">
                  <c:v>16-03-2009</c:v>
                </c:pt>
                <c:pt idx="302">
                  <c:v>23-03-2009</c:v>
                </c:pt>
                <c:pt idx="303">
                  <c:v>30-03-2009</c:v>
                </c:pt>
                <c:pt idx="304">
                  <c:v>06-04-2009</c:v>
                </c:pt>
                <c:pt idx="305">
                  <c:v>13-04-2009</c:v>
                </c:pt>
                <c:pt idx="306">
                  <c:v>20-04-2009</c:v>
                </c:pt>
                <c:pt idx="307">
                  <c:v>27-04-2009</c:v>
                </c:pt>
                <c:pt idx="308">
                  <c:v>04-05-2009</c:v>
                </c:pt>
                <c:pt idx="309">
                  <c:v>11-05-2009</c:v>
                </c:pt>
                <c:pt idx="310">
                  <c:v>18-05-2009</c:v>
                </c:pt>
                <c:pt idx="311">
                  <c:v>25-05-2009</c:v>
                </c:pt>
                <c:pt idx="312">
                  <c:v>01-06-2009</c:v>
                </c:pt>
                <c:pt idx="313">
                  <c:v>08-06-2009</c:v>
                </c:pt>
                <c:pt idx="314">
                  <c:v>15-06-2009</c:v>
                </c:pt>
                <c:pt idx="315">
                  <c:v>22-06-2009</c:v>
                </c:pt>
                <c:pt idx="316">
                  <c:v>29-06-2009</c:v>
                </c:pt>
                <c:pt idx="317">
                  <c:v>06-07-2009</c:v>
                </c:pt>
                <c:pt idx="318">
                  <c:v>13-07-2009</c:v>
                </c:pt>
                <c:pt idx="319">
                  <c:v>20-07-2009</c:v>
                </c:pt>
                <c:pt idx="320">
                  <c:v>27-07-2009</c:v>
                </c:pt>
                <c:pt idx="321">
                  <c:v>03-08-2009</c:v>
                </c:pt>
                <c:pt idx="322">
                  <c:v>10-08-2009</c:v>
                </c:pt>
                <c:pt idx="323">
                  <c:v>17-08-2009</c:v>
                </c:pt>
                <c:pt idx="324">
                  <c:v>24-08-2009</c:v>
                </c:pt>
                <c:pt idx="325">
                  <c:v>31-08-2009</c:v>
                </c:pt>
                <c:pt idx="326">
                  <c:v>07-09-2009</c:v>
                </c:pt>
                <c:pt idx="327">
                  <c:v>14-09-2009</c:v>
                </c:pt>
                <c:pt idx="328">
                  <c:v>21-09-2009</c:v>
                </c:pt>
                <c:pt idx="329">
                  <c:v>28-09-2009</c:v>
                </c:pt>
                <c:pt idx="330">
                  <c:v>05-10-2009</c:v>
                </c:pt>
                <c:pt idx="331">
                  <c:v>12-10-2009</c:v>
                </c:pt>
                <c:pt idx="332">
                  <c:v>19-10-2009</c:v>
                </c:pt>
                <c:pt idx="333">
                  <c:v>26-10-2009</c:v>
                </c:pt>
                <c:pt idx="334">
                  <c:v>02-11-2009</c:v>
                </c:pt>
                <c:pt idx="335">
                  <c:v>09-11-2009</c:v>
                </c:pt>
                <c:pt idx="336">
                  <c:v>16-11-2009</c:v>
                </c:pt>
                <c:pt idx="337">
                  <c:v>23-11-2009</c:v>
                </c:pt>
                <c:pt idx="338">
                  <c:v>30-11-2009</c:v>
                </c:pt>
                <c:pt idx="339">
                  <c:v>07-12-2009</c:v>
                </c:pt>
                <c:pt idx="340">
                  <c:v>14-12-2009</c:v>
                </c:pt>
                <c:pt idx="341">
                  <c:v>21-12-2009</c:v>
                </c:pt>
                <c:pt idx="342">
                  <c:v>28-12-2009</c:v>
                </c:pt>
                <c:pt idx="343">
                  <c:v>04-01-2010</c:v>
                </c:pt>
                <c:pt idx="344">
                  <c:v>11-01-2010</c:v>
                </c:pt>
                <c:pt idx="345">
                  <c:v>18-01-2010</c:v>
                </c:pt>
                <c:pt idx="346">
                  <c:v>25-01-2010</c:v>
                </c:pt>
                <c:pt idx="347">
                  <c:v>01-02-2010</c:v>
                </c:pt>
                <c:pt idx="348">
                  <c:v>08-02-2010</c:v>
                </c:pt>
                <c:pt idx="349">
                  <c:v>15-02-2010</c:v>
                </c:pt>
                <c:pt idx="350">
                  <c:v>22-02-2010</c:v>
                </c:pt>
                <c:pt idx="351">
                  <c:v>01-03-2010</c:v>
                </c:pt>
                <c:pt idx="352">
                  <c:v>08-03-2010</c:v>
                </c:pt>
                <c:pt idx="353">
                  <c:v>15-03-2010</c:v>
                </c:pt>
                <c:pt idx="354">
                  <c:v>22-03-2010</c:v>
                </c:pt>
                <c:pt idx="355">
                  <c:v>29-03-2010</c:v>
                </c:pt>
                <c:pt idx="356">
                  <c:v>05-04-2010</c:v>
                </c:pt>
                <c:pt idx="357">
                  <c:v>12-04-2010</c:v>
                </c:pt>
                <c:pt idx="358">
                  <c:v>19-04-2010</c:v>
                </c:pt>
                <c:pt idx="359">
                  <c:v>26-04-2010</c:v>
                </c:pt>
                <c:pt idx="360">
                  <c:v>03-05-2010</c:v>
                </c:pt>
                <c:pt idx="361">
                  <c:v>10-05-2010</c:v>
                </c:pt>
                <c:pt idx="362">
                  <c:v>17-05-2010</c:v>
                </c:pt>
                <c:pt idx="363">
                  <c:v>24-05-2010</c:v>
                </c:pt>
                <c:pt idx="364">
                  <c:v>31-05-2010</c:v>
                </c:pt>
                <c:pt idx="365">
                  <c:v>07-06-2010</c:v>
                </c:pt>
                <c:pt idx="366">
                  <c:v>14-06-2010</c:v>
                </c:pt>
                <c:pt idx="367">
                  <c:v>21-06-2010</c:v>
                </c:pt>
                <c:pt idx="368">
                  <c:v>28-06-2010</c:v>
                </c:pt>
                <c:pt idx="369">
                  <c:v>05-07-2010</c:v>
                </c:pt>
                <c:pt idx="370">
                  <c:v>12-07-2010</c:v>
                </c:pt>
                <c:pt idx="371">
                  <c:v>19-07-2010</c:v>
                </c:pt>
                <c:pt idx="372">
                  <c:v>26-07-2010</c:v>
                </c:pt>
                <c:pt idx="373">
                  <c:v>02-08-2010</c:v>
                </c:pt>
                <c:pt idx="374">
                  <c:v>09-08-2010</c:v>
                </c:pt>
                <c:pt idx="375">
                  <c:v>16-08-2010</c:v>
                </c:pt>
                <c:pt idx="376">
                  <c:v>23-08-2010</c:v>
                </c:pt>
                <c:pt idx="377">
                  <c:v>30-08-2010</c:v>
                </c:pt>
                <c:pt idx="378">
                  <c:v>06-09-2010</c:v>
                </c:pt>
                <c:pt idx="379">
                  <c:v>13-09-2010</c:v>
                </c:pt>
                <c:pt idx="380">
                  <c:v>20-09-2010</c:v>
                </c:pt>
                <c:pt idx="381">
                  <c:v>27-09-2010</c:v>
                </c:pt>
                <c:pt idx="382">
                  <c:v>04-10-2010</c:v>
                </c:pt>
                <c:pt idx="383">
                  <c:v>11-10-2010</c:v>
                </c:pt>
                <c:pt idx="384">
                  <c:v>18-10-2010</c:v>
                </c:pt>
                <c:pt idx="385">
                  <c:v>25-10-2010</c:v>
                </c:pt>
                <c:pt idx="386">
                  <c:v>01-11-2010</c:v>
                </c:pt>
                <c:pt idx="387">
                  <c:v>08-11-2010</c:v>
                </c:pt>
                <c:pt idx="388">
                  <c:v>15-11-2010</c:v>
                </c:pt>
                <c:pt idx="389">
                  <c:v>22-11-2010</c:v>
                </c:pt>
                <c:pt idx="390">
                  <c:v>29-11-2010</c:v>
                </c:pt>
                <c:pt idx="391">
                  <c:v>06-12-2010</c:v>
                </c:pt>
                <c:pt idx="392">
                  <c:v>13-12-2010</c:v>
                </c:pt>
                <c:pt idx="393">
                  <c:v>20-12-2010</c:v>
                </c:pt>
                <c:pt idx="394">
                  <c:v>27-12-2010</c:v>
                </c:pt>
                <c:pt idx="395">
                  <c:v>03-01-2011</c:v>
                </c:pt>
                <c:pt idx="396">
                  <c:v>10-01-2011</c:v>
                </c:pt>
                <c:pt idx="397">
                  <c:v>17-01-2011</c:v>
                </c:pt>
                <c:pt idx="398">
                  <c:v>24-01-2011</c:v>
                </c:pt>
                <c:pt idx="399">
                  <c:v>31-01-2011</c:v>
                </c:pt>
                <c:pt idx="400">
                  <c:v>07-02-2011</c:v>
                </c:pt>
                <c:pt idx="401">
                  <c:v>14-02-2011</c:v>
                </c:pt>
                <c:pt idx="402">
                  <c:v>21-02-2011</c:v>
                </c:pt>
                <c:pt idx="403">
                  <c:v>28-02-2011</c:v>
                </c:pt>
                <c:pt idx="404">
                  <c:v>07-03-2011</c:v>
                </c:pt>
                <c:pt idx="405">
                  <c:v>14-03-2011</c:v>
                </c:pt>
                <c:pt idx="406">
                  <c:v>21-03-2011</c:v>
                </c:pt>
                <c:pt idx="407">
                  <c:v>28-03-2011</c:v>
                </c:pt>
                <c:pt idx="408">
                  <c:v>04-04-2011</c:v>
                </c:pt>
                <c:pt idx="409">
                  <c:v>11-04-2011</c:v>
                </c:pt>
                <c:pt idx="410">
                  <c:v>18-04-2011</c:v>
                </c:pt>
                <c:pt idx="411">
                  <c:v>25-04-2011</c:v>
                </c:pt>
                <c:pt idx="412">
                  <c:v>02-05-2011</c:v>
                </c:pt>
                <c:pt idx="413">
                  <c:v>09-05-2011</c:v>
                </c:pt>
                <c:pt idx="414">
                  <c:v>16-05-2011</c:v>
                </c:pt>
                <c:pt idx="415">
                  <c:v>23-05-2011</c:v>
                </c:pt>
                <c:pt idx="416">
                  <c:v>30-05-2011</c:v>
                </c:pt>
                <c:pt idx="417">
                  <c:v>06-06-2011</c:v>
                </c:pt>
                <c:pt idx="418">
                  <c:v>13-06-2011</c:v>
                </c:pt>
                <c:pt idx="419">
                  <c:v>20-06-2011</c:v>
                </c:pt>
                <c:pt idx="420">
                  <c:v>27-06-2011</c:v>
                </c:pt>
                <c:pt idx="421">
                  <c:v>04-07-2011</c:v>
                </c:pt>
                <c:pt idx="422">
                  <c:v>11-07-2011</c:v>
                </c:pt>
                <c:pt idx="423">
                  <c:v>18-07-2011</c:v>
                </c:pt>
                <c:pt idx="424">
                  <c:v>25-07-2011</c:v>
                </c:pt>
                <c:pt idx="425">
                  <c:v>01-08-2011</c:v>
                </c:pt>
                <c:pt idx="426">
                  <c:v>08-08-2011</c:v>
                </c:pt>
                <c:pt idx="427">
                  <c:v>15-08-2011</c:v>
                </c:pt>
                <c:pt idx="428">
                  <c:v>22-08-2011</c:v>
                </c:pt>
                <c:pt idx="429">
                  <c:v>29-08-2011</c:v>
                </c:pt>
                <c:pt idx="430">
                  <c:v>05-09-2011</c:v>
                </c:pt>
                <c:pt idx="431">
                  <c:v>12-09-2011</c:v>
                </c:pt>
                <c:pt idx="432">
                  <c:v>19-09-2011</c:v>
                </c:pt>
                <c:pt idx="433">
                  <c:v>26-09-2011</c:v>
                </c:pt>
                <c:pt idx="434">
                  <c:v>03-10-2011</c:v>
                </c:pt>
                <c:pt idx="435">
                  <c:v>10-10-2011</c:v>
                </c:pt>
                <c:pt idx="436">
                  <c:v>17-10-2011</c:v>
                </c:pt>
                <c:pt idx="437">
                  <c:v>24-10-2011</c:v>
                </c:pt>
                <c:pt idx="438">
                  <c:v>31-10-2011</c:v>
                </c:pt>
                <c:pt idx="439">
                  <c:v>07-11-2011</c:v>
                </c:pt>
                <c:pt idx="440">
                  <c:v>14-11-2011</c:v>
                </c:pt>
                <c:pt idx="441">
                  <c:v>21-11-2011</c:v>
                </c:pt>
                <c:pt idx="442">
                  <c:v>28-11-2011</c:v>
                </c:pt>
                <c:pt idx="443">
                  <c:v>05-12-2011</c:v>
                </c:pt>
                <c:pt idx="444">
                  <c:v>12-12-2011</c:v>
                </c:pt>
                <c:pt idx="445">
                  <c:v>19-12-2011</c:v>
                </c:pt>
                <c:pt idx="446">
                  <c:v>26-12-2011</c:v>
                </c:pt>
                <c:pt idx="447">
                  <c:v>02-01-2012</c:v>
                </c:pt>
                <c:pt idx="448">
                  <c:v>09-01-2012</c:v>
                </c:pt>
                <c:pt idx="449">
                  <c:v>16-01-2012</c:v>
                </c:pt>
                <c:pt idx="450">
                  <c:v>23-01-2012</c:v>
                </c:pt>
                <c:pt idx="451">
                  <c:v>30-01-2012</c:v>
                </c:pt>
                <c:pt idx="452">
                  <c:v>06-02-2012</c:v>
                </c:pt>
                <c:pt idx="453">
                  <c:v>13-02-2012</c:v>
                </c:pt>
                <c:pt idx="454">
                  <c:v>20-02-2012</c:v>
                </c:pt>
                <c:pt idx="455">
                  <c:v>27-02-2012</c:v>
                </c:pt>
                <c:pt idx="456">
                  <c:v>05-03-2012</c:v>
                </c:pt>
                <c:pt idx="457">
                  <c:v>12-03-2012</c:v>
                </c:pt>
                <c:pt idx="458">
                  <c:v>19-03-2012</c:v>
                </c:pt>
                <c:pt idx="459">
                  <c:v>26-03-2012</c:v>
                </c:pt>
                <c:pt idx="460">
                  <c:v>02-04-2012</c:v>
                </c:pt>
                <c:pt idx="461">
                  <c:v>09-04-2012</c:v>
                </c:pt>
                <c:pt idx="462">
                  <c:v>16-04-2012</c:v>
                </c:pt>
                <c:pt idx="463">
                  <c:v>23-04-2012</c:v>
                </c:pt>
                <c:pt idx="464">
                  <c:v>30-04-2012</c:v>
                </c:pt>
                <c:pt idx="465">
                  <c:v>07-05-2012</c:v>
                </c:pt>
                <c:pt idx="466">
                  <c:v>14-05-2012</c:v>
                </c:pt>
                <c:pt idx="467">
                  <c:v>21-05-2012</c:v>
                </c:pt>
                <c:pt idx="468">
                  <c:v>28-05-2012</c:v>
                </c:pt>
                <c:pt idx="469">
                  <c:v>04-06-2012</c:v>
                </c:pt>
                <c:pt idx="470">
                  <c:v>11-06-2012</c:v>
                </c:pt>
                <c:pt idx="471">
                  <c:v>18-06-2012</c:v>
                </c:pt>
                <c:pt idx="472">
                  <c:v>25-06-2012</c:v>
                </c:pt>
                <c:pt idx="473">
                  <c:v>02-07-2012</c:v>
                </c:pt>
                <c:pt idx="474">
                  <c:v>09-07-2012</c:v>
                </c:pt>
                <c:pt idx="475">
                  <c:v>16-07-2012</c:v>
                </c:pt>
                <c:pt idx="476">
                  <c:v>23-07-2012</c:v>
                </c:pt>
                <c:pt idx="477">
                  <c:v>30-07-2012</c:v>
                </c:pt>
                <c:pt idx="478">
                  <c:v>06-08-2012</c:v>
                </c:pt>
                <c:pt idx="479">
                  <c:v>13-08-2012</c:v>
                </c:pt>
                <c:pt idx="480">
                  <c:v>20-08-2012</c:v>
                </c:pt>
                <c:pt idx="481">
                  <c:v>27-08-2012</c:v>
                </c:pt>
                <c:pt idx="482">
                  <c:v>03-09-2012</c:v>
                </c:pt>
                <c:pt idx="483">
                  <c:v>10-09-2012</c:v>
                </c:pt>
                <c:pt idx="484">
                  <c:v>17-09-2012</c:v>
                </c:pt>
                <c:pt idx="485">
                  <c:v>24-09-2012</c:v>
                </c:pt>
                <c:pt idx="486">
                  <c:v>01-10-2012</c:v>
                </c:pt>
                <c:pt idx="487">
                  <c:v>08-10-2012</c:v>
                </c:pt>
                <c:pt idx="488">
                  <c:v>15-10-2012</c:v>
                </c:pt>
                <c:pt idx="489">
                  <c:v>22-10-2012</c:v>
                </c:pt>
                <c:pt idx="490">
                  <c:v>29-10-2012</c:v>
                </c:pt>
                <c:pt idx="491">
                  <c:v>05-11-2012</c:v>
                </c:pt>
                <c:pt idx="492">
                  <c:v>12-11-2012</c:v>
                </c:pt>
                <c:pt idx="493">
                  <c:v>19-11-2012</c:v>
                </c:pt>
                <c:pt idx="494">
                  <c:v>26-11-2012</c:v>
                </c:pt>
                <c:pt idx="495">
                  <c:v>03-12-2012</c:v>
                </c:pt>
                <c:pt idx="496">
                  <c:v>10-12-2012</c:v>
                </c:pt>
                <c:pt idx="497">
                  <c:v>17-12-2012</c:v>
                </c:pt>
                <c:pt idx="498">
                  <c:v>24-12-2012</c:v>
                </c:pt>
                <c:pt idx="499">
                  <c:v>31-12-2012</c:v>
                </c:pt>
                <c:pt idx="500">
                  <c:v>07-01-2013</c:v>
                </c:pt>
                <c:pt idx="501">
                  <c:v>14-01-2013</c:v>
                </c:pt>
                <c:pt idx="502">
                  <c:v>21-01-2013</c:v>
                </c:pt>
                <c:pt idx="503">
                  <c:v>28-01-2013</c:v>
                </c:pt>
                <c:pt idx="504">
                  <c:v>04-02-2013</c:v>
                </c:pt>
                <c:pt idx="505">
                  <c:v>11-02-2013</c:v>
                </c:pt>
                <c:pt idx="506">
                  <c:v>18-02-2013</c:v>
                </c:pt>
                <c:pt idx="507">
                  <c:v>25-02-2013</c:v>
                </c:pt>
                <c:pt idx="508">
                  <c:v>04-03-2013</c:v>
                </c:pt>
                <c:pt idx="509">
                  <c:v>11-03-2013</c:v>
                </c:pt>
                <c:pt idx="510">
                  <c:v>18-03-2013</c:v>
                </c:pt>
                <c:pt idx="511">
                  <c:v>25-03-2013</c:v>
                </c:pt>
                <c:pt idx="512">
                  <c:v>01-04-2013</c:v>
                </c:pt>
                <c:pt idx="513">
                  <c:v>08-04-2013</c:v>
                </c:pt>
                <c:pt idx="514">
                  <c:v>15-04-2013</c:v>
                </c:pt>
                <c:pt idx="515">
                  <c:v>22-04-2013</c:v>
                </c:pt>
                <c:pt idx="516">
                  <c:v>29-04-2013</c:v>
                </c:pt>
                <c:pt idx="517">
                  <c:v>06-05-2013</c:v>
                </c:pt>
                <c:pt idx="518">
                  <c:v>13-05-2013</c:v>
                </c:pt>
                <c:pt idx="519">
                  <c:v>20-05-2013</c:v>
                </c:pt>
                <c:pt idx="520">
                  <c:v>27-05-2013</c:v>
                </c:pt>
                <c:pt idx="521">
                  <c:v>03-06-2013</c:v>
                </c:pt>
                <c:pt idx="522">
                  <c:v>10-06-2013</c:v>
                </c:pt>
                <c:pt idx="523">
                  <c:v>17-06-2013</c:v>
                </c:pt>
                <c:pt idx="524">
                  <c:v>24-06-2013</c:v>
                </c:pt>
                <c:pt idx="525">
                  <c:v>01-07-2013</c:v>
                </c:pt>
                <c:pt idx="526">
                  <c:v>08-07-2013</c:v>
                </c:pt>
                <c:pt idx="527">
                  <c:v>15-07-2013</c:v>
                </c:pt>
                <c:pt idx="528">
                  <c:v>22-07-2013</c:v>
                </c:pt>
                <c:pt idx="529">
                  <c:v>29-07-2013</c:v>
                </c:pt>
                <c:pt idx="530">
                  <c:v>05-08-2013</c:v>
                </c:pt>
                <c:pt idx="531">
                  <c:v>12-08-2013</c:v>
                </c:pt>
                <c:pt idx="532">
                  <c:v>19-08-2013</c:v>
                </c:pt>
                <c:pt idx="533">
                  <c:v>28-08-2013</c:v>
                </c:pt>
                <c:pt idx="534">
                  <c:v>02-09-2013</c:v>
                </c:pt>
                <c:pt idx="535">
                  <c:v>09-09-2013</c:v>
                </c:pt>
                <c:pt idx="536">
                  <c:v>16-09-2013</c:v>
                </c:pt>
                <c:pt idx="537">
                  <c:v>23-09-2013</c:v>
                </c:pt>
                <c:pt idx="538">
                  <c:v>30-09-2013</c:v>
                </c:pt>
                <c:pt idx="539">
                  <c:v>07-10-2013</c:v>
                </c:pt>
                <c:pt idx="540">
                  <c:v>14-10-2013</c:v>
                </c:pt>
                <c:pt idx="541">
                  <c:v>21-10-2013</c:v>
                </c:pt>
                <c:pt idx="542">
                  <c:v>28-10-2013</c:v>
                </c:pt>
                <c:pt idx="543">
                  <c:v>04-11-2013</c:v>
                </c:pt>
                <c:pt idx="544">
                  <c:v>11-11-2013</c:v>
                </c:pt>
                <c:pt idx="545">
                  <c:v>18-11-2013</c:v>
                </c:pt>
                <c:pt idx="546">
                  <c:v>25-11-2013</c:v>
                </c:pt>
                <c:pt idx="547">
                  <c:v>02-12-2013</c:v>
                </c:pt>
                <c:pt idx="548">
                  <c:v>09-12-2013</c:v>
                </c:pt>
                <c:pt idx="549">
                  <c:v>16-12-2013</c:v>
                </c:pt>
                <c:pt idx="550">
                  <c:v>23-12-2013</c:v>
                </c:pt>
                <c:pt idx="551">
                  <c:v>30-12-2013</c:v>
                </c:pt>
                <c:pt idx="552">
                  <c:v>06-01-2014</c:v>
                </c:pt>
                <c:pt idx="553">
                  <c:v>13-01-2014</c:v>
                </c:pt>
                <c:pt idx="554">
                  <c:v>20-01-2014</c:v>
                </c:pt>
                <c:pt idx="555">
                  <c:v>27-01-2014</c:v>
                </c:pt>
                <c:pt idx="556">
                  <c:v>03-02-2014</c:v>
                </c:pt>
                <c:pt idx="557">
                  <c:v>10-02-2014</c:v>
                </c:pt>
                <c:pt idx="558">
                  <c:v>17-02-2014</c:v>
                </c:pt>
                <c:pt idx="559">
                  <c:v>24-02-2014</c:v>
                </c:pt>
                <c:pt idx="560">
                  <c:v>03-03-2014</c:v>
                </c:pt>
                <c:pt idx="561">
                  <c:v>10-03-2014</c:v>
                </c:pt>
                <c:pt idx="562">
                  <c:v>17-03-2014</c:v>
                </c:pt>
                <c:pt idx="563">
                  <c:v>24-03-2014</c:v>
                </c:pt>
                <c:pt idx="564">
                  <c:v>31-03-2014</c:v>
                </c:pt>
                <c:pt idx="565">
                  <c:v>07-04-2014</c:v>
                </c:pt>
                <c:pt idx="566">
                  <c:v>14-04-2014</c:v>
                </c:pt>
                <c:pt idx="567">
                  <c:v>21-04-2014</c:v>
                </c:pt>
                <c:pt idx="568">
                  <c:v>28-04-2014</c:v>
                </c:pt>
                <c:pt idx="569">
                  <c:v>05-05-2014</c:v>
                </c:pt>
                <c:pt idx="570">
                  <c:v>12-05-2014</c:v>
                </c:pt>
                <c:pt idx="571">
                  <c:v>19-05-2014</c:v>
                </c:pt>
                <c:pt idx="572">
                  <c:v>26-05-2014</c:v>
                </c:pt>
                <c:pt idx="573">
                  <c:v>02-06-2014</c:v>
                </c:pt>
                <c:pt idx="574">
                  <c:v>09-06-2014</c:v>
                </c:pt>
                <c:pt idx="575">
                  <c:v>16-06-2014</c:v>
                </c:pt>
                <c:pt idx="576">
                  <c:v>23-06-2014</c:v>
                </c:pt>
                <c:pt idx="577">
                  <c:v>30-06-2014</c:v>
                </c:pt>
                <c:pt idx="578">
                  <c:v>07-07-2014</c:v>
                </c:pt>
                <c:pt idx="579">
                  <c:v>14-07-2014</c:v>
                </c:pt>
                <c:pt idx="580">
                  <c:v>21-07-2014</c:v>
                </c:pt>
                <c:pt idx="581">
                  <c:v>28-07-2014</c:v>
                </c:pt>
                <c:pt idx="582">
                  <c:v>04-08-2014</c:v>
                </c:pt>
                <c:pt idx="583">
                  <c:v>11-08-2014</c:v>
                </c:pt>
                <c:pt idx="584">
                  <c:v>18-08-2014</c:v>
                </c:pt>
                <c:pt idx="585">
                  <c:v>25-08-2014</c:v>
                </c:pt>
                <c:pt idx="586">
                  <c:v>01-09-2014</c:v>
                </c:pt>
                <c:pt idx="587">
                  <c:v>08-09-2014</c:v>
                </c:pt>
                <c:pt idx="588">
                  <c:v>15-09-2014</c:v>
                </c:pt>
                <c:pt idx="589">
                  <c:v>22-09-2014</c:v>
                </c:pt>
                <c:pt idx="590">
                  <c:v>29-09-2014</c:v>
                </c:pt>
                <c:pt idx="591">
                  <c:v>06-10-2014</c:v>
                </c:pt>
                <c:pt idx="592">
                  <c:v>13-10-2014</c:v>
                </c:pt>
                <c:pt idx="593">
                  <c:v>20-10-2014</c:v>
                </c:pt>
                <c:pt idx="594">
                  <c:v>27-10-2014</c:v>
                </c:pt>
                <c:pt idx="595">
                  <c:v>03-11-2014</c:v>
                </c:pt>
                <c:pt idx="596">
                  <c:v>10-11-2014</c:v>
                </c:pt>
                <c:pt idx="597">
                  <c:v>17-11-2014</c:v>
                </c:pt>
                <c:pt idx="598">
                  <c:v>24-11-2014</c:v>
                </c:pt>
                <c:pt idx="599">
                  <c:v>01-12-2014</c:v>
                </c:pt>
                <c:pt idx="600">
                  <c:v>08-12-2014</c:v>
                </c:pt>
                <c:pt idx="601">
                  <c:v>15-12-2014</c:v>
                </c:pt>
                <c:pt idx="602">
                  <c:v>22-12-2014</c:v>
                </c:pt>
                <c:pt idx="603">
                  <c:v>29-12-2014</c:v>
                </c:pt>
                <c:pt idx="604">
                  <c:v>05-01-2015</c:v>
                </c:pt>
                <c:pt idx="605">
                  <c:v>12-01-2015</c:v>
                </c:pt>
                <c:pt idx="606">
                  <c:v>19-01-2015</c:v>
                </c:pt>
                <c:pt idx="607">
                  <c:v>26-01-2015</c:v>
                </c:pt>
                <c:pt idx="608">
                  <c:v>02-02-2015</c:v>
                </c:pt>
                <c:pt idx="609">
                  <c:v>09-02-2015</c:v>
                </c:pt>
                <c:pt idx="610">
                  <c:v>16-02-2015</c:v>
                </c:pt>
                <c:pt idx="611">
                  <c:v>23-02-2015</c:v>
                </c:pt>
                <c:pt idx="612">
                  <c:v>02-03-2015</c:v>
                </c:pt>
                <c:pt idx="613">
                  <c:v>09-03-2015</c:v>
                </c:pt>
                <c:pt idx="614">
                  <c:v>16-03-2015</c:v>
                </c:pt>
                <c:pt idx="615">
                  <c:v>23-03-2015</c:v>
                </c:pt>
                <c:pt idx="616">
                  <c:v>30-03-2015</c:v>
                </c:pt>
                <c:pt idx="617">
                  <c:v>06-04-2015</c:v>
                </c:pt>
                <c:pt idx="618">
                  <c:v>13-04-2015</c:v>
                </c:pt>
                <c:pt idx="619">
                  <c:v>20-04-2015</c:v>
                </c:pt>
                <c:pt idx="620">
                  <c:v>27-04-2015</c:v>
                </c:pt>
                <c:pt idx="621">
                  <c:v>04-05-2015</c:v>
                </c:pt>
                <c:pt idx="622">
                  <c:v>11-05-2015</c:v>
                </c:pt>
                <c:pt idx="623">
                  <c:v>18-05-2015</c:v>
                </c:pt>
                <c:pt idx="624">
                  <c:v>25-05-2015</c:v>
                </c:pt>
                <c:pt idx="625">
                  <c:v>01-06-2015</c:v>
                </c:pt>
                <c:pt idx="626">
                  <c:v>08-06-2015</c:v>
                </c:pt>
                <c:pt idx="627">
                  <c:v>15-06-2015</c:v>
                </c:pt>
                <c:pt idx="628">
                  <c:v>22-06-2015</c:v>
                </c:pt>
                <c:pt idx="629">
                  <c:v>29-06-2015</c:v>
                </c:pt>
                <c:pt idx="630">
                  <c:v>06-07-2015</c:v>
                </c:pt>
                <c:pt idx="631">
                  <c:v>13-07-2015</c:v>
                </c:pt>
                <c:pt idx="632">
                  <c:v>20-07-2015</c:v>
                </c:pt>
                <c:pt idx="633">
                  <c:v>27-07-2015</c:v>
                </c:pt>
                <c:pt idx="634">
                  <c:v>03-08-2015</c:v>
                </c:pt>
                <c:pt idx="635">
                  <c:v>10-08-2015</c:v>
                </c:pt>
                <c:pt idx="636">
                  <c:v>17-08-2015</c:v>
                </c:pt>
                <c:pt idx="637">
                  <c:v>24-08-2015</c:v>
                </c:pt>
                <c:pt idx="638">
                  <c:v>31-08-2015</c:v>
                </c:pt>
                <c:pt idx="639">
                  <c:v>07-09-2015</c:v>
                </c:pt>
                <c:pt idx="640">
                  <c:v>14-09-2015</c:v>
                </c:pt>
                <c:pt idx="641">
                  <c:v>21-09-2015</c:v>
                </c:pt>
                <c:pt idx="642">
                  <c:v>28-09-2015</c:v>
                </c:pt>
                <c:pt idx="643">
                  <c:v>05-10-2015</c:v>
                </c:pt>
                <c:pt idx="644">
                  <c:v>12-10-2015</c:v>
                </c:pt>
                <c:pt idx="645">
                  <c:v>19-10-2015</c:v>
                </c:pt>
                <c:pt idx="646">
                  <c:v>26-10-2015</c:v>
                </c:pt>
                <c:pt idx="647">
                  <c:v>02-11-2015</c:v>
                </c:pt>
                <c:pt idx="648">
                  <c:v>09-11-2015</c:v>
                </c:pt>
                <c:pt idx="649">
                  <c:v>16-11-2015</c:v>
                </c:pt>
                <c:pt idx="650">
                  <c:v>23-11-2015</c:v>
                </c:pt>
                <c:pt idx="651">
                  <c:v>30-11-2015</c:v>
                </c:pt>
                <c:pt idx="652">
                  <c:v>07-12-2015</c:v>
                </c:pt>
                <c:pt idx="653">
                  <c:v>14-12-2015</c:v>
                </c:pt>
                <c:pt idx="654">
                  <c:v>21-12-2015</c:v>
                </c:pt>
                <c:pt idx="655">
                  <c:v>28-12-2015</c:v>
                </c:pt>
                <c:pt idx="656">
                  <c:v>04-01-2016</c:v>
                </c:pt>
                <c:pt idx="657">
                  <c:v>11-01-2016</c:v>
                </c:pt>
                <c:pt idx="658">
                  <c:v>18-01-2016</c:v>
                </c:pt>
                <c:pt idx="659">
                  <c:v>25-01-2016</c:v>
                </c:pt>
                <c:pt idx="660">
                  <c:v>01-02-2016</c:v>
                </c:pt>
                <c:pt idx="661">
                  <c:v>08-02-2016</c:v>
                </c:pt>
                <c:pt idx="662">
                  <c:v>15-02-2016</c:v>
                </c:pt>
                <c:pt idx="663">
                  <c:v>22-02-2016</c:v>
                </c:pt>
                <c:pt idx="664">
                  <c:v>29-02-2016</c:v>
                </c:pt>
                <c:pt idx="665">
                  <c:v>07-03-2016</c:v>
                </c:pt>
                <c:pt idx="666">
                  <c:v>14-03-2016</c:v>
                </c:pt>
                <c:pt idx="667">
                  <c:v>21-03-2016</c:v>
                </c:pt>
                <c:pt idx="668">
                  <c:v>28-03-2016</c:v>
                </c:pt>
                <c:pt idx="669">
                  <c:v>04-04-2016</c:v>
                </c:pt>
                <c:pt idx="670">
                  <c:v>11-04-2016</c:v>
                </c:pt>
                <c:pt idx="671">
                  <c:v>18-04-2016</c:v>
                </c:pt>
                <c:pt idx="672">
                  <c:v>25-04-2016</c:v>
                </c:pt>
                <c:pt idx="673">
                  <c:v>02-05-2016</c:v>
                </c:pt>
                <c:pt idx="674">
                  <c:v>09-05-2016</c:v>
                </c:pt>
                <c:pt idx="675">
                  <c:v>16-05-2016</c:v>
                </c:pt>
                <c:pt idx="676">
                  <c:v>23-05-2016</c:v>
                </c:pt>
                <c:pt idx="677">
                  <c:v>30-05-2016</c:v>
                </c:pt>
                <c:pt idx="678">
                  <c:v>06-06-2016</c:v>
                </c:pt>
                <c:pt idx="679">
                  <c:v>13-06-2016</c:v>
                </c:pt>
                <c:pt idx="680">
                  <c:v>20-06-2016</c:v>
                </c:pt>
                <c:pt idx="681">
                  <c:v>27-06-2016</c:v>
                </c:pt>
                <c:pt idx="682">
                  <c:v>04-07-2016</c:v>
                </c:pt>
                <c:pt idx="683">
                  <c:v>11-07-2016</c:v>
                </c:pt>
                <c:pt idx="684">
                  <c:v>18-07-2016</c:v>
                </c:pt>
                <c:pt idx="685">
                  <c:v>25-07-2016</c:v>
                </c:pt>
                <c:pt idx="686">
                  <c:v>01-08-2016</c:v>
                </c:pt>
                <c:pt idx="687">
                  <c:v>08-08-2016</c:v>
                </c:pt>
                <c:pt idx="688">
                  <c:v>15-08-2016</c:v>
                </c:pt>
                <c:pt idx="689">
                  <c:v>22-08-2016</c:v>
                </c:pt>
                <c:pt idx="690">
                  <c:v>29-08-2016</c:v>
                </c:pt>
                <c:pt idx="691">
                  <c:v>05-09-2016</c:v>
                </c:pt>
                <c:pt idx="692">
                  <c:v>12-09-2016</c:v>
                </c:pt>
                <c:pt idx="693">
                  <c:v>19-09-2016</c:v>
                </c:pt>
                <c:pt idx="694">
                  <c:v>26-09-2016</c:v>
                </c:pt>
                <c:pt idx="695">
                  <c:v>03-10-2016</c:v>
                </c:pt>
                <c:pt idx="696">
                  <c:v>10-10-2016</c:v>
                </c:pt>
                <c:pt idx="697">
                  <c:v>17-10-2016</c:v>
                </c:pt>
                <c:pt idx="698">
                  <c:v>24-10-2016</c:v>
                </c:pt>
                <c:pt idx="699">
                  <c:v>31-10-2016</c:v>
                </c:pt>
                <c:pt idx="700">
                  <c:v>07-11-2016</c:v>
                </c:pt>
                <c:pt idx="701">
                  <c:v>14-11-2016</c:v>
                </c:pt>
                <c:pt idx="702">
                  <c:v>21-11-2016</c:v>
                </c:pt>
                <c:pt idx="703">
                  <c:v>28-11-2016</c:v>
                </c:pt>
                <c:pt idx="704">
                  <c:v>05-12-2016</c:v>
                </c:pt>
                <c:pt idx="705">
                  <c:v>12-12-2016</c:v>
                </c:pt>
                <c:pt idx="706">
                  <c:v>19-12-2016</c:v>
                </c:pt>
                <c:pt idx="707">
                  <c:v>26-12-2016</c:v>
                </c:pt>
                <c:pt idx="708">
                  <c:v>02-01-2017</c:v>
                </c:pt>
                <c:pt idx="709">
                  <c:v>09-01-2017</c:v>
                </c:pt>
                <c:pt idx="710">
                  <c:v>16-01-2017</c:v>
                </c:pt>
                <c:pt idx="711">
                  <c:v>23-01-2017</c:v>
                </c:pt>
                <c:pt idx="712">
                  <c:v>30-01-2017</c:v>
                </c:pt>
                <c:pt idx="713">
                  <c:v>06-02-2017</c:v>
                </c:pt>
                <c:pt idx="714">
                  <c:v>13-02-2017</c:v>
                </c:pt>
                <c:pt idx="715">
                  <c:v>20-02-2017</c:v>
                </c:pt>
                <c:pt idx="716">
                  <c:v>27-02-2017</c:v>
                </c:pt>
                <c:pt idx="717">
                  <c:v>06-03-2017</c:v>
                </c:pt>
                <c:pt idx="718">
                  <c:v>13-03-2017</c:v>
                </c:pt>
                <c:pt idx="719">
                  <c:v>20-03-2017</c:v>
                </c:pt>
                <c:pt idx="720">
                  <c:v>27-03-2017</c:v>
                </c:pt>
                <c:pt idx="721">
                  <c:v>03-04-2017</c:v>
                </c:pt>
                <c:pt idx="722">
                  <c:v>10-04-2017</c:v>
                </c:pt>
                <c:pt idx="723">
                  <c:v>17-04-2017</c:v>
                </c:pt>
                <c:pt idx="724">
                  <c:v>24-04-2017</c:v>
                </c:pt>
                <c:pt idx="725">
                  <c:v>01-05-2017</c:v>
                </c:pt>
                <c:pt idx="726">
                  <c:v>08-05-2017</c:v>
                </c:pt>
                <c:pt idx="727">
                  <c:v>15-05-2017</c:v>
                </c:pt>
                <c:pt idx="728">
                  <c:v>22-05-2017</c:v>
                </c:pt>
                <c:pt idx="729">
                  <c:v>29-05-2017</c:v>
                </c:pt>
                <c:pt idx="730">
                  <c:v>05-06-2017</c:v>
                </c:pt>
                <c:pt idx="731">
                  <c:v>12-06-2017</c:v>
                </c:pt>
                <c:pt idx="732">
                  <c:v>19-06-2017</c:v>
                </c:pt>
                <c:pt idx="733">
                  <c:v>26-06-2017</c:v>
                </c:pt>
                <c:pt idx="734">
                  <c:v>03-07-2017</c:v>
                </c:pt>
                <c:pt idx="735">
                  <c:v>10-07-2017</c:v>
                </c:pt>
                <c:pt idx="736">
                  <c:v>17-07-2017</c:v>
                </c:pt>
                <c:pt idx="737">
                  <c:v>24-07-2017</c:v>
                </c:pt>
                <c:pt idx="738">
                  <c:v>31-07-2017</c:v>
                </c:pt>
                <c:pt idx="739">
                  <c:v>07-08-2017</c:v>
                </c:pt>
                <c:pt idx="740">
                  <c:v>14-08-2017</c:v>
                </c:pt>
                <c:pt idx="741">
                  <c:v>21-08-2017</c:v>
                </c:pt>
                <c:pt idx="742">
                  <c:v>28-08-2017</c:v>
                </c:pt>
                <c:pt idx="743">
                  <c:v>04-09-2017</c:v>
                </c:pt>
                <c:pt idx="744">
                  <c:v>11-09-2017</c:v>
                </c:pt>
                <c:pt idx="745">
                  <c:v>18-09-2017</c:v>
                </c:pt>
                <c:pt idx="746">
                  <c:v>25-09-2017</c:v>
                </c:pt>
                <c:pt idx="747">
                  <c:v>02-10-2017</c:v>
                </c:pt>
                <c:pt idx="748">
                  <c:v>09-10-2017</c:v>
                </c:pt>
                <c:pt idx="749">
                  <c:v>16-10-2017</c:v>
                </c:pt>
                <c:pt idx="750">
                  <c:v>23-10-2017</c:v>
                </c:pt>
                <c:pt idx="751">
                  <c:v>30-10-2017</c:v>
                </c:pt>
                <c:pt idx="752">
                  <c:v>06-11-2017</c:v>
                </c:pt>
                <c:pt idx="753">
                  <c:v>13-11-2017</c:v>
                </c:pt>
                <c:pt idx="754">
                  <c:v>20-11-2017</c:v>
                </c:pt>
                <c:pt idx="755">
                  <c:v>27-11-2017</c:v>
                </c:pt>
                <c:pt idx="756">
                  <c:v>04-12-2017</c:v>
                </c:pt>
                <c:pt idx="757">
                  <c:v>11-12-2017</c:v>
                </c:pt>
                <c:pt idx="758">
                  <c:v>18-12-2017</c:v>
                </c:pt>
                <c:pt idx="759">
                  <c:v>25-12-2017</c:v>
                </c:pt>
                <c:pt idx="760">
                  <c:v>01-01-2018</c:v>
                </c:pt>
                <c:pt idx="761">
                  <c:v>08-01-2018</c:v>
                </c:pt>
                <c:pt idx="762">
                  <c:v>15-01-2018</c:v>
                </c:pt>
                <c:pt idx="763">
                  <c:v>22-01-2018</c:v>
                </c:pt>
                <c:pt idx="764">
                  <c:v>29-01-2018</c:v>
                </c:pt>
                <c:pt idx="765">
                  <c:v>05-02-2018</c:v>
                </c:pt>
                <c:pt idx="766">
                  <c:v>12-02-2018</c:v>
                </c:pt>
                <c:pt idx="767">
                  <c:v>19-02-2018</c:v>
                </c:pt>
                <c:pt idx="768">
                  <c:v>26-02-2018</c:v>
                </c:pt>
                <c:pt idx="769">
                  <c:v>05-03-2018</c:v>
                </c:pt>
                <c:pt idx="770">
                  <c:v>12-03-2018</c:v>
                </c:pt>
                <c:pt idx="771">
                  <c:v>19-03-2018</c:v>
                </c:pt>
                <c:pt idx="772">
                  <c:v>26-03-2018</c:v>
                </c:pt>
                <c:pt idx="773">
                  <c:v>02-04-2018</c:v>
                </c:pt>
                <c:pt idx="774">
                  <c:v>09-04-2018</c:v>
                </c:pt>
                <c:pt idx="775">
                  <c:v>16-04-2018</c:v>
                </c:pt>
                <c:pt idx="776">
                  <c:v>23-04-2018</c:v>
                </c:pt>
                <c:pt idx="777">
                  <c:v>30-04-2018</c:v>
                </c:pt>
                <c:pt idx="778">
                  <c:v>07-05-2018</c:v>
                </c:pt>
                <c:pt idx="779">
                  <c:v>14-05-2018</c:v>
                </c:pt>
                <c:pt idx="780">
                  <c:v>21-05-2018</c:v>
                </c:pt>
                <c:pt idx="781">
                  <c:v>28-05-2018</c:v>
                </c:pt>
                <c:pt idx="782">
                  <c:v>04-06-2018</c:v>
                </c:pt>
                <c:pt idx="783">
                  <c:v>11-06-2018</c:v>
                </c:pt>
                <c:pt idx="784">
                  <c:v>18-06-2018</c:v>
                </c:pt>
                <c:pt idx="785">
                  <c:v>25-06-2018</c:v>
                </c:pt>
                <c:pt idx="786">
                  <c:v>02-07-2018</c:v>
                </c:pt>
                <c:pt idx="787">
                  <c:v>09-07-2018</c:v>
                </c:pt>
                <c:pt idx="788">
                  <c:v>16-07-2018</c:v>
                </c:pt>
                <c:pt idx="789">
                  <c:v>23-07-2018</c:v>
                </c:pt>
                <c:pt idx="790">
                  <c:v>30-07-2018</c:v>
                </c:pt>
                <c:pt idx="791">
                  <c:v>06-08-2018</c:v>
                </c:pt>
                <c:pt idx="792">
                  <c:v>13-08-2018</c:v>
                </c:pt>
                <c:pt idx="793">
                  <c:v>20-08-2018</c:v>
                </c:pt>
                <c:pt idx="794">
                  <c:v>27-08-2018</c:v>
                </c:pt>
                <c:pt idx="795">
                  <c:v>03-09-2018</c:v>
                </c:pt>
                <c:pt idx="796">
                  <c:v>10-09-2018</c:v>
                </c:pt>
                <c:pt idx="797">
                  <c:v>17-09-2018</c:v>
                </c:pt>
                <c:pt idx="798">
                  <c:v>24-09-2018</c:v>
                </c:pt>
                <c:pt idx="799">
                  <c:v>01-10-2018</c:v>
                </c:pt>
                <c:pt idx="800">
                  <c:v>08-10-2018</c:v>
                </c:pt>
                <c:pt idx="801">
                  <c:v>15-10-2018</c:v>
                </c:pt>
                <c:pt idx="802">
                  <c:v>22-10-2018</c:v>
                </c:pt>
                <c:pt idx="803">
                  <c:v>29-10-2018</c:v>
                </c:pt>
                <c:pt idx="804">
                  <c:v>05-11-2018</c:v>
                </c:pt>
                <c:pt idx="805">
                  <c:v>12-11-2018</c:v>
                </c:pt>
                <c:pt idx="806">
                  <c:v>19-11-2018</c:v>
                </c:pt>
                <c:pt idx="807">
                  <c:v>26-11-2018</c:v>
                </c:pt>
                <c:pt idx="808">
                  <c:v>03-12-2018</c:v>
                </c:pt>
                <c:pt idx="809">
                  <c:v>10-12-2018</c:v>
                </c:pt>
                <c:pt idx="810">
                  <c:v>17-12-2018</c:v>
                </c:pt>
                <c:pt idx="811">
                  <c:v>24-12-2018</c:v>
                </c:pt>
                <c:pt idx="812">
                  <c:v>31-12-2018</c:v>
                </c:pt>
                <c:pt idx="813">
                  <c:v>07-01-2019</c:v>
                </c:pt>
                <c:pt idx="814">
                  <c:v>14-01-2019</c:v>
                </c:pt>
                <c:pt idx="815">
                  <c:v>21-01-2019</c:v>
                </c:pt>
                <c:pt idx="816">
                  <c:v>28-01-2019</c:v>
                </c:pt>
                <c:pt idx="817">
                  <c:v>04-02-2019</c:v>
                </c:pt>
                <c:pt idx="818">
                  <c:v>11-02-2019</c:v>
                </c:pt>
                <c:pt idx="819">
                  <c:v>18-02-2019</c:v>
                </c:pt>
                <c:pt idx="820">
                  <c:v>25-02-2019</c:v>
                </c:pt>
                <c:pt idx="821">
                  <c:v>04-03-2019</c:v>
                </c:pt>
                <c:pt idx="822">
                  <c:v>11-03-2019</c:v>
                </c:pt>
                <c:pt idx="823">
                  <c:v>18-03-2019</c:v>
                </c:pt>
                <c:pt idx="824">
                  <c:v>25-03-2019</c:v>
                </c:pt>
                <c:pt idx="825">
                  <c:v>01-04-2019</c:v>
                </c:pt>
                <c:pt idx="826">
                  <c:v>08-04-2019</c:v>
                </c:pt>
                <c:pt idx="827">
                  <c:v>15-04-2019</c:v>
                </c:pt>
                <c:pt idx="828">
                  <c:v>22-04-2019</c:v>
                </c:pt>
                <c:pt idx="829">
                  <c:v>29-04-2019</c:v>
                </c:pt>
                <c:pt idx="830">
                  <c:v>06-05-2019</c:v>
                </c:pt>
                <c:pt idx="831">
                  <c:v>13-05-2019</c:v>
                </c:pt>
                <c:pt idx="832">
                  <c:v>20-05-2019</c:v>
                </c:pt>
                <c:pt idx="833">
                  <c:v>27-05-2019</c:v>
                </c:pt>
                <c:pt idx="834">
                  <c:v>03-06-2019</c:v>
                </c:pt>
                <c:pt idx="835">
                  <c:v>10-06-2019</c:v>
                </c:pt>
                <c:pt idx="836">
                  <c:v>17-06-2019</c:v>
                </c:pt>
                <c:pt idx="837">
                  <c:v>24-06-2019</c:v>
                </c:pt>
                <c:pt idx="838">
                  <c:v>01-07-2019</c:v>
                </c:pt>
                <c:pt idx="839">
                  <c:v>08-07-2019</c:v>
                </c:pt>
                <c:pt idx="840">
                  <c:v>15-07-2019</c:v>
                </c:pt>
                <c:pt idx="841">
                  <c:v>22-07-2019</c:v>
                </c:pt>
                <c:pt idx="842">
                  <c:v>29-07-2019</c:v>
                </c:pt>
                <c:pt idx="843">
                  <c:v>05-08-2019</c:v>
                </c:pt>
                <c:pt idx="844">
                  <c:v>12-08-2019</c:v>
                </c:pt>
                <c:pt idx="845">
                  <c:v>19-08-2019</c:v>
                </c:pt>
                <c:pt idx="846">
                  <c:v>26-08-2019</c:v>
                </c:pt>
                <c:pt idx="847">
                  <c:v>02-09-2019</c:v>
                </c:pt>
                <c:pt idx="848">
                  <c:v>09-09-2019</c:v>
                </c:pt>
                <c:pt idx="849">
                  <c:v>16-09-2019</c:v>
                </c:pt>
                <c:pt idx="850">
                  <c:v>23-09-2019</c:v>
                </c:pt>
                <c:pt idx="851">
                  <c:v>30-09-2019</c:v>
                </c:pt>
                <c:pt idx="852">
                  <c:v>07-10-2019</c:v>
                </c:pt>
                <c:pt idx="853">
                  <c:v>14-10-2019</c:v>
                </c:pt>
                <c:pt idx="854">
                  <c:v>21-10-2019</c:v>
                </c:pt>
                <c:pt idx="855">
                  <c:v>28-10-2019</c:v>
                </c:pt>
                <c:pt idx="856">
                  <c:v>04-11-2019</c:v>
                </c:pt>
                <c:pt idx="857">
                  <c:v>11-11-2019</c:v>
                </c:pt>
                <c:pt idx="858">
                  <c:v>18-11-2019</c:v>
                </c:pt>
                <c:pt idx="859">
                  <c:v>25-11-2019</c:v>
                </c:pt>
                <c:pt idx="860">
                  <c:v>02-12-2019</c:v>
                </c:pt>
                <c:pt idx="861">
                  <c:v>09-12-2019</c:v>
                </c:pt>
                <c:pt idx="862">
                  <c:v>16-12-2019</c:v>
                </c:pt>
                <c:pt idx="863">
                  <c:v>23-12-2019</c:v>
                </c:pt>
                <c:pt idx="864">
                  <c:v>30-12-2019</c:v>
                </c:pt>
                <c:pt idx="865">
                  <c:v>06-01-2020</c:v>
                </c:pt>
                <c:pt idx="866">
                  <c:v>13-01-2020</c:v>
                </c:pt>
                <c:pt idx="867">
                  <c:v>20-01-2020</c:v>
                </c:pt>
                <c:pt idx="868">
                  <c:v>27-01-2020</c:v>
                </c:pt>
                <c:pt idx="869">
                  <c:v>03-02-2020</c:v>
                </c:pt>
                <c:pt idx="870">
                  <c:v>10-02-2020</c:v>
                </c:pt>
                <c:pt idx="871">
                  <c:v>17-02-2020</c:v>
                </c:pt>
                <c:pt idx="872">
                  <c:v>24-02-2020</c:v>
                </c:pt>
                <c:pt idx="873">
                  <c:v>02-03-2020</c:v>
                </c:pt>
                <c:pt idx="874">
                  <c:v>09-03-2020</c:v>
                </c:pt>
                <c:pt idx="875">
                  <c:v>16-03-2020</c:v>
                </c:pt>
                <c:pt idx="876">
                  <c:v>23-03-2020</c:v>
                </c:pt>
                <c:pt idx="877">
                  <c:v>30-03-2020</c:v>
                </c:pt>
                <c:pt idx="878">
                  <c:v>06-04-2020</c:v>
                </c:pt>
                <c:pt idx="879">
                  <c:v>13-04-2020</c:v>
                </c:pt>
                <c:pt idx="880">
                  <c:v>20-04-2020</c:v>
                </c:pt>
                <c:pt idx="881">
                  <c:v>27-04-2020</c:v>
                </c:pt>
                <c:pt idx="882">
                  <c:v>04-05-2020</c:v>
                </c:pt>
                <c:pt idx="883">
                  <c:v>11-05-2020</c:v>
                </c:pt>
                <c:pt idx="884">
                  <c:v>18-05-2020</c:v>
                </c:pt>
                <c:pt idx="885">
                  <c:v>25-05-2020</c:v>
                </c:pt>
                <c:pt idx="886">
                  <c:v>01-06-2020</c:v>
                </c:pt>
                <c:pt idx="887">
                  <c:v>08-06-2020</c:v>
                </c:pt>
                <c:pt idx="888">
                  <c:v>15-06-2020</c:v>
                </c:pt>
                <c:pt idx="889">
                  <c:v>22-06-2020</c:v>
                </c:pt>
                <c:pt idx="890">
                  <c:v>29-06-2020</c:v>
                </c:pt>
                <c:pt idx="891">
                  <c:v>06-07-2020</c:v>
                </c:pt>
                <c:pt idx="892">
                  <c:v>13-07-2020</c:v>
                </c:pt>
                <c:pt idx="893">
                  <c:v>20-07-2020</c:v>
                </c:pt>
                <c:pt idx="894">
                  <c:v>27-07-2020</c:v>
                </c:pt>
                <c:pt idx="895">
                  <c:v>03-08-2020</c:v>
                </c:pt>
                <c:pt idx="896">
                  <c:v>10-08-2020</c:v>
                </c:pt>
                <c:pt idx="897">
                  <c:v>17-08-2020</c:v>
                </c:pt>
                <c:pt idx="898">
                  <c:v>24-08-2020</c:v>
                </c:pt>
                <c:pt idx="899">
                  <c:v>31-08-2020</c:v>
                </c:pt>
                <c:pt idx="900">
                  <c:v>07-09-2020</c:v>
                </c:pt>
                <c:pt idx="901">
                  <c:v>14-09-2020</c:v>
                </c:pt>
                <c:pt idx="902">
                  <c:v>21-09-2020</c:v>
                </c:pt>
                <c:pt idx="903">
                  <c:v>28-09-2020</c:v>
                </c:pt>
                <c:pt idx="904">
                  <c:v>05-10-2020</c:v>
                </c:pt>
                <c:pt idx="905">
                  <c:v>12-10-2020</c:v>
                </c:pt>
                <c:pt idx="906">
                  <c:v>19-10-2020</c:v>
                </c:pt>
                <c:pt idx="907">
                  <c:v>26-10-2020</c:v>
                </c:pt>
                <c:pt idx="908">
                  <c:v>02-11-2020</c:v>
                </c:pt>
                <c:pt idx="909">
                  <c:v>09-11-2020</c:v>
                </c:pt>
                <c:pt idx="910">
                  <c:v>16-11-2020</c:v>
                </c:pt>
                <c:pt idx="911">
                  <c:v>23-11-2020</c:v>
                </c:pt>
                <c:pt idx="912">
                  <c:v>30-11-2020</c:v>
                </c:pt>
                <c:pt idx="913">
                  <c:v>07-12-2020</c:v>
                </c:pt>
                <c:pt idx="914">
                  <c:v>14-12-2020</c:v>
                </c:pt>
                <c:pt idx="915">
                  <c:v>21-12-2020</c:v>
                </c:pt>
                <c:pt idx="916">
                  <c:v>28-12-2020</c:v>
                </c:pt>
                <c:pt idx="917">
                  <c:v>04-01-2021</c:v>
                </c:pt>
                <c:pt idx="918">
                  <c:v>11-01-2021</c:v>
                </c:pt>
                <c:pt idx="919">
                  <c:v>18-01-2021</c:v>
                </c:pt>
                <c:pt idx="920">
                  <c:v>25-01-2021</c:v>
                </c:pt>
                <c:pt idx="921">
                  <c:v>01-02-2021</c:v>
                </c:pt>
                <c:pt idx="922">
                  <c:v>08-02-2021</c:v>
                </c:pt>
                <c:pt idx="923">
                  <c:v>15-02-2021</c:v>
                </c:pt>
                <c:pt idx="924">
                  <c:v>22-02-2021</c:v>
                </c:pt>
                <c:pt idx="925">
                  <c:v>01-03-2021</c:v>
                </c:pt>
                <c:pt idx="926">
                  <c:v>08-03-2021</c:v>
                </c:pt>
                <c:pt idx="927">
                  <c:v>15-03-2021</c:v>
                </c:pt>
                <c:pt idx="928">
                  <c:v>22-03-2021</c:v>
                </c:pt>
                <c:pt idx="929">
                  <c:v>29-03-2021</c:v>
                </c:pt>
                <c:pt idx="930">
                  <c:v>05-04-2021</c:v>
                </c:pt>
                <c:pt idx="931">
                  <c:v>12-04-2021</c:v>
                </c:pt>
                <c:pt idx="932">
                  <c:v>19-04-2021</c:v>
                </c:pt>
                <c:pt idx="933">
                  <c:v>26-04-2021</c:v>
                </c:pt>
                <c:pt idx="934">
                  <c:v>03-05-2021</c:v>
                </c:pt>
                <c:pt idx="935">
                  <c:v>10-05-2021</c:v>
                </c:pt>
                <c:pt idx="936">
                  <c:v>17-05-2021</c:v>
                </c:pt>
                <c:pt idx="937">
                  <c:v>24-05-2021</c:v>
                </c:pt>
                <c:pt idx="938">
                  <c:v>31-05-2021</c:v>
                </c:pt>
                <c:pt idx="939">
                  <c:v>07-06-2021</c:v>
                </c:pt>
                <c:pt idx="940">
                  <c:v>14-06-2021</c:v>
                </c:pt>
                <c:pt idx="941">
                  <c:v>21-06-2021</c:v>
                </c:pt>
                <c:pt idx="942">
                  <c:v>28-06-2021</c:v>
                </c:pt>
                <c:pt idx="943">
                  <c:v>05-07-2021</c:v>
                </c:pt>
                <c:pt idx="944">
                  <c:v>12-07-2021</c:v>
                </c:pt>
                <c:pt idx="945">
                  <c:v>19-07-2021</c:v>
                </c:pt>
                <c:pt idx="946">
                  <c:v>26-07-2021</c:v>
                </c:pt>
                <c:pt idx="947">
                  <c:v>02-08-2021</c:v>
                </c:pt>
                <c:pt idx="948">
                  <c:v>09-08-2021</c:v>
                </c:pt>
                <c:pt idx="949">
                  <c:v>16-08-2021</c:v>
                </c:pt>
                <c:pt idx="950">
                  <c:v>23-08-2021</c:v>
                </c:pt>
                <c:pt idx="951">
                  <c:v>30-08-2021</c:v>
                </c:pt>
                <c:pt idx="952">
                  <c:v>06-09-2021</c:v>
                </c:pt>
                <c:pt idx="953">
                  <c:v>13-09-2021</c:v>
                </c:pt>
                <c:pt idx="954">
                  <c:v>20-09-2021</c:v>
                </c:pt>
                <c:pt idx="955">
                  <c:v>27-09-2021</c:v>
                </c:pt>
                <c:pt idx="956">
                  <c:v>04-10-2021</c:v>
                </c:pt>
                <c:pt idx="957">
                  <c:v>11-10-2021</c:v>
                </c:pt>
                <c:pt idx="958">
                  <c:v>18-10-2021</c:v>
                </c:pt>
                <c:pt idx="959">
                  <c:v>25-10-2021</c:v>
                </c:pt>
                <c:pt idx="960">
                  <c:v>01-11-2021</c:v>
                </c:pt>
                <c:pt idx="961">
                  <c:v>08-11-2021</c:v>
                </c:pt>
                <c:pt idx="962">
                  <c:v>15-11-2021</c:v>
                </c:pt>
                <c:pt idx="963">
                  <c:v>22-11-2021</c:v>
                </c:pt>
                <c:pt idx="964">
                  <c:v>29-11-2021</c:v>
                </c:pt>
                <c:pt idx="965">
                  <c:v>06-12-2021</c:v>
                </c:pt>
                <c:pt idx="966">
                  <c:v>13-12-2021</c:v>
                </c:pt>
                <c:pt idx="967">
                  <c:v>20-12-2021</c:v>
                </c:pt>
                <c:pt idx="968">
                  <c:v>27-12-2021</c:v>
                </c:pt>
                <c:pt idx="969">
                  <c:v>03-01-2022</c:v>
                </c:pt>
                <c:pt idx="970">
                  <c:v>10-01-2022</c:v>
                </c:pt>
                <c:pt idx="971">
                  <c:v>17-01-2022</c:v>
                </c:pt>
                <c:pt idx="972">
                  <c:v>24-01-2022</c:v>
                </c:pt>
                <c:pt idx="973">
                  <c:v>31-01-2022</c:v>
                </c:pt>
                <c:pt idx="974">
                  <c:v>07-02-2022</c:v>
                </c:pt>
                <c:pt idx="975">
                  <c:v>14-02-2022</c:v>
                </c:pt>
                <c:pt idx="976">
                  <c:v>21-02-2022</c:v>
                </c:pt>
                <c:pt idx="977">
                  <c:v>28-02-2022</c:v>
                </c:pt>
                <c:pt idx="978">
                  <c:v>07-03-2022</c:v>
                </c:pt>
                <c:pt idx="979">
                  <c:v>14-03-2022</c:v>
                </c:pt>
                <c:pt idx="980">
                  <c:v>21-03-2022</c:v>
                </c:pt>
                <c:pt idx="981">
                  <c:v>28-03-2022</c:v>
                </c:pt>
              </c:strCache>
            </c:strRef>
          </c:cat>
          <c:val>
            <c:numRef>
              <c:f>Sheet1!$C$2:$C$983</c:f>
              <c:numCache>
                <c:formatCode>General</c:formatCode>
                <c:ptCount val="982"/>
                <c:pt idx="0">
                  <c:v>76.77</c:v>
                </c:pt>
                <c:pt idx="1">
                  <c:v>76.69</c:v>
                </c:pt>
                <c:pt idx="2">
                  <c:v>76.62</c:v>
                </c:pt>
                <c:pt idx="3">
                  <c:v>76.510000000000005</c:v>
                </c:pt>
                <c:pt idx="4">
                  <c:v>76.459999999999994</c:v>
                </c:pt>
                <c:pt idx="5">
                  <c:v>76.41</c:v>
                </c:pt>
                <c:pt idx="6">
                  <c:v>76.900000000000006</c:v>
                </c:pt>
                <c:pt idx="7">
                  <c:v>76.86</c:v>
                </c:pt>
                <c:pt idx="8">
                  <c:v>76.81</c:v>
                </c:pt>
                <c:pt idx="9">
                  <c:v>77.08</c:v>
                </c:pt>
                <c:pt idx="10">
                  <c:v>77.44</c:v>
                </c:pt>
                <c:pt idx="11">
                  <c:v>77.680000000000007</c:v>
                </c:pt>
                <c:pt idx="12">
                  <c:v>77.59</c:v>
                </c:pt>
                <c:pt idx="13">
                  <c:v>77.67</c:v>
                </c:pt>
                <c:pt idx="14">
                  <c:v>77.63</c:v>
                </c:pt>
                <c:pt idx="15">
                  <c:v>77.55</c:v>
                </c:pt>
                <c:pt idx="16">
                  <c:v>77.53</c:v>
                </c:pt>
                <c:pt idx="17">
                  <c:v>77.66</c:v>
                </c:pt>
                <c:pt idx="18">
                  <c:v>77.430000000000007</c:v>
                </c:pt>
                <c:pt idx="19">
                  <c:v>77.540000000000006</c:v>
                </c:pt>
                <c:pt idx="20">
                  <c:v>77.510000000000005</c:v>
                </c:pt>
                <c:pt idx="21">
                  <c:v>77.52</c:v>
                </c:pt>
                <c:pt idx="22">
                  <c:v>77.47</c:v>
                </c:pt>
                <c:pt idx="23">
                  <c:v>77.52</c:v>
                </c:pt>
                <c:pt idx="24">
                  <c:v>77.67</c:v>
                </c:pt>
                <c:pt idx="25">
                  <c:v>77.66</c:v>
                </c:pt>
                <c:pt idx="26">
                  <c:v>77.63</c:v>
                </c:pt>
                <c:pt idx="27">
                  <c:v>77.62</c:v>
                </c:pt>
                <c:pt idx="28">
                  <c:v>77.61</c:v>
                </c:pt>
                <c:pt idx="29">
                  <c:v>77.599999999999994</c:v>
                </c:pt>
                <c:pt idx="30">
                  <c:v>77.540000000000006</c:v>
                </c:pt>
                <c:pt idx="31">
                  <c:v>77.540000000000006</c:v>
                </c:pt>
                <c:pt idx="32">
                  <c:v>78.06</c:v>
                </c:pt>
                <c:pt idx="33">
                  <c:v>78.08</c:v>
                </c:pt>
                <c:pt idx="34">
                  <c:v>78.13</c:v>
                </c:pt>
                <c:pt idx="35">
                  <c:v>77.98</c:v>
                </c:pt>
                <c:pt idx="36">
                  <c:v>78</c:v>
                </c:pt>
                <c:pt idx="37">
                  <c:v>77.930000000000007</c:v>
                </c:pt>
                <c:pt idx="38">
                  <c:v>77.87</c:v>
                </c:pt>
                <c:pt idx="39">
                  <c:v>78.25</c:v>
                </c:pt>
                <c:pt idx="40">
                  <c:v>78.8</c:v>
                </c:pt>
                <c:pt idx="41">
                  <c:v>78.92</c:v>
                </c:pt>
                <c:pt idx="42">
                  <c:v>79.010000000000005</c:v>
                </c:pt>
                <c:pt idx="43">
                  <c:v>79.23</c:v>
                </c:pt>
                <c:pt idx="44">
                  <c:v>79.27</c:v>
                </c:pt>
                <c:pt idx="45">
                  <c:v>79.430000000000007</c:v>
                </c:pt>
                <c:pt idx="46">
                  <c:v>79.75</c:v>
                </c:pt>
                <c:pt idx="47">
                  <c:v>80.64</c:v>
                </c:pt>
                <c:pt idx="48">
                  <c:v>81.680000000000007</c:v>
                </c:pt>
                <c:pt idx="49">
                  <c:v>82.83</c:v>
                </c:pt>
                <c:pt idx="50">
                  <c:v>83.48</c:v>
                </c:pt>
                <c:pt idx="51">
                  <c:v>83.61</c:v>
                </c:pt>
                <c:pt idx="52">
                  <c:v>83.65</c:v>
                </c:pt>
                <c:pt idx="53">
                  <c:v>82.6</c:v>
                </c:pt>
                <c:pt idx="54">
                  <c:v>82.09</c:v>
                </c:pt>
                <c:pt idx="55">
                  <c:v>81.040000000000006</c:v>
                </c:pt>
                <c:pt idx="56">
                  <c:v>80.510000000000005</c:v>
                </c:pt>
                <c:pt idx="57">
                  <c:v>81.05</c:v>
                </c:pt>
                <c:pt idx="58">
                  <c:v>81.680000000000007</c:v>
                </c:pt>
                <c:pt idx="59">
                  <c:v>81.7</c:v>
                </c:pt>
                <c:pt idx="60">
                  <c:v>81.790000000000006</c:v>
                </c:pt>
                <c:pt idx="61">
                  <c:v>82.14</c:v>
                </c:pt>
                <c:pt idx="62">
                  <c:v>82.33</c:v>
                </c:pt>
                <c:pt idx="63">
                  <c:v>82.82</c:v>
                </c:pt>
                <c:pt idx="64">
                  <c:v>82.89</c:v>
                </c:pt>
                <c:pt idx="65">
                  <c:v>82.92</c:v>
                </c:pt>
                <c:pt idx="66">
                  <c:v>82.91</c:v>
                </c:pt>
                <c:pt idx="67">
                  <c:v>83.03</c:v>
                </c:pt>
                <c:pt idx="68">
                  <c:v>83.46</c:v>
                </c:pt>
                <c:pt idx="69">
                  <c:v>83.84</c:v>
                </c:pt>
                <c:pt idx="70">
                  <c:v>85.01</c:v>
                </c:pt>
                <c:pt idx="71">
                  <c:v>85.34</c:v>
                </c:pt>
                <c:pt idx="72">
                  <c:v>86.03</c:v>
                </c:pt>
                <c:pt idx="73">
                  <c:v>86.42</c:v>
                </c:pt>
                <c:pt idx="74">
                  <c:v>86.54</c:v>
                </c:pt>
                <c:pt idx="75">
                  <c:v>86.42</c:v>
                </c:pt>
                <c:pt idx="76">
                  <c:v>85.17</c:v>
                </c:pt>
                <c:pt idx="77">
                  <c:v>86.36</c:v>
                </c:pt>
                <c:pt idx="78">
                  <c:v>86.4</c:v>
                </c:pt>
                <c:pt idx="79">
                  <c:v>85.98</c:v>
                </c:pt>
                <c:pt idx="80">
                  <c:v>85.17</c:v>
                </c:pt>
                <c:pt idx="81">
                  <c:v>85.14</c:v>
                </c:pt>
                <c:pt idx="82">
                  <c:v>85.12</c:v>
                </c:pt>
                <c:pt idx="83">
                  <c:v>84.87</c:v>
                </c:pt>
                <c:pt idx="84">
                  <c:v>83.94</c:v>
                </c:pt>
                <c:pt idx="85">
                  <c:v>83.87</c:v>
                </c:pt>
                <c:pt idx="86">
                  <c:v>84.23</c:v>
                </c:pt>
                <c:pt idx="87">
                  <c:v>84.27</c:v>
                </c:pt>
                <c:pt idx="88">
                  <c:v>84.32</c:v>
                </c:pt>
                <c:pt idx="89">
                  <c:v>84.36</c:v>
                </c:pt>
                <c:pt idx="90">
                  <c:v>84.65</c:v>
                </c:pt>
                <c:pt idx="91">
                  <c:v>85.64</c:v>
                </c:pt>
                <c:pt idx="92">
                  <c:v>86.11</c:v>
                </c:pt>
                <c:pt idx="93">
                  <c:v>87.06</c:v>
                </c:pt>
                <c:pt idx="94">
                  <c:v>87.68</c:v>
                </c:pt>
                <c:pt idx="95">
                  <c:v>88.3</c:v>
                </c:pt>
                <c:pt idx="96">
                  <c:v>89.82</c:v>
                </c:pt>
                <c:pt idx="97">
                  <c:v>89.8</c:v>
                </c:pt>
                <c:pt idx="98">
                  <c:v>89.62</c:v>
                </c:pt>
                <c:pt idx="99">
                  <c:v>89.3</c:v>
                </c:pt>
                <c:pt idx="100">
                  <c:v>89.46</c:v>
                </c:pt>
                <c:pt idx="101">
                  <c:v>89.4</c:v>
                </c:pt>
                <c:pt idx="102">
                  <c:v>89</c:v>
                </c:pt>
                <c:pt idx="103">
                  <c:v>88.39</c:v>
                </c:pt>
                <c:pt idx="104">
                  <c:v>88.23</c:v>
                </c:pt>
                <c:pt idx="105">
                  <c:v>88.96</c:v>
                </c:pt>
                <c:pt idx="106">
                  <c:v>89.54</c:v>
                </c:pt>
                <c:pt idx="107">
                  <c:v>90.27</c:v>
                </c:pt>
                <c:pt idx="108">
                  <c:v>91</c:v>
                </c:pt>
                <c:pt idx="109">
                  <c:v>91.89</c:v>
                </c:pt>
                <c:pt idx="110">
                  <c:v>92.67</c:v>
                </c:pt>
                <c:pt idx="111">
                  <c:v>93.03</c:v>
                </c:pt>
                <c:pt idx="112">
                  <c:v>93.26</c:v>
                </c:pt>
                <c:pt idx="113">
                  <c:v>93.63</c:v>
                </c:pt>
                <c:pt idx="114">
                  <c:v>94.5</c:v>
                </c:pt>
                <c:pt idx="115">
                  <c:v>94.68</c:v>
                </c:pt>
                <c:pt idx="116">
                  <c:v>95.33</c:v>
                </c:pt>
                <c:pt idx="117">
                  <c:v>97.19</c:v>
                </c:pt>
                <c:pt idx="118">
                  <c:v>97.89</c:v>
                </c:pt>
                <c:pt idx="119">
                  <c:v>97.32</c:v>
                </c:pt>
                <c:pt idx="120">
                  <c:v>96.27</c:v>
                </c:pt>
                <c:pt idx="121">
                  <c:v>96.61</c:v>
                </c:pt>
                <c:pt idx="122">
                  <c:v>97.05</c:v>
                </c:pt>
                <c:pt idx="123">
                  <c:v>97</c:v>
                </c:pt>
                <c:pt idx="124">
                  <c:v>96.8</c:v>
                </c:pt>
                <c:pt idx="125">
                  <c:v>96.57</c:v>
                </c:pt>
                <c:pt idx="126">
                  <c:v>96.59</c:v>
                </c:pt>
                <c:pt idx="127">
                  <c:v>94.92</c:v>
                </c:pt>
                <c:pt idx="128">
                  <c:v>93.22</c:v>
                </c:pt>
                <c:pt idx="129">
                  <c:v>91.8</c:v>
                </c:pt>
                <c:pt idx="130">
                  <c:v>91.8</c:v>
                </c:pt>
                <c:pt idx="131">
                  <c:v>91.48</c:v>
                </c:pt>
                <c:pt idx="132">
                  <c:v>91.83</c:v>
                </c:pt>
                <c:pt idx="133">
                  <c:v>92.12</c:v>
                </c:pt>
                <c:pt idx="134">
                  <c:v>92.27</c:v>
                </c:pt>
                <c:pt idx="135">
                  <c:v>92.94</c:v>
                </c:pt>
                <c:pt idx="136">
                  <c:v>93.19</c:v>
                </c:pt>
                <c:pt idx="137">
                  <c:v>93.62</c:v>
                </c:pt>
                <c:pt idx="138">
                  <c:v>93.93</c:v>
                </c:pt>
                <c:pt idx="139">
                  <c:v>93.85</c:v>
                </c:pt>
                <c:pt idx="140">
                  <c:v>93.77</c:v>
                </c:pt>
                <c:pt idx="141">
                  <c:v>93.75</c:v>
                </c:pt>
                <c:pt idx="142">
                  <c:v>93.69</c:v>
                </c:pt>
                <c:pt idx="143">
                  <c:v>93.63</c:v>
                </c:pt>
                <c:pt idx="144">
                  <c:v>93.85</c:v>
                </c:pt>
                <c:pt idx="145">
                  <c:v>94.42</c:v>
                </c:pt>
                <c:pt idx="146">
                  <c:v>94.95</c:v>
                </c:pt>
                <c:pt idx="147">
                  <c:v>95.64</c:v>
                </c:pt>
                <c:pt idx="148">
                  <c:v>96.4</c:v>
                </c:pt>
                <c:pt idx="149">
                  <c:v>97.64</c:v>
                </c:pt>
                <c:pt idx="150">
                  <c:v>98.5</c:v>
                </c:pt>
                <c:pt idx="151">
                  <c:v>98.9</c:v>
                </c:pt>
                <c:pt idx="152">
                  <c:v>98.9</c:v>
                </c:pt>
                <c:pt idx="153">
                  <c:v>98.74</c:v>
                </c:pt>
                <c:pt idx="154">
                  <c:v>98.5</c:v>
                </c:pt>
                <c:pt idx="155">
                  <c:v>97.69</c:v>
                </c:pt>
                <c:pt idx="156">
                  <c:v>97.55</c:v>
                </c:pt>
                <c:pt idx="157">
                  <c:v>97.75</c:v>
                </c:pt>
                <c:pt idx="158">
                  <c:v>97.77</c:v>
                </c:pt>
                <c:pt idx="159">
                  <c:v>97.36</c:v>
                </c:pt>
                <c:pt idx="160">
                  <c:v>97.6</c:v>
                </c:pt>
                <c:pt idx="161">
                  <c:v>97.99</c:v>
                </c:pt>
                <c:pt idx="162">
                  <c:v>98.74</c:v>
                </c:pt>
                <c:pt idx="163">
                  <c:v>99.41</c:v>
                </c:pt>
                <c:pt idx="164">
                  <c:v>99.41</c:v>
                </c:pt>
                <c:pt idx="165">
                  <c:v>99.57</c:v>
                </c:pt>
                <c:pt idx="166">
                  <c:v>99.45</c:v>
                </c:pt>
                <c:pt idx="167">
                  <c:v>97.93</c:v>
                </c:pt>
                <c:pt idx="168">
                  <c:v>96.67</c:v>
                </c:pt>
                <c:pt idx="169">
                  <c:v>95.92</c:v>
                </c:pt>
                <c:pt idx="170">
                  <c:v>95.34</c:v>
                </c:pt>
                <c:pt idx="171">
                  <c:v>94.95</c:v>
                </c:pt>
                <c:pt idx="172">
                  <c:v>93.51</c:v>
                </c:pt>
                <c:pt idx="173">
                  <c:v>92.13</c:v>
                </c:pt>
                <c:pt idx="174">
                  <c:v>91.74</c:v>
                </c:pt>
                <c:pt idx="175">
                  <c:v>91.59</c:v>
                </c:pt>
                <c:pt idx="176">
                  <c:v>91.22</c:v>
                </c:pt>
                <c:pt idx="177">
                  <c:v>91.17</c:v>
                </c:pt>
                <c:pt idx="178">
                  <c:v>91.12</c:v>
                </c:pt>
                <c:pt idx="179">
                  <c:v>91.15</c:v>
                </c:pt>
                <c:pt idx="180">
                  <c:v>91.17</c:v>
                </c:pt>
                <c:pt idx="181">
                  <c:v>91.17</c:v>
                </c:pt>
                <c:pt idx="182">
                  <c:v>91.5</c:v>
                </c:pt>
                <c:pt idx="183">
                  <c:v>92.96</c:v>
                </c:pt>
                <c:pt idx="184">
                  <c:v>93.26</c:v>
                </c:pt>
                <c:pt idx="185">
                  <c:v>93.41</c:v>
                </c:pt>
                <c:pt idx="186">
                  <c:v>93.4</c:v>
                </c:pt>
                <c:pt idx="187">
                  <c:v>93.11</c:v>
                </c:pt>
                <c:pt idx="188">
                  <c:v>91.55</c:v>
                </c:pt>
                <c:pt idx="189">
                  <c:v>90.45</c:v>
                </c:pt>
                <c:pt idx="190">
                  <c:v>89.7</c:v>
                </c:pt>
                <c:pt idx="191">
                  <c:v>89.63</c:v>
                </c:pt>
                <c:pt idx="192">
                  <c:v>90.11</c:v>
                </c:pt>
                <c:pt idx="193">
                  <c:v>90.55</c:v>
                </c:pt>
                <c:pt idx="194">
                  <c:v>91.02</c:v>
                </c:pt>
                <c:pt idx="195">
                  <c:v>91.59</c:v>
                </c:pt>
                <c:pt idx="196">
                  <c:v>92.17</c:v>
                </c:pt>
                <c:pt idx="197">
                  <c:v>92.61</c:v>
                </c:pt>
                <c:pt idx="198">
                  <c:v>92.91</c:v>
                </c:pt>
                <c:pt idx="199">
                  <c:v>93.9</c:v>
                </c:pt>
                <c:pt idx="200">
                  <c:v>94.33</c:v>
                </c:pt>
                <c:pt idx="201">
                  <c:v>94.86</c:v>
                </c:pt>
                <c:pt idx="202">
                  <c:v>95.39</c:v>
                </c:pt>
                <c:pt idx="203">
                  <c:v>95.71</c:v>
                </c:pt>
                <c:pt idx="204">
                  <c:v>96.12</c:v>
                </c:pt>
                <c:pt idx="205">
                  <c:v>96.47</c:v>
                </c:pt>
                <c:pt idx="206">
                  <c:v>96.69</c:v>
                </c:pt>
                <c:pt idx="207">
                  <c:v>96.99</c:v>
                </c:pt>
                <c:pt idx="208">
                  <c:v>97.19</c:v>
                </c:pt>
                <c:pt idx="209">
                  <c:v>97.2</c:v>
                </c:pt>
                <c:pt idx="210">
                  <c:v>97.11</c:v>
                </c:pt>
                <c:pt idx="211">
                  <c:v>97.12</c:v>
                </c:pt>
                <c:pt idx="212">
                  <c:v>96.89</c:v>
                </c:pt>
                <c:pt idx="213">
                  <c:v>96.78</c:v>
                </c:pt>
                <c:pt idx="214">
                  <c:v>96.79</c:v>
                </c:pt>
                <c:pt idx="215">
                  <c:v>96.83</c:v>
                </c:pt>
                <c:pt idx="216">
                  <c:v>96.77</c:v>
                </c:pt>
                <c:pt idx="217">
                  <c:v>96.72</c:v>
                </c:pt>
                <c:pt idx="218">
                  <c:v>96.7</c:v>
                </c:pt>
                <c:pt idx="219">
                  <c:v>96.59</c:v>
                </c:pt>
                <c:pt idx="220">
                  <c:v>96.37</c:v>
                </c:pt>
                <c:pt idx="221">
                  <c:v>96.37</c:v>
                </c:pt>
                <c:pt idx="222">
                  <c:v>96.34</c:v>
                </c:pt>
                <c:pt idx="223">
                  <c:v>96.45</c:v>
                </c:pt>
                <c:pt idx="224">
                  <c:v>96.9</c:v>
                </c:pt>
                <c:pt idx="225">
                  <c:v>98.51</c:v>
                </c:pt>
                <c:pt idx="226">
                  <c:v>99.1</c:v>
                </c:pt>
                <c:pt idx="227">
                  <c:v>99.18</c:v>
                </c:pt>
                <c:pt idx="228">
                  <c:v>99.89</c:v>
                </c:pt>
                <c:pt idx="229">
                  <c:v>100.69</c:v>
                </c:pt>
                <c:pt idx="230">
                  <c:v>102.16</c:v>
                </c:pt>
                <c:pt idx="231">
                  <c:v>104.17</c:v>
                </c:pt>
                <c:pt idx="232">
                  <c:v>105.28</c:v>
                </c:pt>
                <c:pt idx="233">
                  <c:v>106.25</c:v>
                </c:pt>
                <c:pt idx="234">
                  <c:v>107.19</c:v>
                </c:pt>
                <c:pt idx="235">
                  <c:v>107.47</c:v>
                </c:pt>
                <c:pt idx="236">
                  <c:v>107.56</c:v>
                </c:pt>
                <c:pt idx="237">
                  <c:v>107.5</c:v>
                </c:pt>
                <c:pt idx="238">
                  <c:v>107.61</c:v>
                </c:pt>
                <c:pt idx="239">
                  <c:v>108.29</c:v>
                </c:pt>
                <c:pt idx="240">
                  <c:v>108.77</c:v>
                </c:pt>
                <c:pt idx="241">
                  <c:v>109.09</c:v>
                </c:pt>
                <c:pt idx="242">
                  <c:v>109.11</c:v>
                </c:pt>
                <c:pt idx="243">
                  <c:v>108.99</c:v>
                </c:pt>
                <c:pt idx="244">
                  <c:v>108.86</c:v>
                </c:pt>
                <c:pt idx="245">
                  <c:v>108.99</c:v>
                </c:pt>
                <c:pt idx="246">
                  <c:v>110.21</c:v>
                </c:pt>
                <c:pt idx="247">
                  <c:v>110.9</c:v>
                </c:pt>
                <c:pt idx="248">
                  <c:v>112.23</c:v>
                </c:pt>
                <c:pt idx="249">
                  <c:v>113.08</c:v>
                </c:pt>
                <c:pt idx="250">
                  <c:v>114.4</c:v>
                </c:pt>
                <c:pt idx="251">
                  <c:v>114.79</c:v>
                </c:pt>
                <c:pt idx="252">
                  <c:v>115.47</c:v>
                </c:pt>
                <c:pt idx="253">
                  <c:v>116.51</c:v>
                </c:pt>
                <c:pt idx="254">
                  <c:v>118.06</c:v>
                </c:pt>
                <c:pt idx="255">
                  <c:v>119.1</c:v>
                </c:pt>
                <c:pt idx="256">
                  <c:v>120.37</c:v>
                </c:pt>
                <c:pt idx="257">
                  <c:v>121.49</c:v>
                </c:pt>
                <c:pt idx="258">
                  <c:v>124.5</c:v>
                </c:pt>
                <c:pt idx="259">
                  <c:v>127.21</c:v>
                </c:pt>
                <c:pt idx="260">
                  <c:v>128.82</c:v>
                </c:pt>
                <c:pt idx="261">
                  <c:v>129.68</c:v>
                </c:pt>
                <c:pt idx="262">
                  <c:v>130.66</c:v>
                </c:pt>
                <c:pt idx="263">
                  <c:v>131.44999999999999</c:v>
                </c:pt>
                <c:pt idx="264">
                  <c:v>132.03</c:v>
                </c:pt>
                <c:pt idx="265">
                  <c:v>132.55000000000001</c:v>
                </c:pt>
                <c:pt idx="266">
                  <c:v>132.87</c:v>
                </c:pt>
                <c:pt idx="267">
                  <c:v>132.88999999999999</c:v>
                </c:pt>
                <c:pt idx="268">
                  <c:v>130.71</c:v>
                </c:pt>
                <c:pt idx="269">
                  <c:v>128.19</c:v>
                </c:pt>
                <c:pt idx="270">
                  <c:v>126.2</c:v>
                </c:pt>
                <c:pt idx="271">
                  <c:v>124.1</c:v>
                </c:pt>
                <c:pt idx="272">
                  <c:v>123.74</c:v>
                </c:pt>
                <c:pt idx="273">
                  <c:v>123.89</c:v>
                </c:pt>
                <c:pt idx="274">
                  <c:v>124.2</c:v>
                </c:pt>
                <c:pt idx="275">
                  <c:v>124.14</c:v>
                </c:pt>
                <c:pt idx="276">
                  <c:v>122.61</c:v>
                </c:pt>
                <c:pt idx="277">
                  <c:v>121.65</c:v>
                </c:pt>
                <c:pt idx="278">
                  <c:v>121.14</c:v>
                </c:pt>
                <c:pt idx="279">
                  <c:v>118.42</c:v>
                </c:pt>
                <c:pt idx="280">
                  <c:v>114.31</c:v>
                </c:pt>
                <c:pt idx="281">
                  <c:v>111.01</c:v>
                </c:pt>
                <c:pt idx="282">
                  <c:v>109.87</c:v>
                </c:pt>
                <c:pt idx="283">
                  <c:v>109.13</c:v>
                </c:pt>
                <c:pt idx="284">
                  <c:v>108.73</c:v>
                </c:pt>
                <c:pt idx="285">
                  <c:v>107.78</c:v>
                </c:pt>
                <c:pt idx="286">
                  <c:v>106.56</c:v>
                </c:pt>
                <c:pt idx="287">
                  <c:v>104.87</c:v>
                </c:pt>
                <c:pt idx="288">
                  <c:v>101.24</c:v>
                </c:pt>
                <c:pt idx="289">
                  <c:v>99.94</c:v>
                </c:pt>
                <c:pt idx="290">
                  <c:v>99.17</c:v>
                </c:pt>
                <c:pt idx="291">
                  <c:v>97.57</c:v>
                </c:pt>
                <c:pt idx="292">
                  <c:v>98.32</c:v>
                </c:pt>
                <c:pt idx="293">
                  <c:v>98.45</c:v>
                </c:pt>
                <c:pt idx="294">
                  <c:v>99.39</c:v>
                </c:pt>
                <c:pt idx="295">
                  <c:v>99.82</c:v>
                </c:pt>
                <c:pt idx="296">
                  <c:v>100.31</c:v>
                </c:pt>
                <c:pt idx="297">
                  <c:v>100.86</c:v>
                </c:pt>
                <c:pt idx="298">
                  <c:v>100.81</c:v>
                </c:pt>
                <c:pt idx="299">
                  <c:v>100.64</c:v>
                </c:pt>
                <c:pt idx="300">
                  <c:v>100.03</c:v>
                </c:pt>
                <c:pt idx="301">
                  <c:v>99.82</c:v>
                </c:pt>
                <c:pt idx="302">
                  <c:v>99.52</c:v>
                </c:pt>
                <c:pt idx="303">
                  <c:v>99.98</c:v>
                </c:pt>
                <c:pt idx="304">
                  <c:v>102.14</c:v>
                </c:pt>
                <c:pt idx="305">
                  <c:v>102.44</c:v>
                </c:pt>
                <c:pt idx="306">
                  <c:v>102.71</c:v>
                </c:pt>
                <c:pt idx="307">
                  <c:v>102.83</c:v>
                </c:pt>
                <c:pt idx="308">
                  <c:v>102.8</c:v>
                </c:pt>
                <c:pt idx="309">
                  <c:v>103.1</c:v>
                </c:pt>
                <c:pt idx="310">
                  <c:v>103.37</c:v>
                </c:pt>
                <c:pt idx="311">
                  <c:v>103.55</c:v>
                </c:pt>
                <c:pt idx="312">
                  <c:v>103.55</c:v>
                </c:pt>
                <c:pt idx="313">
                  <c:v>103.78</c:v>
                </c:pt>
                <c:pt idx="314">
                  <c:v>104.5</c:v>
                </c:pt>
                <c:pt idx="315">
                  <c:v>104.92</c:v>
                </c:pt>
                <c:pt idx="316">
                  <c:v>105.05</c:v>
                </c:pt>
                <c:pt idx="317">
                  <c:v>105.11</c:v>
                </c:pt>
                <c:pt idx="318">
                  <c:v>104.04</c:v>
                </c:pt>
                <c:pt idx="319">
                  <c:v>102.99</c:v>
                </c:pt>
                <c:pt idx="320">
                  <c:v>102.91</c:v>
                </c:pt>
                <c:pt idx="321">
                  <c:v>103.2</c:v>
                </c:pt>
                <c:pt idx="322">
                  <c:v>103.79</c:v>
                </c:pt>
                <c:pt idx="323">
                  <c:v>104.45</c:v>
                </c:pt>
                <c:pt idx="324">
                  <c:v>105.11</c:v>
                </c:pt>
                <c:pt idx="325">
                  <c:v>105.5</c:v>
                </c:pt>
                <c:pt idx="326">
                  <c:v>107.3</c:v>
                </c:pt>
                <c:pt idx="327">
                  <c:v>107.09</c:v>
                </c:pt>
                <c:pt idx="328">
                  <c:v>106.79</c:v>
                </c:pt>
                <c:pt idx="329">
                  <c:v>106.39</c:v>
                </c:pt>
                <c:pt idx="330">
                  <c:v>105.85</c:v>
                </c:pt>
                <c:pt idx="331">
                  <c:v>105.69</c:v>
                </c:pt>
                <c:pt idx="332">
                  <c:v>106.28</c:v>
                </c:pt>
                <c:pt idx="333">
                  <c:v>107.78</c:v>
                </c:pt>
                <c:pt idx="334">
                  <c:v>108.51</c:v>
                </c:pt>
                <c:pt idx="335">
                  <c:v>109.35</c:v>
                </c:pt>
                <c:pt idx="336">
                  <c:v>109.65</c:v>
                </c:pt>
                <c:pt idx="337">
                  <c:v>109.87</c:v>
                </c:pt>
                <c:pt idx="338">
                  <c:v>109.99</c:v>
                </c:pt>
                <c:pt idx="339">
                  <c:v>109.87</c:v>
                </c:pt>
                <c:pt idx="340">
                  <c:v>109.57</c:v>
                </c:pt>
                <c:pt idx="341">
                  <c:v>109.13</c:v>
                </c:pt>
                <c:pt idx="342">
                  <c:v>109.17</c:v>
                </c:pt>
                <c:pt idx="343">
                  <c:v>111.08</c:v>
                </c:pt>
                <c:pt idx="344">
                  <c:v>112.59</c:v>
                </c:pt>
                <c:pt idx="345">
                  <c:v>113.39</c:v>
                </c:pt>
                <c:pt idx="346">
                  <c:v>113.71</c:v>
                </c:pt>
                <c:pt idx="347">
                  <c:v>113.75</c:v>
                </c:pt>
                <c:pt idx="348">
                  <c:v>113.79</c:v>
                </c:pt>
                <c:pt idx="349">
                  <c:v>113.68</c:v>
                </c:pt>
                <c:pt idx="350">
                  <c:v>112.76</c:v>
                </c:pt>
                <c:pt idx="351">
                  <c:v>113.41</c:v>
                </c:pt>
                <c:pt idx="352">
                  <c:v>114.68</c:v>
                </c:pt>
                <c:pt idx="353">
                  <c:v>116.21</c:v>
                </c:pt>
                <c:pt idx="354">
                  <c:v>117.28</c:v>
                </c:pt>
                <c:pt idx="355">
                  <c:v>118.21</c:v>
                </c:pt>
                <c:pt idx="356">
                  <c:v>120.09</c:v>
                </c:pt>
                <c:pt idx="357">
                  <c:v>121.11</c:v>
                </c:pt>
                <c:pt idx="358">
                  <c:v>121.74</c:v>
                </c:pt>
                <c:pt idx="359">
                  <c:v>122.31</c:v>
                </c:pt>
                <c:pt idx="360">
                  <c:v>122.68</c:v>
                </c:pt>
                <c:pt idx="361">
                  <c:v>122.82</c:v>
                </c:pt>
                <c:pt idx="362">
                  <c:v>122.83</c:v>
                </c:pt>
                <c:pt idx="363">
                  <c:v>121.92</c:v>
                </c:pt>
                <c:pt idx="364">
                  <c:v>120.76</c:v>
                </c:pt>
                <c:pt idx="365">
                  <c:v>120.4</c:v>
                </c:pt>
                <c:pt idx="366">
                  <c:v>120.21</c:v>
                </c:pt>
                <c:pt idx="367">
                  <c:v>120.39</c:v>
                </c:pt>
                <c:pt idx="368">
                  <c:v>120.38</c:v>
                </c:pt>
                <c:pt idx="369">
                  <c:v>120.44</c:v>
                </c:pt>
                <c:pt idx="370">
                  <c:v>119.78</c:v>
                </c:pt>
                <c:pt idx="371">
                  <c:v>119.24</c:v>
                </c:pt>
                <c:pt idx="372">
                  <c:v>119.03</c:v>
                </c:pt>
                <c:pt idx="373">
                  <c:v>119.03</c:v>
                </c:pt>
                <c:pt idx="374">
                  <c:v>118.94</c:v>
                </c:pt>
                <c:pt idx="375">
                  <c:v>118.79</c:v>
                </c:pt>
                <c:pt idx="376">
                  <c:v>117.9</c:v>
                </c:pt>
                <c:pt idx="377">
                  <c:v>117.37</c:v>
                </c:pt>
                <c:pt idx="378">
                  <c:v>117.09</c:v>
                </c:pt>
                <c:pt idx="379">
                  <c:v>117.17</c:v>
                </c:pt>
                <c:pt idx="380">
                  <c:v>117.72</c:v>
                </c:pt>
                <c:pt idx="381">
                  <c:v>118.11</c:v>
                </c:pt>
                <c:pt idx="382">
                  <c:v>118.97</c:v>
                </c:pt>
                <c:pt idx="383">
                  <c:v>119.77</c:v>
                </c:pt>
                <c:pt idx="384">
                  <c:v>120.6</c:v>
                </c:pt>
                <c:pt idx="385">
                  <c:v>121.17</c:v>
                </c:pt>
                <c:pt idx="386">
                  <c:v>121.66</c:v>
                </c:pt>
                <c:pt idx="387">
                  <c:v>122.19</c:v>
                </c:pt>
                <c:pt idx="388">
                  <c:v>122.51</c:v>
                </c:pt>
                <c:pt idx="389">
                  <c:v>122.74</c:v>
                </c:pt>
                <c:pt idx="390">
                  <c:v>123.2</c:v>
                </c:pt>
                <c:pt idx="391">
                  <c:v>124.62</c:v>
                </c:pt>
                <c:pt idx="392">
                  <c:v>125.77</c:v>
                </c:pt>
                <c:pt idx="393">
                  <c:v>126.52</c:v>
                </c:pt>
                <c:pt idx="394">
                  <c:v>127.68</c:v>
                </c:pt>
                <c:pt idx="395">
                  <c:v>129.11000000000001</c:v>
                </c:pt>
                <c:pt idx="396">
                  <c:v>131.6</c:v>
                </c:pt>
                <c:pt idx="397">
                  <c:v>132.33000000000001</c:v>
                </c:pt>
                <c:pt idx="398">
                  <c:v>133</c:v>
                </c:pt>
                <c:pt idx="399">
                  <c:v>133.25</c:v>
                </c:pt>
                <c:pt idx="400">
                  <c:v>133.47</c:v>
                </c:pt>
                <c:pt idx="401">
                  <c:v>133.71</c:v>
                </c:pt>
                <c:pt idx="402">
                  <c:v>134.04</c:v>
                </c:pt>
                <c:pt idx="403">
                  <c:v>135.06</c:v>
                </c:pt>
                <c:pt idx="404">
                  <c:v>136.9</c:v>
                </c:pt>
                <c:pt idx="405">
                  <c:v>138.25</c:v>
                </c:pt>
                <c:pt idx="406">
                  <c:v>139.53</c:v>
                </c:pt>
                <c:pt idx="407">
                  <c:v>139.04</c:v>
                </c:pt>
                <c:pt idx="408">
                  <c:v>139.46</c:v>
                </c:pt>
                <c:pt idx="409">
                  <c:v>140.33000000000001</c:v>
                </c:pt>
                <c:pt idx="410">
                  <c:v>141.34</c:v>
                </c:pt>
                <c:pt idx="411">
                  <c:v>142.11000000000001</c:v>
                </c:pt>
                <c:pt idx="412">
                  <c:v>142.53</c:v>
                </c:pt>
                <c:pt idx="413">
                  <c:v>143.06</c:v>
                </c:pt>
                <c:pt idx="414">
                  <c:v>141.5</c:v>
                </c:pt>
                <c:pt idx="415">
                  <c:v>140.77000000000001</c:v>
                </c:pt>
                <c:pt idx="416">
                  <c:v>139.81</c:v>
                </c:pt>
                <c:pt idx="417">
                  <c:v>139.58000000000001</c:v>
                </c:pt>
                <c:pt idx="418">
                  <c:v>139.77000000000001</c:v>
                </c:pt>
                <c:pt idx="419">
                  <c:v>140.05000000000001</c:v>
                </c:pt>
                <c:pt idx="420">
                  <c:v>138.77000000000001</c:v>
                </c:pt>
                <c:pt idx="421">
                  <c:v>137.69999999999999</c:v>
                </c:pt>
                <c:pt idx="422">
                  <c:v>138.4</c:v>
                </c:pt>
                <c:pt idx="423">
                  <c:v>139.36000000000001</c:v>
                </c:pt>
                <c:pt idx="424">
                  <c:v>139.94999999999999</c:v>
                </c:pt>
                <c:pt idx="425">
                  <c:v>140.55000000000001</c:v>
                </c:pt>
                <c:pt idx="426">
                  <c:v>140.84</c:v>
                </c:pt>
                <c:pt idx="427">
                  <c:v>140.36000000000001</c:v>
                </c:pt>
                <c:pt idx="428">
                  <c:v>139.04</c:v>
                </c:pt>
                <c:pt idx="429">
                  <c:v>138.72</c:v>
                </c:pt>
                <c:pt idx="430">
                  <c:v>138.96</c:v>
                </c:pt>
                <c:pt idx="431">
                  <c:v>139.4</c:v>
                </c:pt>
                <c:pt idx="432">
                  <c:v>139.86000000000001</c:v>
                </c:pt>
                <c:pt idx="433">
                  <c:v>140.13999999999999</c:v>
                </c:pt>
                <c:pt idx="434">
                  <c:v>139.77000000000001</c:v>
                </c:pt>
                <c:pt idx="435">
                  <c:v>139.52000000000001</c:v>
                </c:pt>
                <c:pt idx="436">
                  <c:v>139.72999999999999</c:v>
                </c:pt>
                <c:pt idx="437">
                  <c:v>140.19</c:v>
                </c:pt>
                <c:pt idx="438">
                  <c:v>140.27000000000001</c:v>
                </c:pt>
                <c:pt idx="439">
                  <c:v>140.41999999999999</c:v>
                </c:pt>
                <c:pt idx="440">
                  <c:v>140.53</c:v>
                </c:pt>
                <c:pt idx="441">
                  <c:v>141.06</c:v>
                </c:pt>
                <c:pt idx="442">
                  <c:v>141.1</c:v>
                </c:pt>
                <c:pt idx="443">
                  <c:v>140.99</c:v>
                </c:pt>
                <c:pt idx="444">
                  <c:v>140.94999999999999</c:v>
                </c:pt>
                <c:pt idx="445">
                  <c:v>140.93</c:v>
                </c:pt>
                <c:pt idx="446">
                  <c:v>140.77000000000001</c:v>
                </c:pt>
                <c:pt idx="447">
                  <c:v>140.84</c:v>
                </c:pt>
                <c:pt idx="448">
                  <c:v>141</c:v>
                </c:pt>
                <c:pt idx="449">
                  <c:v>141.69</c:v>
                </c:pt>
                <c:pt idx="450">
                  <c:v>142.06</c:v>
                </c:pt>
                <c:pt idx="451">
                  <c:v>142.44999999999999</c:v>
                </c:pt>
                <c:pt idx="452">
                  <c:v>142.24</c:v>
                </c:pt>
                <c:pt idx="453">
                  <c:v>142.83000000000001</c:v>
                </c:pt>
                <c:pt idx="454">
                  <c:v>143.15</c:v>
                </c:pt>
                <c:pt idx="455">
                  <c:v>143.91999999999999</c:v>
                </c:pt>
                <c:pt idx="456">
                  <c:v>144.71</c:v>
                </c:pt>
                <c:pt idx="457">
                  <c:v>145.15</c:v>
                </c:pt>
                <c:pt idx="458">
                  <c:v>146.16</c:v>
                </c:pt>
                <c:pt idx="459">
                  <c:v>146.56</c:v>
                </c:pt>
                <c:pt idx="460">
                  <c:v>147.68</c:v>
                </c:pt>
                <c:pt idx="461">
                  <c:v>148</c:v>
                </c:pt>
                <c:pt idx="462">
                  <c:v>148.04</c:v>
                </c:pt>
                <c:pt idx="463">
                  <c:v>147.96</c:v>
                </c:pt>
                <c:pt idx="464">
                  <c:v>147.05000000000001</c:v>
                </c:pt>
                <c:pt idx="465">
                  <c:v>146.4</c:v>
                </c:pt>
                <c:pt idx="466">
                  <c:v>144.52000000000001</c:v>
                </c:pt>
                <c:pt idx="467">
                  <c:v>141.75</c:v>
                </c:pt>
                <c:pt idx="468">
                  <c:v>140.49</c:v>
                </c:pt>
                <c:pt idx="469">
                  <c:v>139.96</c:v>
                </c:pt>
                <c:pt idx="470">
                  <c:v>139.58000000000001</c:v>
                </c:pt>
                <c:pt idx="471">
                  <c:v>137.71</c:v>
                </c:pt>
                <c:pt idx="472">
                  <c:v>137.19999999999999</c:v>
                </c:pt>
                <c:pt idx="473">
                  <c:v>135.91</c:v>
                </c:pt>
                <c:pt idx="474">
                  <c:v>136.44</c:v>
                </c:pt>
                <c:pt idx="475">
                  <c:v>136.85</c:v>
                </c:pt>
                <c:pt idx="476">
                  <c:v>137.72</c:v>
                </c:pt>
                <c:pt idx="477">
                  <c:v>138.25</c:v>
                </c:pt>
                <c:pt idx="478">
                  <c:v>138.79</c:v>
                </c:pt>
                <c:pt idx="479">
                  <c:v>139.46</c:v>
                </c:pt>
                <c:pt idx="480">
                  <c:v>140.79</c:v>
                </c:pt>
                <c:pt idx="481">
                  <c:v>142.16999999999999</c:v>
                </c:pt>
                <c:pt idx="482">
                  <c:v>142.87</c:v>
                </c:pt>
                <c:pt idx="483">
                  <c:v>143.66</c:v>
                </c:pt>
                <c:pt idx="484">
                  <c:v>144.18</c:v>
                </c:pt>
                <c:pt idx="485">
                  <c:v>144.36000000000001</c:v>
                </c:pt>
                <c:pt idx="486">
                  <c:v>143.28</c:v>
                </c:pt>
                <c:pt idx="487">
                  <c:v>143.05000000000001</c:v>
                </c:pt>
                <c:pt idx="488">
                  <c:v>143.22999999999999</c:v>
                </c:pt>
                <c:pt idx="489">
                  <c:v>143.22999999999999</c:v>
                </c:pt>
                <c:pt idx="490">
                  <c:v>143</c:v>
                </c:pt>
                <c:pt idx="491">
                  <c:v>142.75</c:v>
                </c:pt>
                <c:pt idx="492">
                  <c:v>141.74</c:v>
                </c:pt>
                <c:pt idx="493">
                  <c:v>141.33000000000001</c:v>
                </c:pt>
                <c:pt idx="494">
                  <c:v>141.13</c:v>
                </c:pt>
                <c:pt idx="495">
                  <c:v>140.91</c:v>
                </c:pt>
                <c:pt idx="496">
                  <c:v>140.76</c:v>
                </c:pt>
                <c:pt idx="497">
                  <c:v>140.08000000000001</c:v>
                </c:pt>
                <c:pt idx="498">
                  <c:v>139.84</c:v>
                </c:pt>
                <c:pt idx="499">
                  <c:v>139.81</c:v>
                </c:pt>
                <c:pt idx="500">
                  <c:v>139.75</c:v>
                </c:pt>
                <c:pt idx="501">
                  <c:v>139.68</c:v>
                </c:pt>
                <c:pt idx="502">
                  <c:v>139.94999999999999</c:v>
                </c:pt>
                <c:pt idx="503">
                  <c:v>140.77000000000001</c:v>
                </c:pt>
                <c:pt idx="504">
                  <c:v>141.91</c:v>
                </c:pt>
                <c:pt idx="505">
                  <c:v>143.03</c:v>
                </c:pt>
                <c:pt idx="506">
                  <c:v>144.16999999999999</c:v>
                </c:pt>
                <c:pt idx="507">
                  <c:v>145.55000000000001</c:v>
                </c:pt>
                <c:pt idx="508">
                  <c:v>146.34</c:v>
                </c:pt>
                <c:pt idx="509">
                  <c:v>146.71</c:v>
                </c:pt>
                <c:pt idx="510">
                  <c:v>144.84</c:v>
                </c:pt>
                <c:pt idx="511">
                  <c:v>144.33000000000001</c:v>
                </c:pt>
                <c:pt idx="512">
                  <c:v>143.51</c:v>
                </c:pt>
                <c:pt idx="513">
                  <c:v>143.13</c:v>
                </c:pt>
                <c:pt idx="514">
                  <c:v>141.66999999999999</c:v>
                </c:pt>
                <c:pt idx="515">
                  <c:v>140.63999999999999</c:v>
                </c:pt>
                <c:pt idx="516">
                  <c:v>139.59</c:v>
                </c:pt>
                <c:pt idx="517">
                  <c:v>138.54</c:v>
                </c:pt>
                <c:pt idx="518">
                  <c:v>138.27000000000001</c:v>
                </c:pt>
                <c:pt idx="519">
                  <c:v>138.41999999999999</c:v>
                </c:pt>
                <c:pt idx="520">
                  <c:v>138.82</c:v>
                </c:pt>
                <c:pt idx="521">
                  <c:v>139.16999999999999</c:v>
                </c:pt>
                <c:pt idx="522">
                  <c:v>139.43</c:v>
                </c:pt>
                <c:pt idx="523">
                  <c:v>139.54</c:v>
                </c:pt>
                <c:pt idx="524">
                  <c:v>139.63999999999999</c:v>
                </c:pt>
                <c:pt idx="525">
                  <c:v>138.51</c:v>
                </c:pt>
                <c:pt idx="526">
                  <c:v>138.72999999999999</c:v>
                </c:pt>
                <c:pt idx="527">
                  <c:v>139.84</c:v>
                </c:pt>
                <c:pt idx="528">
                  <c:v>140.72</c:v>
                </c:pt>
                <c:pt idx="529">
                  <c:v>141.44</c:v>
                </c:pt>
                <c:pt idx="530">
                  <c:v>141.66999999999999</c:v>
                </c:pt>
                <c:pt idx="531">
                  <c:v>141.82</c:v>
                </c:pt>
                <c:pt idx="532">
                  <c:v>141.72999999999999</c:v>
                </c:pt>
                <c:pt idx="533">
                  <c:v>141.78</c:v>
                </c:pt>
                <c:pt idx="534">
                  <c:v>142.09</c:v>
                </c:pt>
                <c:pt idx="535">
                  <c:v>142.66999999999999</c:v>
                </c:pt>
                <c:pt idx="536">
                  <c:v>142.52000000000001</c:v>
                </c:pt>
                <c:pt idx="537">
                  <c:v>142.09</c:v>
                </c:pt>
                <c:pt idx="538">
                  <c:v>140.19</c:v>
                </c:pt>
                <c:pt idx="539">
                  <c:v>138.83000000000001</c:v>
                </c:pt>
                <c:pt idx="540">
                  <c:v>139.15</c:v>
                </c:pt>
                <c:pt idx="541">
                  <c:v>138.99</c:v>
                </c:pt>
                <c:pt idx="542">
                  <c:v>138.88</c:v>
                </c:pt>
                <c:pt idx="543">
                  <c:v>137.51</c:v>
                </c:pt>
                <c:pt idx="544">
                  <c:v>137.32</c:v>
                </c:pt>
                <c:pt idx="545">
                  <c:v>137.47</c:v>
                </c:pt>
                <c:pt idx="546">
                  <c:v>137.72</c:v>
                </c:pt>
                <c:pt idx="547">
                  <c:v>137.9</c:v>
                </c:pt>
                <c:pt idx="548">
                  <c:v>138.55000000000001</c:v>
                </c:pt>
                <c:pt idx="549">
                  <c:v>138.84</c:v>
                </c:pt>
                <c:pt idx="550">
                  <c:v>138.16999999999999</c:v>
                </c:pt>
                <c:pt idx="551">
                  <c:v>137.97999999999999</c:v>
                </c:pt>
                <c:pt idx="552">
                  <c:v>138.11000000000001</c:v>
                </c:pt>
                <c:pt idx="553">
                  <c:v>138.34</c:v>
                </c:pt>
                <c:pt idx="554">
                  <c:v>137.22999999999999</c:v>
                </c:pt>
                <c:pt idx="555">
                  <c:v>136.94</c:v>
                </c:pt>
                <c:pt idx="556">
                  <c:v>136.84</c:v>
                </c:pt>
                <c:pt idx="557">
                  <c:v>136.84</c:v>
                </c:pt>
                <c:pt idx="558">
                  <c:v>136.81</c:v>
                </c:pt>
                <c:pt idx="559">
                  <c:v>136.94999999999999</c:v>
                </c:pt>
                <c:pt idx="560">
                  <c:v>137.15</c:v>
                </c:pt>
                <c:pt idx="561">
                  <c:v>137.08000000000001</c:v>
                </c:pt>
                <c:pt idx="562">
                  <c:v>136.27000000000001</c:v>
                </c:pt>
                <c:pt idx="563">
                  <c:v>136</c:v>
                </c:pt>
                <c:pt idx="564">
                  <c:v>135.88999999999999</c:v>
                </c:pt>
                <c:pt idx="565">
                  <c:v>136.01</c:v>
                </c:pt>
                <c:pt idx="566">
                  <c:v>136.05000000000001</c:v>
                </c:pt>
                <c:pt idx="567">
                  <c:v>136.12</c:v>
                </c:pt>
                <c:pt idx="568">
                  <c:v>135.93</c:v>
                </c:pt>
                <c:pt idx="569">
                  <c:v>136.16</c:v>
                </c:pt>
                <c:pt idx="570">
                  <c:v>136.37</c:v>
                </c:pt>
                <c:pt idx="571">
                  <c:v>136.16999999999999</c:v>
                </c:pt>
                <c:pt idx="572">
                  <c:v>136.36000000000001</c:v>
                </c:pt>
                <c:pt idx="573">
                  <c:v>136.38</c:v>
                </c:pt>
                <c:pt idx="574">
                  <c:v>136.04</c:v>
                </c:pt>
                <c:pt idx="575">
                  <c:v>135.54</c:v>
                </c:pt>
                <c:pt idx="576">
                  <c:v>135.5</c:v>
                </c:pt>
                <c:pt idx="577">
                  <c:v>136.04</c:v>
                </c:pt>
                <c:pt idx="578">
                  <c:v>136.22</c:v>
                </c:pt>
                <c:pt idx="579">
                  <c:v>136.16999999999999</c:v>
                </c:pt>
                <c:pt idx="580">
                  <c:v>135.69</c:v>
                </c:pt>
                <c:pt idx="581">
                  <c:v>135.5</c:v>
                </c:pt>
                <c:pt idx="582">
                  <c:v>134.31</c:v>
                </c:pt>
                <c:pt idx="583">
                  <c:v>133.85</c:v>
                </c:pt>
                <c:pt idx="584">
                  <c:v>133.74</c:v>
                </c:pt>
                <c:pt idx="585">
                  <c:v>133.16</c:v>
                </c:pt>
                <c:pt idx="586">
                  <c:v>132.77000000000001</c:v>
                </c:pt>
                <c:pt idx="587">
                  <c:v>133.09</c:v>
                </c:pt>
                <c:pt idx="588">
                  <c:v>133.13</c:v>
                </c:pt>
                <c:pt idx="589">
                  <c:v>133.32</c:v>
                </c:pt>
                <c:pt idx="590">
                  <c:v>133.22999999999999</c:v>
                </c:pt>
                <c:pt idx="591">
                  <c:v>131.43</c:v>
                </c:pt>
                <c:pt idx="592">
                  <c:v>131.08000000000001</c:v>
                </c:pt>
                <c:pt idx="593">
                  <c:v>130</c:v>
                </c:pt>
                <c:pt idx="594">
                  <c:v>129.72</c:v>
                </c:pt>
                <c:pt idx="595">
                  <c:v>128.56</c:v>
                </c:pt>
                <c:pt idx="596">
                  <c:v>127.59</c:v>
                </c:pt>
                <c:pt idx="597">
                  <c:v>127.31</c:v>
                </c:pt>
                <c:pt idx="598">
                  <c:v>127.17</c:v>
                </c:pt>
                <c:pt idx="599">
                  <c:v>126.11</c:v>
                </c:pt>
                <c:pt idx="600">
                  <c:v>124.79</c:v>
                </c:pt>
                <c:pt idx="601">
                  <c:v>122.43</c:v>
                </c:pt>
                <c:pt idx="602">
                  <c:v>120.81</c:v>
                </c:pt>
                <c:pt idx="603">
                  <c:v>120.36</c:v>
                </c:pt>
                <c:pt idx="604">
                  <c:v>117.93</c:v>
                </c:pt>
                <c:pt idx="605">
                  <c:v>116.22</c:v>
                </c:pt>
                <c:pt idx="606">
                  <c:v>114.33</c:v>
                </c:pt>
                <c:pt idx="607">
                  <c:v>113.76</c:v>
                </c:pt>
                <c:pt idx="608">
                  <c:v>113.61</c:v>
                </c:pt>
                <c:pt idx="609">
                  <c:v>113.91</c:v>
                </c:pt>
                <c:pt idx="610">
                  <c:v>114.73</c:v>
                </c:pt>
                <c:pt idx="611">
                  <c:v>115.74</c:v>
                </c:pt>
                <c:pt idx="612">
                  <c:v>116.64</c:v>
                </c:pt>
                <c:pt idx="613">
                  <c:v>117.51</c:v>
                </c:pt>
                <c:pt idx="614">
                  <c:v>118.26</c:v>
                </c:pt>
                <c:pt idx="615">
                  <c:v>118.71</c:v>
                </c:pt>
                <c:pt idx="616">
                  <c:v>118.97</c:v>
                </c:pt>
                <c:pt idx="617">
                  <c:v>119.09</c:v>
                </c:pt>
                <c:pt idx="618">
                  <c:v>119.15</c:v>
                </c:pt>
                <c:pt idx="619">
                  <c:v>119.14</c:v>
                </c:pt>
                <c:pt idx="620">
                  <c:v>119.58</c:v>
                </c:pt>
                <c:pt idx="621">
                  <c:v>120</c:v>
                </c:pt>
                <c:pt idx="622">
                  <c:v>120.59</c:v>
                </c:pt>
                <c:pt idx="623">
                  <c:v>121.04</c:v>
                </c:pt>
                <c:pt idx="624">
                  <c:v>121.32</c:v>
                </c:pt>
                <c:pt idx="625">
                  <c:v>121.3</c:v>
                </c:pt>
                <c:pt idx="626">
                  <c:v>121.34</c:v>
                </c:pt>
                <c:pt idx="627">
                  <c:v>121.3</c:v>
                </c:pt>
                <c:pt idx="628">
                  <c:v>121.21</c:v>
                </c:pt>
                <c:pt idx="629">
                  <c:v>120.99</c:v>
                </c:pt>
                <c:pt idx="630">
                  <c:v>120.76</c:v>
                </c:pt>
                <c:pt idx="631">
                  <c:v>118.83</c:v>
                </c:pt>
                <c:pt idx="632">
                  <c:v>118.43</c:v>
                </c:pt>
                <c:pt idx="633">
                  <c:v>116.95</c:v>
                </c:pt>
                <c:pt idx="634">
                  <c:v>115.17</c:v>
                </c:pt>
                <c:pt idx="635">
                  <c:v>114.2</c:v>
                </c:pt>
                <c:pt idx="636">
                  <c:v>112.05</c:v>
                </c:pt>
                <c:pt idx="637">
                  <c:v>111.05</c:v>
                </c:pt>
                <c:pt idx="638">
                  <c:v>109.92</c:v>
                </c:pt>
                <c:pt idx="639">
                  <c:v>109.78</c:v>
                </c:pt>
                <c:pt idx="640">
                  <c:v>109.95</c:v>
                </c:pt>
                <c:pt idx="641">
                  <c:v>110.52</c:v>
                </c:pt>
                <c:pt idx="642">
                  <c:v>110.45</c:v>
                </c:pt>
                <c:pt idx="643">
                  <c:v>110.57</c:v>
                </c:pt>
                <c:pt idx="644">
                  <c:v>110.78</c:v>
                </c:pt>
                <c:pt idx="645">
                  <c:v>111.17</c:v>
                </c:pt>
                <c:pt idx="646">
                  <c:v>110.61</c:v>
                </c:pt>
                <c:pt idx="647">
                  <c:v>110.14</c:v>
                </c:pt>
                <c:pt idx="648">
                  <c:v>110.08</c:v>
                </c:pt>
                <c:pt idx="649">
                  <c:v>110.32</c:v>
                </c:pt>
                <c:pt idx="650">
                  <c:v>110.27</c:v>
                </c:pt>
                <c:pt idx="651">
                  <c:v>110.01</c:v>
                </c:pt>
                <c:pt idx="652">
                  <c:v>109.92</c:v>
                </c:pt>
                <c:pt idx="653">
                  <c:v>108.07</c:v>
                </c:pt>
                <c:pt idx="654">
                  <c:v>107.04</c:v>
                </c:pt>
                <c:pt idx="655">
                  <c:v>106.43</c:v>
                </c:pt>
                <c:pt idx="656">
                  <c:v>106.32</c:v>
                </c:pt>
                <c:pt idx="657">
                  <c:v>103.41</c:v>
                </c:pt>
                <c:pt idx="658">
                  <c:v>102.81</c:v>
                </c:pt>
                <c:pt idx="659">
                  <c:v>101.54</c:v>
                </c:pt>
                <c:pt idx="660">
                  <c:v>100.84</c:v>
                </c:pt>
                <c:pt idx="661">
                  <c:v>101.14</c:v>
                </c:pt>
                <c:pt idx="662">
                  <c:v>101.21</c:v>
                </c:pt>
                <c:pt idx="663">
                  <c:v>101.13</c:v>
                </c:pt>
                <c:pt idx="664">
                  <c:v>101.38</c:v>
                </c:pt>
                <c:pt idx="665">
                  <c:v>101.67</c:v>
                </c:pt>
                <c:pt idx="666">
                  <c:v>102.52</c:v>
                </c:pt>
                <c:pt idx="667">
                  <c:v>103.64</c:v>
                </c:pt>
                <c:pt idx="668">
                  <c:v>104.4</c:v>
                </c:pt>
                <c:pt idx="669">
                  <c:v>105.32</c:v>
                </c:pt>
                <c:pt idx="670">
                  <c:v>105.98</c:v>
                </c:pt>
                <c:pt idx="671">
                  <c:v>106.97</c:v>
                </c:pt>
                <c:pt idx="672">
                  <c:v>107.67</c:v>
                </c:pt>
                <c:pt idx="673">
                  <c:v>108.58</c:v>
                </c:pt>
                <c:pt idx="674">
                  <c:v>109</c:v>
                </c:pt>
                <c:pt idx="675">
                  <c:v>109.3</c:v>
                </c:pt>
                <c:pt idx="676">
                  <c:v>109.9</c:v>
                </c:pt>
                <c:pt idx="677">
                  <c:v>110.7</c:v>
                </c:pt>
                <c:pt idx="678">
                  <c:v>111.43</c:v>
                </c:pt>
                <c:pt idx="679">
                  <c:v>111.99</c:v>
                </c:pt>
                <c:pt idx="680">
                  <c:v>112.31</c:v>
                </c:pt>
                <c:pt idx="681">
                  <c:v>112.56</c:v>
                </c:pt>
                <c:pt idx="682">
                  <c:v>112.86</c:v>
                </c:pt>
                <c:pt idx="683">
                  <c:v>113.09</c:v>
                </c:pt>
                <c:pt idx="684">
                  <c:v>113</c:v>
                </c:pt>
                <c:pt idx="685">
                  <c:v>112.89</c:v>
                </c:pt>
                <c:pt idx="686">
                  <c:v>112.43</c:v>
                </c:pt>
                <c:pt idx="687">
                  <c:v>111.4</c:v>
                </c:pt>
                <c:pt idx="688">
                  <c:v>111.02</c:v>
                </c:pt>
                <c:pt idx="689">
                  <c:v>111.71</c:v>
                </c:pt>
                <c:pt idx="690">
                  <c:v>112.55</c:v>
                </c:pt>
                <c:pt idx="691">
                  <c:v>113.1</c:v>
                </c:pt>
                <c:pt idx="692">
                  <c:v>113.42</c:v>
                </c:pt>
                <c:pt idx="693">
                  <c:v>113.23</c:v>
                </c:pt>
                <c:pt idx="694">
                  <c:v>113.38</c:v>
                </c:pt>
                <c:pt idx="695">
                  <c:v>113.71</c:v>
                </c:pt>
                <c:pt idx="696">
                  <c:v>114.4</c:v>
                </c:pt>
                <c:pt idx="697">
                  <c:v>116</c:v>
                </c:pt>
                <c:pt idx="698">
                  <c:v>117.7</c:v>
                </c:pt>
                <c:pt idx="699">
                  <c:v>118.42</c:v>
                </c:pt>
                <c:pt idx="700">
                  <c:v>119.03</c:v>
                </c:pt>
                <c:pt idx="701">
                  <c:v>118.92</c:v>
                </c:pt>
                <c:pt idx="702">
                  <c:v>117.42</c:v>
                </c:pt>
                <c:pt idx="703">
                  <c:v>116.57</c:v>
                </c:pt>
                <c:pt idx="704">
                  <c:v>116.75</c:v>
                </c:pt>
                <c:pt idx="705">
                  <c:v>117.51</c:v>
                </c:pt>
                <c:pt idx="706">
                  <c:v>118.61</c:v>
                </c:pt>
                <c:pt idx="707">
                  <c:v>119.03</c:v>
                </c:pt>
                <c:pt idx="708">
                  <c:v>120.03</c:v>
                </c:pt>
                <c:pt idx="709">
                  <c:v>121.3</c:v>
                </c:pt>
                <c:pt idx="710">
                  <c:v>122.1</c:v>
                </c:pt>
                <c:pt idx="711">
                  <c:v>122.75</c:v>
                </c:pt>
                <c:pt idx="712">
                  <c:v>123.19</c:v>
                </c:pt>
                <c:pt idx="713">
                  <c:v>123.25</c:v>
                </c:pt>
                <c:pt idx="714">
                  <c:v>123.17</c:v>
                </c:pt>
                <c:pt idx="715">
                  <c:v>123.15</c:v>
                </c:pt>
                <c:pt idx="716">
                  <c:v>123.06</c:v>
                </c:pt>
                <c:pt idx="717">
                  <c:v>122.9</c:v>
                </c:pt>
                <c:pt idx="718">
                  <c:v>122.77</c:v>
                </c:pt>
                <c:pt idx="719">
                  <c:v>121.84</c:v>
                </c:pt>
                <c:pt idx="720">
                  <c:v>121.08</c:v>
                </c:pt>
                <c:pt idx="721">
                  <c:v>119.92</c:v>
                </c:pt>
                <c:pt idx="722">
                  <c:v>119.98</c:v>
                </c:pt>
                <c:pt idx="723">
                  <c:v>120.36</c:v>
                </c:pt>
                <c:pt idx="724">
                  <c:v>120.77</c:v>
                </c:pt>
                <c:pt idx="725">
                  <c:v>120.78</c:v>
                </c:pt>
                <c:pt idx="726">
                  <c:v>119.34</c:v>
                </c:pt>
                <c:pt idx="727">
                  <c:v>117.65</c:v>
                </c:pt>
                <c:pt idx="728">
                  <c:v>117.76</c:v>
                </c:pt>
                <c:pt idx="729">
                  <c:v>117.88</c:v>
                </c:pt>
                <c:pt idx="730">
                  <c:v>117.95</c:v>
                </c:pt>
                <c:pt idx="731">
                  <c:v>117.76</c:v>
                </c:pt>
                <c:pt idx="732">
                  <c:v>117.18</c:v>
                </c:pt>
                <c:pt idx="733">
                  <c:v>116.26</c:v>
                </c:pt>
                <c:pt idx="734">
                  <c:v>115.63</c:v>
                </c:pt>
                <c:pt idx="735">
                  <c:v>115.29</c:v>
                </c:pt>
                <c:pt idx="736">
                  <c:v>115.58</c:v>
                </c:pt>
                <c:pt idx="737">
                  <c:v>115.73</c:v>
                </c:pt>
                <c:pt idx="738">
                  <c:v>115.99</c:v>
                </c:pt>
                <c:pt idx="739">
                  <c:v>116.64</c:v>
                </c:pt>
                <c:pt idx="740">
                  <c:v>117.43</c:v>
                </c:pt>
                <c:pt idx="741">
                  <c:v>118.05</c:v>
                </c:pt>
                <c:pt idx="742">
                  <c:v>118.24</c:v>
                </c:pt>
                <c:pt idx="743">
                  <c:v>118.77</c:v>
                </c:pt>
                <c:pt idx="744">
                  <c:v>119.94</c:v>
                </c:pt>
                <c:pt idx="745">
                  <c:v>120.59</c:v>
                </c:pt>
                <c:pt idx="746">
                  <c:v>120.92</c:v>
                </c:pt>
                <c:pt idx="747">
                  <c:v>120.37</c:v>
                </c:pt>
                <c:pt idx="748">
                  <c:v>120.51</c:v>
                </c:pt>
                <c:pt idx="749">
                  <c:v>120.42</c:v>
                </c:pt>
                <c:pt idx="750">
                  <c:v>120.65</c:v>
                </c:pt>
                <c:pt idx="751">
                  <c:v>120.63</c:v>
                </c:pt>
                <c:pt idx="752">
                  <c:v>121.27</c:v>
                </c:pt>
                <c:pt idx="753">
                  <c:v>122.69</c:v>
                </c:pt>
                <c:pt idx="754">
                  <c:v>123.32</c:v>
                </c:pt>
                <c:pt idx="755">
                  <c:v>123.79</c:v>
                </c:pt>
                <c:pt idx="756">
                  <c:v>123.21</c:v>
                </c:pt>
                <c:pt idx="757">
                  <c:v>123.69</c:v>
                </c:pt>
                <c:pt idx="758">
                  <c:v>123.81</c:v>
                </c:pt>
                <c:pt idx="759">
                  <c:v>123.43</c:v>
                </c:pt>
                <c:pt idx="760">
                  <c:v>123.51</c:v>
                </c:pt>
                <c:pt idx="761">
                  <c:v>123.97</c:v>
                </c:pt>
                <c:pt idx="762">
                  <c:v>124.58</c:v>
                </c:pt>
                <c:pt idx="763">
                  <c:v>125.07</c:v>
                </c:pt>
                <c:pt idx="764">
                  <c:v>125.32</c:v>
                </c:pt>
                <c:pt idx="765">
                  <c:v>125.36</c:v>
                </c:pt>
                <c:pt idx="766">
                  <c:v>125.02</c:v>
                </c:pt>
                <c:pt idx="767">
                  <c:v>124.18</c:v>
                </c:pt>
                <c:pt idx="768">
                  <c:v>123.09</c:v>
                </c:pt>
                <c:pt idx="769">
                  <c:v>122.92</c:v>
                </c:pt>
                <c:pt idx="770">
                  <c:v>122.96</c:v>
                </c:pt>
                <c:pt idx="771">
                  <c:v>122.84</c:v>
                </c:pt>
                <c:pt idx="772">
                  <c:v>122.9</c:v>
                </c:pt>
                <c:pt idx="773">
                  <c:v>123.05</c:v>
                </c:pt>
                <c:pt idx="774">
                  <c:v>123.58</c:v>
                </c:pt>
                <c:pt idx="775">
                  <c:v>124.29</c:v>
                </c:pt>
                <c:pt idx="776">
                  <c:v>125.39</c:v>
                </c:pt>
                <c:pt idx="777">
                  <c:v>126.01</c:v>
                </c:pt>
                <c:pt idx="778">
                  <c:v>126.99</c:v>
                </c:pt>
                <c:pt idx="779">
                  <c:v>128.28</c:v>
                </c:pt>
                <c:pt idx="780">
                  <c:v>130.04</c:v>
                </c:pt>
                <c:pt idx="781">
                  <c:v>131.66</c:v>
                </c:pt>
                <c:pt idx="782">
                  <c:v>132.34</c:v>
                </c:pt>
                <c:pt idx="783">
                  <c:v>132.62</c:v>
                </c:pt>
                <c:pt idx="784">
                  <c:v>131.97999999999999</c:v>
                </c:pt>
                <c:pt idx="785">
                  <c:v>131.27000000000001</c:v>
                </c:pt>
                <c:pt idx="786">
                  <c:v>130.83000000000001</c:v>
                </c:pt>
                <c:pt idx="787">
                  <c:v>131.53</c:v>
                </c:pt>
                <c:pt idx="788">
                  <c:v>131.85</c:v>
                </c:pt>
                <c:pt idx="789">
                  <c:v>131.9</c:v>
                </c:pt>
                <c:pt idx="790">
                  <c:v>131.94</c:v>
                </c:pt>
                <c:pt idx="791">
                  <c:v>132.38999999999999</c:v>
                </c:pt>
                <c:pt idx="792">
                  <c:v>132.56</c:v>
                </c:pt>
                <c:pt idx="793">
                  <c:v>132.97</c:v>
                </c:pt>
                <c:pt idx="794">
                  <c:v>133.19999999999999</c:v>
                </c:pt>
                <c:pt idx="795">
                  <c:v>133.66999999999999</c:v>
                </c:pt>
                <c:pt idx="796">
                  <c:v>134.31</c:v>
                </c:pt>
                <c:pt idx="797">
                  <c:v>134.57</c:v>
                </c:pt>
                <c:pt idx="798">
                  <c:v>134.77000000000001</c:v>
                </c:pt>
                <c:pt idx="799">
                  <c:v>134.86000000000001</c:v>
                </c:pt>
                <c:pt idx="800">
                  <c:v>135.53</c:v>
                </c:pt>
                <c:pt idx="801">
                  <c:v>136.63</c:v>
                </c:pt>
                <c:pt idx="802">
                  <c:v>136.93</c:v>
                </c:pt>
                <c:pt idx="803">
                  <c:v>136.99</c:v>
                </c:pt>
                <c:pt idx="804">
                  <c:v>137.03</c:v>
                </c:pt>
                <c:pt idx="805">
                  <c:v>137.08000000000001</c:v>
                </c:pt>
                <c:pt idx="806">
                  <c:v>136.38</c:v>
                </c:pt>
                <c:pt idx="807">
                  <c:v>135.43</c:v>
                </c:pt>
                <c:pt idx="808">
                  <c:v>134.38</c:v>
                </c:pt>
                <c:pt idx="809">
                  <c:v>132.5</c:v>
                </c:pt>
                <c:pt idx="810">
                  <c:v>131.26</c:v>
                </c:pt>
                <c:pt idx="811">
                  <c:v>130.91</c:v>
                </c:pt>
                <c:pt idx="812">
                  <c:v>130.26</c:v>
                </c:pt>
                <c:pt idx="813">
                  <c:v>130.33000000000001</c:v>
                </c:pt>
                <c:pt idx="814">
                  <c:v>129.47</c:v>
                </c:pt>
                <c:pt idx="815">
                  <c:v>128.91999999999999</c:v>
                </c:pt>
                <c:pt idx="816">
                  <c:v>129.1</c:v>
                </c:pt>
                <c:pt idx="817">
                  <c:v>129.13</c:v>
                </c:pt>
                <c:pt idx="818">
                  <c:v>129.16999999999999</c:v>
                </c:pt>
                <c:pt idx="819">
                  <c:v>129.22999999999999</c:v>
                </c:pt>
                <c:pt idx="820">
                  <c:v>129.66</c:v>
                </c:pt>
                <c:pt idx="821">
                  <c:v>130.25</c:v>
                </c:pt>
                <c:pt idx="822">
                  <c:v>130.59</c:v>
                </c:pt>
                <c:pt idx="823">
                  <c:v>130.85</c:v>
                </c:pt>
                <c:pt idx="824">
                  <c:v>131.15</c:v>
                </c:pt>
                <c:pt idx="825">
                  <c:v>131.47999999999999</c:v>
                </c:pt>
                <c:pt idx="826">
                  <c:v>132.08000000000001</c:v>
                </c:pt>
                <c:pt idx="827">
                  <c:v>132.96</c:v>
                </c:pt>
                <c:pt idx="828">
                  <c:v>133.99</c:v>
                </c:pt>
                <c:pt idx="829">
                  <c:v>134.6</c:v>
                </c:pt>
                <c:pt idx="830">
                  <c:v>135.41</c:v>
                </c:pt>
                <c:pt idx="831">
                  <c:v>135.36000000000001</c:v>
                </c:pt>
                <c:pt idx="832">
                  <c:v>135.82</c:v>
                </c:pt>
                <c:pt idx="833">
                  <c:v>136.44999999999999</c:v>
                </c:pt>
                <c:pt idx="834">
                  <c:v>136.38999999999999</c:v>
                </c:pt>
                <c:pt idx="835">
                  <c:v>135.4</c:v>
                </c:pt>
                <c:pt idx="836">
                  <c:v>133.76</c:v>
                </c:pt>
                <c:pt idx="837">
                  <c:v>131.81</c:v>
                </c:pt>
                <c:pt idx="838">
                  <c:v>131.55000000000001</c:v>
                </c:pt>
                <c:pt idx="839">
                  <c:v>131.68</c:v>
                </c:pt>
                <c:pt idx="840">
                  <c:v>131.86000000000001</c:v>
                </c:pt>
                <c:pt idx="841">
                  <c:v>132.21</c:v>
                </c:pt>
                <c:pt idx="842">
                  <c:v>132.6</c:v>
                </c:pt>
                <c:pt idx="843">
                  <c:v>132.61000000000001</c:v>
                </c:pt>
                <c:pt idx="844">
                  <c:v>132.59</c:v>
                </c:pt>
                <c:pt idx="845">
                  <c:v>132.6</c:v>
                </c:pt>
                <c:pt idx="846">
                  <c:v>132.51</c:v>
                </c:pt>
                <c:pt idx="847">
                  <c:v>132.29</c:v>
                </c:pt>
                <c:pt idx="848">
                  <c:v>131.88999999999999</c:v>
                </c:pt>
                <c:pt idx="849">
                  <c:v>131.35</c:v>
                </c:pt>
                <c:pt idx="850">
                  <c:v>131.52000000000001</c:v>
                </c:pt>
                <c:pt idx="851">
                  <c:v>131.83000000000001</c:v>
                </c:pt>
                <c:pt idx="852">
                  <c:v>131.82</c:v>
                </c:pt>
                <c:pt idx="853">
                  <c:v>131.88999999999999</c:v>
                </c:pt>
                <c:pt idx="854">
                  <c:v>131.28</c:v>
                </c:pt>
                <c:pt idx="855">
                  <c:v>130.6</c:v>
                </c:pt>
                <c:pt idx="856">
                  <c:v>130.38</c:v>
                </c:pt>
                <c:pt idx="857">
                  <c:v>130.41999999999999</c:v>
                </c:pt>
                <c:pt idx="858">
                  <c:v>130.35</c:v>
                </c:pt>
                <c:pt idx="859">
                  <c:v>130.08000000000001</c:v>
                </c:pt>
                <c:pt idx="860">
                  <c:v>129.79</c:v>
                </c:pt>
                <c:pt idx="861">
                  <c:v>129.79</c:v>
                </c:pt>
                <c:pt idx="862">
                  <c:v>129.56</c:v>
                </c:pt>
                <c:pt idx="863">
                  <c:v>129.81</c:v>
                </c:pt>
                <c:pt idx="864">
                  <c:v>130.54</c:v>
                </c:pt>
                <c:pt idx="865">
                  <c:v>131.56</c:v>
                </c:pt>
                <c:pt idx="866">
                  <c:v>132.69</c:v>
                </c:pt>
                <c:pt idx="867">
                  <c:v>132.74</c:v>
                </c:pt>
                <c:pt idx="868">
                  <c:v>132.88</c:v>
                </c:pt>
                <c:pt idx="869">
                  <c:v>131.47999999999999</c:v>
                </c:pt>
                <c:pt idx="870">
                  <c:v>129.69999999999999</c:v>
                </c:pt>
                <c:pt idx="871">
                  <c:v>128.19999999999999</c:v>
                </c:pt>
                <c:pt idx="872">
                  <c:v>127.67</c:v>
                </c:pt>
                <c:pt idx="873">
                  <c:v>126.62</c:v>
                </c:pt>
                <c:pt idx="874">
                  <c:v>126.25</c:v>
                </c:pt>
                <c:pt idx="875">
                  <c:v>124.36</c:v>
                </c:pt>
                <c:pt idx="876">
                  <c:v>123.41</c:v>
                </c:pt>
                <c:pt idx="877">
                  <c:v>118.6</c:v>
                </c:pt>
                <c:pt idx="878">
                  <c:v>116.83</c:v>
                </c:pt>
                <c:pt idx="879">
                  <c:v>116.15</c:v>
                </c:pt>
                <c:pt idx="880">
                  <c:v>115.73</c:v>
                </c:pt>
                <c:pt idx="881">
                  <c:v>115.22</c:v>
                </c:pt>
                <c:pt idx="882">
                  <c:v>114.94</c:v>
                </c:pt>
                <c:pt idx="883">
                  <c:v>114.83</c:v>
                </c:pt>
                <c:pt idx="884">
                  <c:v>112.22</c:v>
                </c:pt>
                <c:pt idx="885">
                  <c:v>111.7</c:v>
                </c:pt>
                <c:pt idx="886">
                  <c:v>111.76</c:v>
                </c:pt>
                <c:pt idx="887">
                  <c:v>111.98</c:v>
                </c:pt>
                <c:pt idx="888">
                  <c:v>112.53</c:v>
                </c:pt>
                <c:pt idx="889">
                  <c:v>112.98</c:v>
                </c:pt>
                <c:pt idx="890">
                  <c:v>114.1</c:v>
                </c:pt>
                <c:pt idx="891">
                  <c:v>115.05</c:v>
                </c:pt>
                <c:pt idx="892">
                  <c:v>116.75</c:v>
                </c:pt>
                <c:pt idx="893">
                  <c:v>117.35</c:v>
                </c:pt>
                <c:pt idx="894">
                  <c:v>117.76</c:v>
                </c:pt>
                <c:pt idx="895">
                  <c:v>117.97</c:v>
                </c:pt>
                <c:pt idx="896">
                  <c:v>118.01</c:v>
                </c:pt>
                <c:pt idx="897">
                  <c:v>118</c:v>
                </c:pt>
                <c:pt idx="898">
                  <c:v>118.14</c:v>
                </c:pt>
                <c:pt idx="899">
                  <c:v>118.18</c:v>
                </c:pt>
                <c:pt idx="900">
                  <c:v>118.22</c:v>
                </c:pt>
                <c:pt idx="901">
                  <c:v>118.18</c:v>
                </c:pt>
                <c:pt idx="902">
                  <c:v>118.16</c:v>
                </c:pt>
                <c:pt idx="903">
                  <c:v>118.14</c:v>
                </c:pt>
                <c:pt idx="904">
                  <c:v>118.11</c:v>
                </c:pt>
                <c:pt idx="905">
                  <c:v>118.05</c:v>
                </c:pt>
                <c:pt idx="906">
                  <c:v>118.08</c:v>
                </c:pt>
                <c:pt idx="907">
                  <c:v>118.08</c:v>
                </c:pt>
                <c:pt idx="908">
                  <c:v>118.06</c:v>
                </c:pt>
                <c:pt idx="909">
                  <c:v>117.28</c:v>
                </c:pt>
                <c:pt idx="910">
                  <c:v>117.07</c:v>
                </c:pt>
                <c:pt idx="911">
                  <c:v>117.13</c:v>
                </c:pt>
                <c:pt idx="912">
                  <c:v>117.41</c:v>
                </c:pt>
                <c:pt idx="913">
                  <c:v>117.99</c:v>
                </c:pt>
                <c:pt idx="914">
                  <c:v>118.57</c:v>
                </c:pt>
                <c:pt idx="915">
                  <c:v>119.17</c:v>
                </c:pt>
                <c:pt idx="916">
                  <c:v>119.65</c:v>
                </c:pt>
                <c:pt idx="917">
                  <c:v>119.97</c:v>
                </c:pt>
                <c:pt idx="918">
                  <c:v>120.61</c:v>
                </c:pt>
                <c:pt idx="919">
                  <c:v>121.52</c:v>
                </c:pt>
                <c:pt idx="920">
                  <c:v>122.7</c:v>
                </c:pt>
                <c:pt idx="921">
                  <c:v>123.7</c:v>
                </c:pt>
                <c:pt idx="922">
                  <c:v>124.09</c:v>
                </c:pt>
                <c:pt idx="923">
                  <c:v>125.01</c:v>
                </c:pt>
                <c:pt idx="924">
                  <c:v>125.71</c:v>
                </c:pt>
                <c:pt idx="925">
                  <c:v>126.62</c:v>
                </c:pt>
                <c:pt idx="926">
                  <c:v>127.4</c:v>
                </c:pt>
                <c:pt idx="927">
                  <c:v>128.24</c:v>
                </c:pt>
                <c:pt idx="928">
                  <c:v>129.02000000000001</c:v>
                </c:pt>
                <c:pt idx="929">
                  <c:v>129.32</c:v>
                </c:pt>
                <c:pt idx="930">
                  <c:v>129.35</c:v>
                </c:pt>
                <c:pt idx="931">
                  <c:v>129.38999999999999</c:v>
                </c:pt>
                <c:pt idx="932">
                  <c:v>129.49</c:v>
                </c:pt>
                <c:pt idx="933">
                  <c:v>129.77000000000001</c:v>
                </c:pt>
                <c:pt idx="934">
                  <c:v>130</c:v>
                </c:pt>
                <c:pt idx="935">
                  <c:v>130.43</c:v>
                </c:pt>
                <c:pt idx="936">
                  <c:v>131.03</c:v>
                </c:pt>
                <c:pt idx="937">
                  <c:v>131.52000000000001</c:v>
                </c:pt>
                <c:pt idx="938">
                  <c:v>131.82</c:v>
                </c:pt>
                <c:pt idx="939">
                  <c:v>132.38</c:v>
                </c:pt>
                <c:pt idx="940">
                  <c:v>133.16999999999999</c:v>
                </c:pt>
                <c:pt idx="941">
                  <c:v>133.69</c:v>
                </c:pt>
                <c:pt idx="942">
                  <c:v>134.27000000000001</c:v>
                </c:pt>
                <c:pt idx="943">
                  <c:v>134.13</c:v>
                </c:pt>
                <c:pt idx="944">
                  <c:v>135.29</c:v>
                </c:pt>
                <c:pt idx="945">
                  <c:v>135.94999999999999</c:v>
                </c:pt>
                <c:pt idx="946">
                  <c:v>136.19999999999999</c:v>
                </c:pt>
                <c:pt idx="947">
                  <c:v>136.88999999999999</c:v>
                </c:pt>
                <c:pt idx="948">
                  <c:v>137.31</c:v>
                </c:pt>
                <c:pt idx="949">
                  <c:v>136.77000000000001</c:v>
                </c:pt>
                <c:pt idx="950">
                  <c:v>137.15</c:v>
                </c:pt>
                <c:pt idx="951">
                  <c:v>137.11000000000001</c:v>
                </c:pt>
                <c:pt idx="952">
                  <c:v>137.19</c:v>
                </c:pt>
                <c:pt idx="953">
                  <c:v>137.19</c:v>
                </c:pt>
                <c:pt idx="954">
                  <c:v>137.35</c:v>
                </c:pt>
                <c:pt idx="955">
                  <c:v>137.94999999999999</c:v>
                </c:pt>
                <c:pt idx="956">
                  <c:v>139.19999999999999</c:v>
                </c:pt>
                <c:pt idx="957">
                  <c:v>140.66</c:v>
                </c:pt>
                <c:pt idx="958">
                  <c:v>143.19</c:v>
                </c:pt>
                <c:pt idx="959">
                  <c:v>145.9</c:v>
                </c:pt>
                <c:pt idx="960">
                  <c:v>147.47999999999999</c:v>
                </c:pt>
                <c:pt idx="961">
                  <c:v>148.84</c:v>
                </c:pt>
                <c:pt idx="962">
                  <c:v>149.76</c:v>
                </c:pt>
                <c:pt idx="963">
                  <c:v>150.72999999999999</c:v>
                </c:pt>
                <c:pt idx="964">
                  <c:v>151.31</c:v>
                </c:pt>
                <c:pt idx="965">
                  <c:v>150.61000000000001</c:v>
                </c:pt>
                <c:pt idx="966">
                  <c:v>149.88</c:v>
                </c:pt>
                <c:pt idx="967">
                  <c:v>148.88999999999999</c:v>
                </c:pt>
                <c:pt idx="968">
                  <c:v>148.82</c:v>
                </c:pt>
                <c:pt idx="969">
                  <c:v>148.85</c:v>
                </c:pt>
                <c:pt idx="970">
                  <c:v>148.65</c:v>
                </c:pt>
                <c:pt idx="971">
                  <c:v>148.69999999999999</c:v>
                </c:pt>
                <c:pt idx="972">
                  <c:v>148.81</c:v>
                </c:pt>
                <c:pt idx="973">
                  <c:v>149.68</c:v>
                </c:pt>
                <c:pt idx="974">
                  <c:v>150.30000000000001</c:v>
                </c:pt>
                <c:pt idx="975">
                  <c:v>151.1</c:v>
                </c:pt>
                <c:pt idx="976">
                  <c:v>151.94999999999999</c:v>
                </c:pt>
                <c:pt idx="977">
                  <c:v>153.36000000000001</c:v>
                </c:pt>
                <c:pt idx="978">
                  <c:v>158.56</c:v>
                </c:pt>
                <c:pt idx="979">
                  <c:v>169.48</c:v>
                </c:pt>
                <c:pt idx="980">
                  <c:v>177.47</c:v>
                </c:pt>
                <c:pt idx="981">
                  <c:v>176.44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47608"/>
        <c:axId val="221048392"/>
      </c:lineChart>
      <c:catAx>
        <c:axId val="22104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8392"/>
        <c:crosses val="autoZero"/>
        <c:auto val="1"/>
        <c:lblAlgn val="ctr"/>
        <c:lblOffset val="100"/>
        <c:noMultiLvlLbl val="0"/>
      </c:catAx>
      <c:valAx>
        <c:axId val="2210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4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264582</xdr:colOff>
      <xdr:row>1011</xdr:row>
      <xdr:rowOff>62441</xdr:rowOff>
    </xdr:from>
    <xdr:to>
      <xdr:col>8</xdr:col>
      <xdr:colOff>95249</xdr:colOff>
      <xdr:row>1026</xdr:row>
      <xdr:rowOff>84667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1027</xdr:row>
      <xdr:rowOff>136523</xdr:rowOff>
    </xdr:from>
    <xdr:to>
      <xdr:col>8</xdr:col>
      <xdr:colOff>74083</xdr:colOff>
      <xdr:row>1042</xdr:row>
      <xdr:rowOff>169333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539748</xdr:colOff>
      <xdr:row>3</xdr:row>
      <xdr:rowOff>116415</xdr:rowOff>
    </xdr:from>
    <xdr:to>
      <xdr:col>20</xdr:col>
      <xdr:colOff>571500</xdr:colOff>
      <xdr:row>40</xdr:row>
      <xdr:rowOff>71436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19"/>
  <sheetViews>
    <sheetView tabSelected="1" topLeftCell="A999" zoomScale="90" zoomScaleNormal="90" workbookViewId="0">
      <selection activeCell="L1008" sqref="L1008"/>
    </sheetView>
  </sheetViews>
  <sheetFormatPr defaultColWidth="12.5703125" defaultRowHeight="15.75" customHeight="1" x14ac:dyDescent="0.2"/>
  <cols>
    <col min="2" max="2" width="12.28515625" customWidth="1"/>
    <col min="3" max="3" width="11.140625" customWidth="1"/>
    <col min="4" max="4" width="5.5703125" customWidth="1"/>
    <col min="6" max="6" width="12.5703125" customWidth="1"/>
    <col min="7" max="7" width="12.42578125" customWidth="1"/>
    <col min="8" max="8" width="16.140625" customWidth="1"/>
    <col min="9" max="9" width="12.5703125" style="25"/>
    <col min="10" max="10" width="15.85546875" customWidth="1"/>
    <col min="11" max="11" width="17.140625" customWidth="1"/>
    <col min="12" max="12" width="33.7109375" customWidth="1"/>
    <col min="13" max="13" width="33" customWidth="1"/>
    <col min="14" max="14" width="32.5703125" customWidth="1"/>
    <col min="15" max="15" width="33.42578125" customWidth="1"/>
    <col min="16" max="16" width="18.140625" customWidth="1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24" t="s">
        <v>8</v>
      </c>
      <c r="J1" s="5"/>
    </row>
    <row r="2" spans="1:10" ht="15.75" customHeight="1" x14ac:dyDescent="0.25">
      <c r="A2" s="6">
        <v>37870</v>
      </c>
      <c r="B2" s="7">
        <v>74.59</v>
      </c>
      <c r="C2" s="7">
        <v>76.77</v>
      </c>
      <c r="D2" s="8">
        <v>0</v>
      </c>
      <c r="E2" s="9">
        <f>6.289541*10 + (2.726552/10)*D2 -(4.208498*10^-4)*(D2)^2 +(2.164758*10^-7)*(D2)^3</f>
        <v>62.895409999999998</v>
      </c>
      <c r="F2" s="10">
        <f>B2-E2</f>
        <v>11.694590000000005</v>
      </c>
    </row>
    <row r="3" spans="1:10" ht="15.75" customHeight="1" x14ac:dyDescent="0.25">
      <c r="A3" s="11" t="s">
        <v>9</v>
      </c>
      <c r="B3" s="7">
        <v>74.47</v>
      </c>
      <c r="C3" s="7">
        <v>76.69</v>
      </c>
      <c r="D3" s="8">
        <v>1</v>
      </c>
      <c r="E3" s="9">
        <f t="shared" ref="E3:E66" si="0">6.289541*10 + (2.726552/10)*D3 -(4.208498*10^-4)*(D3)^2 +(2.164758*10^-7)*(D3)^3</f>
        <v>63.167644566675797</v>
      </c>
      <c r="F3" s="10">
        <f>B3-E3</f>
        <v>11.302355433324202</v>
      </c>
      <c r="G3" s="10">
        <f>0.02163614+F2</f>
        <v>11.716226140000005</v>
      </c>
      <c r="H3" s="10">
        <f>E3+G3</f>
        <v>74.883870706675808</v>
      </c>
      <c r="I3" s="26">
        <f>-0.3467033 +1.0431211*H3</f>
        <v>77.76624228380544</v>
      </c>
    </row>
    <row r="4" spans="1:10" ht="15.75" customHeight="1" x14ac:dyDescent="0.25">
      <c r="A4" s="11" t="s">
        <v>10</v>
      </c>
      <c r="B4" s="7">
        <v>74.42</v>
      </c>
      <c r="C4" s="7">
        <v>76.62</v>
      </c>
      <c r="D4" s="8">
        <v>2</v>
      </c>
      <c r="E4" s="9">
        <f t="shared" si="0"/>
        <v>63.439038732606399</v>
      </c>
      <c r="F4" s="10">
        <f t="shared" ref="F4:F13" si="1">B4-E4</f>
        <v>10.980961267393603</v>
      </c>
      <c r="G4" s="10">
        <f t="shared" ref="G4:G67" si="2">0.02163614+F3</f>
        <v>11.323991573324202</v>
      </c>
      <c r="H4" s="10">
        <f t="shared" ref="H4:H67" si="3">E4+G4</f>
        <v>74.763030305930599</v>
      </c>
      <c r="I4" s="26">
        <f t="shared" ref="I4:I67" si="4">-0.3467033 +1.0431211*H4</f>
        <v>77.64019111205566</v>
      </c>
    </row>
    <row r="5" spans="1:10" ht="15.75" customHeight="1" x14ac:dyDescent="0.25">
      <c r="A5" s="11" t="s">
        <v>11</v>
      </c>
      <c r="B5" s="7">
        <v>74.349999999999994</v>
      </c>
      <c r="C5" s="7">
        <v>76.510000000000005</v>
      </c>
      <c r="D5" s="8">
        <v>3</v>
      </c>
      <c r="E5" s="9">
        <f t="shared" si="0"/>
        <v>63.709593796646594</v>
      </c>
      <c r="F5" s="10">
        <f t="shared" si="1"/>
        <v>10.6404062033534</v>
      </c>
      <c r="G5" s="10">
        <f t="shared" si="2"/>
        <v>11.002597407393603</v>
      </c>
      <c r="H5" s="10">
        <f t="shared" si="3"/>
        <v>74.712191204040195</v>
      </c>
      <c r="I5" s="26">
        <f t="shared" si="4"/>
        <v>77.587159772168732</v>
      </c>
    </row>
    <row r="6" spans="1:10" ht="15.75" customHeight="1" x14ac:dyDescent="0.25">
      <c r="A6" s="6">
        <v>37809</v>
      </c>
      <c r="B6" s="7">
        <v>74.28</v>
      </c>
      <c r="C6" s="7">
        <v>76.459999999999994</v>
      </c>
      <c r="D6" s="8">
        <v>4</v>
      </c>
      <c r="E6" s="9">
        <f t="shared" si="0"/>
        <v>63.979311057651195</v>
      </c>
      <c r="F6" s="10">
        <f t="shared" si="1"/>
        <v>10.300688942348806</v>
      </c>
      <c r="G6" s="10">
        <f t="shared" si="2"/>
        <v>10.6620423433534</v>
      </c>
      <c r="H6" s="10">
        <f t="shared" si="3"/>
        <v>74.641353401004594</v>
      </c>
      <c r="I6" s="26">
        <f t="shared" si="4"/>
        <v>77.513267365144657</v>
      </c>
    </row>
    <row r="7" spans="1:10" ht="15.75" customHeight="1" x14ac:dyDescent="0.25">
      <c r="A7" s="11" t="s">
        <v>12</v>
      </c>
      <c r="B7" s="7">
        <v>74.209999999999994</v>
      </c>
      <c r="C7" s="7">
        <v>76.41</v>
      </c>
      <c r="D7" s="8">
        <v>5</v>
      </c>
      <c r="E7" s="9">
        <f t="shared" si="0"/>
        <v>64.248191814474993</v>
      </c>
      <c r="F7" s="10">
        <f t="shared" si="1"/>
        <v>9.9618081855250011</v>
      </c>
      <c r="G7" s="10">
        <f t="shared" si="2"/>
        <v>10.322325082348806</v>
      </c>
      <c r="H7" s="10">
        <f t="shared" si="3"/>
        <v>74.570516896823804</v>
      </c>
      <c r="I7" s="26">
        <f t="shared" si="4"/>
        <v>77.439376312983427</v>
      </c>
    </row>
    <row r="8" spans="1:10" ht="15.75" customHeight="1" x14ac:dyDescent="0.25">
      <c r="A8" s="11" t="s">
        <v>13</v>
      </c>
      <c r="B8" s="7">
        <v>75.069999999999993</v>
      </c>
      <c r="C8" s="7">
        <v>76.900000000000006</v>
      </c>
      <c r="D8" s="8">
        <v>6</v>
      </c>
      <c r="E8" s="9">
        <f t="shared" si="0"/>
        <v>64.516237365972799</v>
      </c>
      <c r="F8" s="10">
        <f t="shared" si="1"/>
        <v>10.553762634027194</v>
      </c>
      <c r="G8" s="10">
        <f t="shared" si="2"/>
        <v>9.9834443255250012</v>
      </c>
      <c r="H8" s="10">
        <f t="shared" si="3"/>
        <v>74.499681691497798</v>
      </c>
      <c r="I8" s="26">
        <f t="shared" si="4"/>
        <v>77.365486615685043</v>
      </c>
    </row>
    <row r="9" spans="1:10" ht="15.75" customHeight="1" x14ac:dyDescent="0.25">
      <c r="A9" s="11" t="s">
        <v>14</v>
      </c>
      <c r="B9" s="7">
        <v>75.099999999999994</v>
      </c>
      <c r="C9" s="7">
        <v>76.86</v>
      </c>
      <c r="D9" s="8">
        <v>7</v>
      </c>
      <c r="E9" s="9">
        <f t="shared" si="0"/>
        <v>64.783449010999391</v>
      </c>
      <c r="F9" s="10">
        <f t="shared" si="1"/>
        <v>10.316550989000604</v>
      </c>
      <c r="G9" s="10">
        <f t="shared" si="2"/>
        <v>10.575398774027194</v>
      </c>
      <c r="H9" s="10">
        <f t="shared" si="3"/>
        <v>75.358847785026583</v>
      </c>
      <c r="I9" s="26">
        <f t="shared" si="4"/>
        <v>78.261700896249494</v>
      </c>
    </row>
    <row r="10" spans="1:10" ht="15.75" customHeight="1" x14ac:dyDescent="0.25">
      <c r="A10" s="6">
        <v>37719</v>
      </c>
      <c r="B10" s="7">
        <v>75.12</v>
      </c>
      <c r="C10" s="7">
        <v>76.81</v>
      </c>
      <c r="D10" s="8">
        <v>8</v>
      </c>
      <c r="E10" s="9">
        <f t="shared" si="0"/>
        <v>65.049828048409594</v>
      </c>
      <c r="F10" s="10">
        <f t="shared" si="1"/>
        <v>10.07017195159041</v>
      </c>
      <c r="G10" s="10">
        <f t="shared" si="2"/>
        <v>10.338187129000604</v>
      </c>
      <c r="H10" s="10">
        <f t="shared" si="3"/>
        <v>75.388015177410196</v>
      </c>
      <c r="I10" s="26">
        <f t="shared" si="4"/>
        <v>78.292126018676825</v>
      </c>
    </row>
    <row r="11" spans="1:10" ht="15.75" customHeight="1" x14ac:dyDescent="0.25">
      <c r="A11" s="6">
        <v>37933</v>
      </c>
      <c r="B11" s="7">
        <v>75.44</v>
      </c>
      <c r="C11" s="7">
        <v>77.08</v>
      </c>
      <c r="D11" s="8">
        <v>9</v>
      </c>
      <c r="E11" s="9">
        <f t="shared" si="0"/>
        <v>65.315375777058193</v>
      </c>
      <c r="F11" s="10">
        <f t="shared" si="1"/>
        <v>10.124624222941804</v>
      </c>
      <c r="G11" s="10">
        <f t="shared" si="2"/>
        <v>10.09180809159041</v>
      </c>
      <c r="H11" s="10">
        <f t="shared" si="3"/>
        <v>75.407183868648602</v>
      </c>
      <c r="I11" s="26">
        <f t="shared" si="4"/>
        <v>78.312121284966992</v>
      </c>
    </row>
    <row r="12" spans="1:10" ht="15.75" customHeight="1" x14ac:dyDescent="0.25">
      <c r="A12" s="11" t="s">
        <v>15</v>
      </c>
      <c r="B12" s="7">
        <v>75.81</v>
      </c>
      <c r="C12" s="7">
        <v>77.44</v>
      </c>
      <c r="D12" s="8">
        <v>10</v>
      </c>
      <c r="E12" s="9">
        <f t="shared" si="0"/>
        <v>65.5800934958</v>
      </c>
      <c r="F12" s="10">
        <f t="shared" si="1"/>
        <v>10.229906504200002</v>
      </c>
      <c r="G12" s="10">
        <f t="shared" si="2"/>
        <v>10.146260362941804</v>
      </c>
      <c r="H12" s="10">
        <f t="shared" si="3"/>
        <v>75.726353858741803</v>
      </c>
      <c r="I12" s="26">
        <f t="shared" si="4"/>
        <v>78.645054236119989</v>
      </c>
    </row>
    <row r="13" spans="1:10" ht="15.75" customHeight="1" x14ac:dyDescent="0.25">
      <c r="A13" s="11" t="s">
        <v>16</v>
      </c>
      <c r="B13" s="7">
        <v>76.05</v>
      </c>
      <c r="C13" s="7">
        <v>77.680000000000007</v>
      </c>
      <c r="D13" s="8">
        <v>11</v>
      </c>
      <c r="E13" s="9">
        <f t="shared" si="0"/>
        <v>65.843982503489798</v>
      </c>
      <c r="F13" s="10">
        <f t="shared" si="1"/>
        <v>10.206017496510199</v>
      </c>
      <c r="G13" s="10">
        <f t="shared" si="2"/>
        <v>10.251542644200002</v>
      </c>
      <c r="H13" s="10">
        <f t="shared" si="3"/>
        <v>76.095525147689798</v>
      </c>
      <c r="I13" s="26">
        <f t="shared" si="4"/>
        <v>79.030144597135845</v>
      </c>
    </row>
    <row r="14" spans="1:10" ht="15.75" customHeight="1" x14ac:dyDescent="0.25">
      <c r="A14" s="6">
        <v>37630</v>
      </c>
      <c r="B14" s="7">
        <v>76.13</v>
      </c>
      <c r="C14" s="7">
        <v>77.59</v>
      </c>
      <c r="D14" s="8">
        <v>12</v>
      </c>
      <c r="E14" s="9">
        <f t="shared" si="0"/>
        <v>66.107044098982399</v>
      </c>
      <c r="F14" s="10">
        <f t="shared" ref="F14:F66" si="5">B14-E14</f>
        <v>10.022955901017596</v>
      </c>
      <c r="G14" s="10">
        <f t="shared" si="2"/>
        <v>10.227653636510199</v>
      </c>
      <c r="H14" s="10">
        <f t="shared" si="3"/>
        <v>76.334697735492597</v>
      </c>
      <c r="I14" s="26">
        <f t="shared" si="4"/>
        <v>79.279630570014547</v>
      </c>
    </row>
    <row r="15" spans="1:10" ht="15.75" customHeight="1" x14ac:dyDescent="0.25">
      <c r="A15" s="6">
        <v>37842</v>
      </c>
      <c r="B15" s="7">
        <v>76.23</v>
      </c>
      <c r="C15" s="7">
        <v>77.67</v>
      </c>
      <c r="D15" s="8">
        <v>13</v>
      </c>
      <c r="E15" s="9">
        <f t="shared" si="0"/>
        <v>66.369279581132602</v>
      </c>
      <c r="F15" s="10">
        <f t="shared" si="5"/>
        <v>9.8607204188674018</v>
      </c>
      <c r="G15" s="10">
        <f t="shared" si="2"/>
        <v>10.044592041017596</v>
      </c>
      <c r="H15" s="10">
        <f t="shared" si="3"/>
        <v>76.413871622150197</v>
      </c>
      <c r="I15" s="26">
        <f t="shared" si="4"/>
        <v>79.362218521756091</v>
      </c>
    </row>
    <row r="16" spans="1:10" ht="15.75" customHeight="1" x14ac:dyDescent="0.25">
      <c r="A16" s="11" t="s">
        <v>17</v>
      </c>
      <c r="B16" s="7">
        <v>76.2</v>
      </c>
      <c r="C16" s="7">
        <v>77.63</v>
      </c>
      <c r="D16" s="8">
        <v>14</v>
      </c>
      <c r="E16" s="9">
        <f t="shared" si="0"/>
        <v>66.63069024879519</v>
      </c>
      <c r="F16" s="10">
        <f t="shared" si="5"/>
        <v>9.5693097512048126</v>
      </c>
      <c r="G16" s="10">
        <f t="shared" si="2"/>
        <v>9.8823565588674018</v>
      </c>
      <c r="H16" s="10">
        <f t="shared" si="3"/>
        <v>76.51304680766259</v>
      </c>
      <c r="I16" s="26">
        <f t="shared" si="4"/>
        <v>79.465670250360489</v>
      </c>
    </row>
    <row r="17" spans="1:9" ht="15.75" customHeight="1" x14ac:dyDescent="0.25">
      <c r="A17" s="11" t="s">
        <v>18</v>
      </c>
      <c r="B17" s="7">
        <v>76.150000000000006</v>
      </c>
      <c r="C17" s="7">
        <v>77.55</v>
      </c>
      <c r="D17" s="8">
        <v>15</v>
      </c>
      <c r="E17" s="9">
        <f t="shared" si="0"/>
        <v>66.89127740082499</v>
      </c>
      <c r="F17" s="10">
        <f t="shared" si="5"/>
        <v>9.2587225991750159</v>
      </c>
      <c r="G17" s="10">
        <f t="shared" si="2"/>
        <v>9.5909458912048127</v>
      </c>
      <c r="H17" s="10">
        <f t="shared" si="3"/>
        <v>76.482223292029801</v>
      </c>
      <c r="I17" s="26">
        <f t="shared" si="4"/>
        <v>79.433517590827748</v>
      </c>
    </row>
    <row r="18" spans="1:9" ht="15.75" customHeight="1" x14ac:dyDescent="0.25">
      <c r="A18" s="11" t="s">
        <v>19</v>
      </c>
      <c r="B18" s="7">
        <v>76.08</v>
      </c>
      <c r="C18" s="7">
        <v>77.53</v>
      </c>
      <c r="D18" s="8">
        <v>16</v>
      </c>
      <c r="E18" s="9">
        <f t="shared" si="0"/>
        <v>67.151042336076799</v>
      </c>
      <c r="F18" s="10">
        <f t="shared" si="5"/>
        <v>8.9289576639231996</v>
      </c>
      <c r="G18" s="10">
        <f t="shared" si="2"/>
        <v>9.280358739175016</v>
      </c>
      <c r="H18" s="10">
        <f t="shared" si="3"/>
        <v>76.431401075251813</v>
      </c>
      <c r="I18" s="26">
        <f t="shared" si="4"/>
        <v>79.380503864157859</v>
      </c>
    </row>
    <row r="19" spans="1:9" ht="15.75" customHeight="1" x14ac:dyDescent="0.25">
      <c r="A19" s="6">
        <v>37782</v>
      </c>
      <c r="B19" s="7">
        <v>76.430000000000007</v>
      </c>
      <c r="C19" s="7">
        <v>77.66</v>
      </c>
      <c r="D19" s="8">
        <v>17</v>
      </c>
      <c r="E19" s="9">
        <f t="shared" si="0"/>
        <v>67.409986353405401</v>
      </c>
      <c r="F19" s="10">
        <f t="shared" si="5"/>
        <v>9.0200136465946059</v>
      </c>
      <c r="G19" s="10">
        <f t="shared" si="2"/>
        <v>8.9505938039231996</v>
      </c>
      <c r="H19" s="10">
        <f t="shared" si="3"/>
        <v>76.360580157328599</v>
      </c>
      <c r="I19" s="26">
        <f t="shared" si="4"/>
        <v>79.30662907035078</v>
      </c>
    </row>
    <row r="20" spans="1:9" ht="15.75" customHeight="1" x14ac:dyDescent="0.25">
      <c r="A20" s="11" t="s">
        <v>20</v>
      </c>
      <c r="B20" s="7">
        <v>75.900000000000006</v>
      </c>
      <c r="C20" s="7">
        <v>77.430000000000007</v>
      </c>
      <c r="D20" s="8">
        <v>18</v>
      </c>
      <c r="E20" s="9">
        <f t="shared" si="0"/>
        <v>67.668110751665608</v>
      </c>
      <c r="F20" s="10">
        <f t="shared" si="5"/>
        <v>8.2318892483343973</v>
      </c>
      <c r="G20" s="10">
        <f t="shared" si="2"/>
        <v>9.0416497865946059</v>
      </c>
      <c r="H20" s="10">
        <f t="shared" si="3"/>
        <v>76.709760538260213</v>
      </c>
      <c r="I20" s="26">
        <f t="shared" si="4"/>
        <v>79.670866493406592</v>
      </c>
    </row>
    <row r="21" spans="1:9" ht="15.75" customHeight="1" x14ac:dyDescent="0.25">
      <c r="A21" s="11" t="s">
        <v>21</v>
      </c>
      <c r="B21" s="7">
        <v>76.05</v>
      </c>
      <c r="C21" s="7">
        <v>77.540000000000006</v>
      </c>
      <c r="D21" s="8">
        <v>19</v>
      </c>
      <c r="E21" s="9">
        <f t="shared" si="0"/>
        <v>67.925416829712191</v>
      </c>
      <c r="F21" s="10">
        <f t="shared" si="5"/>
        <v>8.1245831702878064</v>
      </c>
      <c r="G21" s="10">
        <f t="shared" si="2"/>
        <v>8.2535253883343973</v>
      </c>
      <c r="H21" s="10">
        <f t="shared" si="3"/>
        <v>76.178942218046586</v>
      </c>
      <c r="I21" s="26">
        <f t="shared" si="4"/>
        <v>79.117158703325188</v>
      </c>
    </row>
    <row r="22" spans="1:9" ht="15.75" customHeight="1" x14ac:dyDescent="0.25">
      <c r="A22" s="11" t="s">
        <v>22</v>
      </c>
      <c r="B22" s="7">
        <v>76</v>
      </c>
      <c r="C22" s="7">
        <v>77.510000000000005</v>
      </c>
      <c r="D22" s="8">
        <v>20</v>
      </c>
      <c r="E22" s="9">
        <f t="shared" si="0"/>
        <v>68.181905886400003</v>
      </c>
      <c r="F22" s="10">
        <f t="shared" si="5"/>
        <v>7.8180941135999973</v>
      </c>
      <c r="G22" s="10">
        <f t="shared" si="2"/>
        <v>8.1462193102878064</v>
      </c>
      <c r="H22" s="10">
        <f t="shared" si="3"/>
        <v>76.328125196687807</v>
      </c>
      <c r="I22" s="26">
        <f t="shared" si="4"/>
        <v>79.272774616106702</v>
      </c>
    </row>
    <row r="23" spans="1:9" ht="15.75" customHeight="1" x14ac:dyDescent="0.25">
      <c r="A23" s="6">
        <v>37691</v>
      </c>
      <c r="B23" s="7">
        <v>76</v>
      </c>
      <c r="C23" s="7">
        <v>77.52</v>
      </c>
      <c r="D23" s="8">
        <v>21</v>
      </c>
      <c r="E23" s="9">
        <f t="shared" si="0"/>
        <v>68.4375792205838</v>
      </c>
      <c r="F23" s="10">
        <f t="shared" si="5"/>
        <v>7.5624207794162004</v>
      </c>
      <c r="G23" s="10">
        <f t="shared" si="2"/>
        <v>7.8397302535999973</v>
      </c>
      <c r="H23" s="10">
        <f t="shared" si="3"/>
        <v>76.277309474183795</v>
      </c>
      <c r="I23" s="26">
        <f t="shared" si="4"/>
        <v>79.219767663751028</v>
      </c>
    </row>
    <row r="24" spans="1:9" ht="15.75" customHeight="1" x14ac:dyDescent="0.25">
      <c r="A24" s="12">
        <v>37905</v>
      </c>
      <c r="B24" s="7">
        <v>75.94</v>
      </c>
      <c r="C24" s="7">
        <v>77.47</v>
      </c>
      <c r="D24" s="8">
        <v>22</v>
      </c>
      <c r="E24" s="9">
        <f t="shared" si="0"/>
        <v>68.692438131118394</v>
      </c>
      <c r="F24" s="10">
        <f t="shared" si="5"/>
        <v>7.2475618688816041</v>
      </c>
      <c r="G24" s="10">
        <f t="shared" si="2"/>
        <v>7.5840569194162004</v>
      </c>
      <c r="H24" s="10">
        <f t="shared" si="3"/>
        <v>76.276495050534592</v>
      </c>
      <c r="I24" s="26">
        <f t="shared" si="4"/>
        <v>79.218918121258199</v>
      </c>
    </row>
    <row r="25" spans="1:9" ht="15.75" customHeight="1" x14ac:dyDescent="0.25">
      <c r="A25" s="11" t="s">
        <v>23</v>
      </c>
      <c r="B25" s="7">
        <v>75.930000000000007</v>
      </c>
      <c r="C25" s="7">
        <v>77.52</v>
      </c>
      <c r="D25" s="8">
        <v>23</v>
      </c>
      <c r="E25" s="9">
        <f t="shared" si="0"/>
        <v>68.946483916858597</v>
      </c>
      <c r="F25" s="10">
        <f t="shared" si="5"/>
        <v>6.98351608314141</v>
      </c>
      <c r="G25" s="10">
        <f t="shared" si="2"/>
        <v>7.2691980088816042</v>
      </c>
      <c r="H25" s="10">
        <f t="shared" si="3"/>
        <v>76.215681925740199</v>
      </c>
      <c r="I25" s="26">
        <f t="shared" si="4"/>
        <v>79.155482667628235</v>
      </c>
    </row>
    <row r="26" spans="1:9" ht="15.75" customHeight="1" x14ac:dyDescent="0.25">
      <c r="A26" s="11" t="s">
        <v>24</v>
      </c>
      <c r="B26" s="7">
        <v>76.02</v>
      </c>
      <c r="C26" s="7">
        <v>77.67</v>
      </c>
      <c r="D26" s="8">
        <v>24</v>
      </c>
      <c r="E26" s="9">
        <f t="shared" si="0"/>
        <v>69.199717876659193</v>
      </c>
      <c r="F26" s="10">
        <f t="shared" si="5"/>
        <v>6.8202821233408031</v>
      </c>
      <c r="G26" s="10">
        <f t="shared" si="2"/>
        <v>7.0051522231414101</v>
      </c>
      <c r="H26" s="10">
        <f t="shared" si="3"/>
        <v>76.204870099800601</v>
      </c>
      <c r="I26" s="26">
        <f t="shared" si="4"/>
        <v>79.144204623861114</v>
      </c>
    </row>
    <row r="27" spans="1:9" ht="15.75" customHeight="1" x14ac:dyDescent="0.25">
      <c r="A27" s="6">
        <v>37633</v>
      </c>
      <c r="B27" s="7">
        <v>76</v>
      </c>
      <c r="C27" s="7">
        <v>77.66</v>
      </c>
      <c r="D27" s="8">
        <v>25</v>
      </c>
      <c r="E27" s="9">
        <f t="shared" si="0"/>
        <v>69.452141309374994</v>
      </c>
      <c r="F27" s="10">
        <f t="shared" si="5"/>
        <v>6.5478586906250058</v>
      </c>
      <c r="G27" s="10">
        <f t="shared" si="2"/>
        <v>6.8419182633408031</v>
      </c>
      <c r="H27" s="10">
        <f t="shared" si="3"/>
        <v>76.294059572715796</v>
      </c>
      <c r="I27" s="26">
        <f t="shared" si="4"/>
        <v>79.237240044956835</v>
      </c>
    </row>
    <row r="28" spans="1:9" ht="15.75" customHeight="1" x14ac:dyDescent="0.25">
      <c r="A28" s="6">
        <v>37845</v>
      </c>
      <c r="B28" s="7">
        <v>75.97</v>
      </c>
      <c r="C28" s="7">
        <v>77.63</v>
      </c>
      <c r="D28" s="8">
        <v>26</v>
      </c>
      <c r="E28" s="9">
        <f t="shared" si="0"/>
        <v>69.703755513860784</v>
      </c>
      <c r="F28" s="10">
        <f t="shared" si="5"/>
        <v>6.2662444861392146</v>
      </c>
      <c r="G28" s="10">
        <f t="shared" si="2"/>
        <v>6.5694948306250058</v>
      </c>
      <c r="H28" s="10">
        <f t="shared" si="3"/>
        <v>76.273250344485788</v>
      </c>
      <c r="I28" s="26">
        <f t="shared" si="4"/>
        <v>79.215533499915395</v>
      </c>
    </row>
    <row r="29" spans="1:9" ht="15.75" customHeight="1" x14ac:dyDescent="0.25">
      <c r="A29" s="11" t="s">
        <v>25</v>
      </c>
      <c r="B29" s="7">
        <v>75.959999999999994</v>
      </c>
      <c r="C29" s="7">
        <v>77.62</v>
      </c>
      <c r="D29" s="8">
        <v>27</v>
      </c>
      <c r="E29" s="9">
        <f t="shared" si="0"/>
        <v>69.954561788971404</v>
      </c>
      <c r="F29" s="10">
        <f t="shared" si="5"/>
        <v>6.00543821102859</v>
      </c>
      <c r="G29" s="10">
        <f t="shared" si="2"/>
        <v>6.2878806261392146</v>
      </c>
      <c r="H29" s="10">
        <f t="shared" si="3"/>
        <v>76.242442415110617</v>
      </c>
      <c r="I29" s="26">
        <f t="shared" si="4"/>
        <v>79.183397098736847</v>
      </c>
    </row>
    <row r="30" spans="1:9" ht="15.75" customHeight="1" x14ac:dyDescent="0.25">
      <c r="A30" s="11" t="s">
        <v>26</v>
      </c>
      <c r="B30" s="7">
        <v>75.92</v>
      </c>
      <c r="C30" s="7">
        <v>77.61</v>
      </c>
      <c r="D30" s="8">
        <v>28</v>
      </c>
      <c r="E30" s="9">
        <f t="shared" si="0"/>
        <v>70.204561433561608</v>
      </c>
      <c r="F30" s="10">
        <f t="shared" si="5"/>
        <v>5.7154385664383938</v>
      </c>
      <c r="G30" s="10">
        <f t="shared" si="2"/>
        <v>6.02707435102859</v>
      </c>
      <c r="H30" s="10">
        <f t="shared" si="3"/>
        <v>76.231635784590196</v>
      </c>
      <c r="I30" s="26">
        <f t="shared" si="4"/>
        <v>79.172124474421082</v>
      </c>
    </row>
    <row r="31" spans="1:9" ht="15" x14ac:dyDescent="0.25">
      <c r="A31" s="11" t="s">
        <v>27</v>
      </c>
      <c r="B31" s="7">
        <v>75.94</v>
      </c>
      <c r="C31" s="7">
        <v>77.599999999999994</v>
      </c>
      <c r="D31" s="8">
        <v>29</v>
      </c>
      <c r="E31" s="9">
        <f t="shared" si="0"/>
        <v>70.453755746486209</v>
      </c>
      <c r="F31" s="10">
        <f t="shared" si="5"/>
        <v>5.4862442535137887</v>
      </c>
      <c r="G31" s="10">
        <f t="shared" si="2"/>
        <v>5.7370747064383938</v>
      </c>
      <c r="H31" s="10">
        <f t="shared" si="3"/>
        <v>76.190830452924601</v>
      </c>
      <c r="I31" s="26">
        <f t="shared" si="4"/>
        <v>79.129559571968201</v>
      </c>
    </row>
    <row r="32" spans="1:9" ht="15" x14ac:dyDescent="0.25">
      <c r="A32" s="6">
        <v>38108</v>
      </c>
      <c r="B32" s="7">
        <v>75.88</v>
      </c>
      <c r="C32" s="7">
        <v>77.540000000000006</v>
      </c>
      <c r="D32" s="8">
        <v>30</v>
      </c>
      <c r="E32" s="9">
        <f t="shared" si="0"/>
        <v>70.702146026599991</v>
      </c>
      <c r="F32" s="10">
        <f t="shared" si="5"/>
        <v>5.1778539734000049</v>
      </c>
      <c r="G32" s="10">
        <f t="shared" si="2"/>
        <v>5.5078803935137888</v>
      </c>
      <c r="H32" s="10">
        <f t="shared" si="3"/>
        <v>76.210026420113778</v>
      </c>
      <c r="I32" s="26">
        <f t="shared" si="4"/>
        <v>79.149583290378146</v>
      </c>
    </row>
    <row r="33" spans="1:9" ht="15" x14ac:dyDescent="0.25">
      <c r="A33" s="6">
        <v>38322</v>
      </c>
      <c r="B33" s="7">
        <v>75.900000000000006</v>
      </c>
      <c r="C33" s="7">
        <v>77.540000000000006</v>
      </c>
      <c r="D33" s="8">
        <v>31</v>
      </c>
      <c r="E33" s="9">
        <f t="shared" si="0"/>
        <v>70.949733572757793</v>
      </c>
      <c r="F33" s="10">
        <f t="shared" si="5"/>
        <v>4.9502664272422123</v>
      </c>
      <c r="G33" s="10">
        <f t="shared" si="2"/>
        <v>5.1994901134000049</v>
      </c>
      <c r="H33" s="10">
        <f t="shared" si="3"/>
        <v>76.149223686157796</v>
      </c>
      <c r="I33" s="26">
        <f t="shared" si="4"/>
        <v>79.086158675650978</v>
      </c>
    </row>
    <row r="34" spans="1:9" ht="15" x14ac:dyDescent="0.25">
      <c r="A34" s="11" t="s">
        <v>28</v>
      </c>
      <c r="B34" s="7">
        <v>76.36</v>
      </c>
      <c r="C34" s="7">
        <v>78.06</v>
      </c>
      <c r="D34" s="8">
        <v>32</v>
      </c>
      <c r="E34" s="9">
        <f t="shared" si="0"/>
        <v>71.196519683814401</v>
      </c>
      <c r="F34" s="10">
        <f t="shared" si="5"/>
        <v>5.1634803161855984</v>
      </c>
      <c r="G34" s="10">
        <f t="shared" si="2"/>
        <v>4.9719025672422124</v>
      </c>
      <c r="H34" s="10">
        <f t="shared" si="3"/>
        <v>76.168422251056612</v>
      </c>
      <c r="I34" s="26">
        <f t="shared" si="4"/>
        <v>79.106185103786643</v>
      </c>
    </row>
    <row r="35" spans="1:9" ht="15" x14ac:dyDescent="0.25">
      <c r="A35" s="11" t="s">
        <v>29</v>
      </c>
      <c r="B35" s="7">
        <v>76.44</v>
      </c>
      <c r="C35" s="7">
        <v>78.08</v>
      </c>
      <c r="D35" s="8">
        <v>33</v>
      </c>
      <c r="E35" s="9">
        <f t="shared" si="0"/>
        <v>71.442505658624597</v>
      </c>
      <c r="F35" s="10">
        <f t="shared" si="5"/>
        <v>4.9974943413754005</v>
      </c>
      <c r="G35" s="10">
        <f t="shared" si="2"/>
        <v>5.1851164561855985</v>
      </c>
      <c r="H35" s="10">
        <f t="shared" si="3"/>
        <v>76.627622114810194</v>
      </c>
      <c r="I35" s="26">
        <f t="shared" si="4"/>
        <v>79.585186170785136</v>
      </c>
    </row>
    <row r="36" spans="1:9" ht="15" x14ac:dyDescent="0.25">
      <c r="A36" s="6">
        <v>38019</v>
      </c>
      <c r="B36" s="7">
        <v>76.48</v>
      </c>
      <c r="C36" s="7">
        <v>78.13</v>
      </c>
      <c r="D36" s="8">
        <v>34</v>
      </c>
      <c r="E36" s="9">
        <f t="shared" si="0"/>
        <v>71.687692796043194</v>
      </c>
      <c r="F36" s="10">
        <f t="shared" si="5"/>
        <v>4.7923072039568098</v>
      </c>
      <c r="G36" s="10">
        <f t="shared" si="2"/>
        <v>5.0191304813754005</v>
      </c>
      <c r="H36" s="10">
        <f t="shared" si="3"/>
        <v>76.706823277418593</v>
      </c>
      <c r="I36" s="26">
        <f t="shared" si="4"/>
        <v>79.667802574646487</v>
      </c>
    </row>
    <row r="37" spans="1:9" ht="15" x14ac:dyDescent="0.25">
      <c r="A37" s="6">
        <v>38232</v>
      </c>
      <c r="B37" s="7">
        <v>76.5</v>
      </c>
      <c r="C37" s="7">
        <v>77.98</v>
      </c>
      <c r="D37" s="8">
        <v>35</v>
      </c>
      <c r="E37" s="9">
        <f t="shared" si="0"/>
        <v>71.932082394925004</v>
      </c>
      <c r="F37" s="10">
        <f t="shared" si="5"/>
        <v>4.5679176050749959</v>
      </c>
      <c r="G37" s="10">
        <f t="shared" si="2"/>
        <v>4.8139433439568098</v>
      </c>
      <c r="H37" s="10">
        <f t="shared" si="3"/>
        <v>76.746025738881812</v>
      </c>
      <c r="I37" s="26">
        <f t="shared" si="4"/>
        <v>79.708695489370712</v>
      </c>
    </row>
    <row r="38" spans="1:9" ht="15" x14ac:dyDescent="0.25">
      <c r="A38" s="11" t="s">
        <v>30</v>
      </c>
      <c r="B38" s="7">
        <v>76.44</v>
      </c>
      <c r="C38" s="7">
        <v>78</v>
      </c>
      <c r="D38" s="8">
        <v>36</v>
      </c>
      <c r="E38" s="9">
        <f t="shared" si="0"/>
        <v>72.175675754124796</v>
      </c>
      <c r="F38" s="10">
        <f t="shared" si="5"/>
        <v>4.2643242458752013</v>
      </c>
      <c r="G38" s="10">
        <f t="shared" si="2"/>
        <v>4.5895537450749959</v>
      </c>
      <c r="H38" s="10">
        <f t="shared" si="3"/>
        <v>76.765229499199791</v>
      </c>
      <c r="I38" s="26">
        <f t="shared" si="4"/>
        <v>79.728727336957732</v>
      </c>
    </row>
    <row r="39" spans="1:9" ht="15" x14ac:dyDescent="0.25">
      <c r="A39" s="11" t="s">
        <v>31</v>
      </c>
      <c r="B39" s="7">
        <v>76.38</v>
      </c>
      <c r="C39" s="7">
        <v>77.930000000000007</v>
      </c>
      <c r="D39" s="8">
        <v>37</v>
      </c>
      <c r="E39" s="9">
        <f t="shared" si="0"/>
        <v>72.418474172497397</v>
      </c>
      <c r="F39" s="10">
        <f t="shared" si="5"/>
        <v>3.961525827502598</v>
      </c>
      <c r="G39" s="10">
        <f t="shared" si="2"/>
        <v>4.2859603858752013</v>
      </c>
      <c r="H39" s="10">
        <f t="shared" si="3"/>
        <v>76.704434558372597</v>
      </c>
      <c r="I39" s="26">
        <f t="shared" si="4"/>
        <v>79.665310851407639</v>
      </c>
    </row>
    <row r="40" spans="1:9" ht="15" x14ac:dyDescent="0.25">
      <c r="A40" s="6">
        <v>37989</v>
      </c>
      <c r="B40" s="7">
        <v>76.319999999999993</v>
      </c>
      <c r="C40" s="7">
        <v>77.87</v>
      </c>
      <c r="D40" s="8">
        <v>38</v>
      </c>
      <c r="E40" s="9">
        <f t="shared" si="0"/>
        <v>72.660478948897605</v>
      </c>
      <c r="F40" s="10">
        <f t="shared" si="5"/>
        <v>3.6595210511023879</v>
      </c>
      <c r="G40" s="10">
        <f t="shared" si="2"/>
        <v>3.983161967502598</v>
      </c>
      <c r="H40" s="10">
        <f t="shared" si="3"/>
        <v>76.643640916400201</v>
      </c>
      <c r="I40" s="26">
        <f t="shared" si="4"/>
        <v>79.601895720720393</v>
      </c>
    </row>
    <row r="41" spans="1:9" ht="15" x14ac:dyDescent="0.25">
      <c r="A41" s="6">
        <v>38202</v>
      </c>
      <c r="B41" s="7">
        <v>76.73</v>
      </c>
      <c r="C41" s="7">
        <v>78.25</v>
      </c>
      <c r="D41" s="8">
        <v>39</v>
      </c>
      <c r="E41" s="9">
        <f t="shared" si="0"/>
        <v>72.901691382180204</v>
      </c>
      <c r="F41" s="10">
        <f t="shared" si="5"/>
        <v>3.8283086178198005</v>
      </c>
      <c r="G41" s="10">
        <f t="shared" si="2"/>
        <v>3.6811571911023879</v>
      </c>
      <c r="H41" s="10">
        <f t="shared" si="3"/>
        <v>76.58284857328259</v>
      </c>
      <c r="I41" s="26">
        <f t="shared" si="4"/>
        <v>79.538481944895963</v>
      </c>
    </row>
    <row r="42" spans="1:9" ht="15" x14ac:dyDescent="0.25">
      <c r="A42" s="11" t="s">
        <v>32</v>
      </c>
      <c r="B42" s="7">
        <v>77.39</v>
      </c>
      <c r="C42" s="7">
        <v>78.8</v>
      </c>
      <c r="D42" s="8">
        <v>40</v>
      </c>
      <c r="E42" s="9">
        <f t="shared" si="0"/>
        <v>73.14211277119999</v>
      </c>
      <c r="F42" s="10">
        <f t="shared" si="5"/>
        <v>4.2478872288000105</v>
      </c>
      <c r="G42" s="10">
        <f t="shared" si="2"/>
        <v>3.8499447578198005</v>
      </c>
      <c r="H42" s="10">
        <f t="shared" si="3"/>
        <v>76.992057529019789</v>
      </c>
      <c r="I42" s="26">
        <f t="shared" si="4"/>
        <v>79.965336440934408</v>
      </c>
    </row>
    <row r="43" spans="1:9" ht="15" x14ac:dyDescent="0.25">
      <c r="A43" s="11" t="s">
        <v>33</v>
      </c>
      <c r="B43" s="7">
        <v>77.44</v>
      </c>
      <c r="C43" s="7">
        <v>78.92</v>
      </c>
      <c r="D43" s="8">
        <v>41</v>
      </c>
      <c r="E43" s="9">
        <f t="shared" si="0"/>
        <v>73.381744414811791</v>
      </c>
      <c r="F43" s="10">
        <f t="shared" si="5"/>
        <v>4.0582555851882063</v>
      </c>
      <c r="G43" s="10">
        <f t="shared" si="2"/>
        <v>4.2695233688000105</v>
      </c>
      <c r="H43" s="10">
        <f t="shared" si="3"/>
        <v>77.6512677836118</v>
      </c>
      <c r="I43" s="26">
        <f t="shared" si="4"/>
        <v>80.6529725668357</v>
      </c>
    </row>
    <row r="44" spans="1:9" ht="15" x14ac:dyDescent="0.25">
      <c r="A44" s="11" t="s">
        <v>34</v>
      </c>
      <c r="B44" s="7">
        <v>77.59</v>
      </c>
      <c r="C44" s="7">
        <v>79.010000000000005</v>
      </c>
      <c r="D44" s="8">
        <v>42</v>
      </c>
      <c r="E44" s="9">
        <f t="shared" si="0"/>
        <v>73.620587611870391</v>
      </c>
      <c r="F44" s="10">
        <f t="shared" si="5"/>
        <v>3.9694123881296122</v>
      </c>
      <c r="G44" s="10">
        <f t="shared" si="2"/>
        <v>4.0798917251882063</v>
      </c>
      <c r="H44" s="10">
        <f t="shared" si="3"/>
        <v>77.700479337058596</v>
      </c>
      <c r="I44" s="26">
        <f t="shared" si="4"/>
        <v>80.704306176599829</v>
      </c>
    </row>
    <row r="45" spans="1:9" ht="15" x14ac:dyDescent="0.25">
      <c r="A45" s="6">
        <v>38111</v>
      </c>
      <c r="B45" s="7">
        <v>77.86</v>
      </c>
      <c r="C45" s="7">
        <v>79.23</v>
      </c>
      <c r="D45" s="8">
        <v>43</v>
      </c>
      <c r="E45" s="9">
        <f t="shared" si="0"/>
        <v>73.858643661230587</v>
      </c>
      <c r="F45" s="10">
        <f t="shared" si="5"/>
        <v>4.001356338769412</v>
      </c>
      <c r="G45" s="10">
        <f t="shared" si="2"/>
        <v>3.9910485281296122</v>
      </c>
      <c r="H45" s="10">
        <f t="shared" si="3"/>
        <v>77.849692189360198</v>
      </c>
      <c r="I45" s="26">
        <f t="shared" si="4"/>
        <v>80.859953251226813</v>
      </c>
    </row>
    <row r="46" spans="1:9" ht="15" x14ac:dyDescent="0.25">
      <c r="A46" s="6">
        <v>38325</v>
      </c>
      <c r="B46" s="7">
        <v>77.88</v>
      </c>
      <c r="C46" s="7">
        <v>79.27</v>
      </c>
      <c r="D46" s="8">
        <v>44</v>
      </c>
      <c r="E46" s="9">
        <f t="shared" si="0"/>
        <v>74.095913861747206</v>
      </c>
      <c r="F46" s="10">
        <f t="shared" si="5"/>
        <v>3.7840861382527891</v>
      </c>
      <c r="G46" s="10">
        <f t="shared" si="2"/>
        <v>4.022992478769412</v>
      </c>
      <c r="H46" s="10">
        <f t="shared" si="3"/>
        <v>78.118906340516617</v>
      </c>
      <c r="I46" s="26">
        <f t="shared" si="4"/>
        <v>81.140776212716673</v>
      </c>
    </row>
    <row r="47" spans="1:9" ht="15" x14ac:dyDescent="0.25">
      <c r="A47" s="11" t="s">
        <v>35</v>
      </c>
      <c r="B47" s="7">
        <v>78.040000000000006</v>
      </c>
      <c r="C47" s="7">
        <v>79.430000000000007</v>
      </c>
      <c r="D47" s="8">
        <v>45</v>
      </c>
      <c r="E47" s="9">
        <f t="shared" si="0"/>
        <v>74.332399512275003</v>
      </c>
      <c r="F47" s="10">
        <f t="shared" si="5"/>
        <v>3.7076004877250028</v>
      </c>
      <c r="G47" s="10">
        <f t="shared" si="2"/>
        <v>3.8057222782527891</v>
      </c>
      <c r="H47" s="10">
        <f t="shared" si="3"/>
        <v>78.138121790527791</v>
      </c>
      <c r="I47" s="26">
        <f t="shared" si="4"/>
        <v>81.160820254069321</v>
      </c>
    </row>
    <row r="48" spans="1:9" ht="15" x14ac:dyDescent="0.25">
      <c r="A48" s="11" t="s">
        <v>36</v>
      </c>
      <c r="B48" s="7">
        <v>78.400000000000006</v>
      </c>
      <c r="C48" s="7">
        <v>79.75</v>
      </c>
      <c r="D48" s="8">
        <v>46</v>
      </c>
      <c r="E48" s="9">
        <f t="shared" si="0"/>
        <v>74.568101911668791</v>
      </c>
      <c r="F48" s="10">
        <f t="shared" si="5"/>
        <v>3.831898088331215</v>
      </c>
      <c r="G48" s="10">
        <f t="shared" si="2"/>
        <v>3.7292366277250029</v>
      </c>
      <c r="H48" s="10">
        <f t="shared" si="3"/>
        <v>78.297338539393792</v>
      </c>
      <c r="I48" s="26">
        <f t="shared" si="4"/>
        <v>81.32690260428484</v>
      </c>
    </row>
    <row r="49" spans="1:9" ht="15" x14ac:dyDescent="0.25">
      <c r="A49" s="6">
        <v>38082</v>
      </c>
      <c r="B49" s="7">
        <v>79.28</v>
      </c>
      <c r="C49" s="7">
        <v>80.64</v>
      </c>
      <c r="D49" s="8">
        <v>47</v>
      </c>
      <c r="E49" s="9">
        <f t="shared" si="0"/>
        <v>74.803022358783394</v>
      </c>
      <c r="F49" s="10">
        <f t="shared" si="5"/>
        <v>4.4769776412166067</v>
      </c>
      <c r="G49" s="10">
        <f t="shared" si="2"/>
        <v>3.8535342283312151</v>
      </c>
      <c r="H49" s="10">
        <f t="shared" si="3"/>
        <v>78.656556587114608</v>
      </c>
      <c r="I49" s="26">
        <f t="shared" si="4"/>
        <v>81.701610529363236</v>
      </c>
    </row>
    <row r="50" spans="1:9" ht="15" x14ac:dyDescent="0.25">
      <c r="A50" s="6">
        <v>38265</v>
      </c>
      <c r="B50" s="7">
        <v>80.3</v>
      </c>
      <c r="C50" s="7">
        <v>81.680000000000007</v>
      </c>
      <c r="D50" s="8">
        <v>48</v>
      </c>
      <c r="E50" s="9">
        <f t="shared" si="0"/>
        <v>75.037162152473599</v>
      </c>
      <c r="F50" s="10">
        <f t="shared" si="5"/>
        <v>5.2628378475263986</v>
      </c>
      <c r="G50" s="10">
        <f t="shared" si="2"/>
        <v>4.4986137812166067</v>
      </c>
      <c r="H50" s="10">
        <f t="shared" si="3"/>
        <v>79.535775933690203</v>
      </c>
      <c r="I50" s="26">
        <f t="shared" si="4"/>
        <v>82.618742781304448</v>
      </c>
    </row>
    <row r="51" spans="1:9" ht="15" x14ac:dyDescent="0.25">
      <c r="A51" s="11" t="s">
        <v>37</v>
      </c>
      <c r="B51" s="7">
        <v>81.489999999999995</v>
      </c>
      <c r="C51" s="7">
        <v>82.83</v>
      </c>
      <c r="D51" s="8">
        <v>49</v>
      </c>
      <c r="E51" s="9">
        <f t="shared" si="0"/>
        <v>75.270522591594201</v>
      </c>
      <c r="F51" s="10">
        <f t="shared" si="5"/>
        <v>6.219477408405794</v>
      </c>
      <c r="G51" s="10">
        <f t="shared" si="2"/>
        <v>5.2844739875263986</v>
      </c>
      <c r="H51" s="10">
        <f t="shared" si="3"/>
        <v>80.554996579120598</v>
      </c>
      <c r="I51" s="26">
        <f t="shared" si="4"/>
        <v>83.681913342108516</v>
      </c>
    </row>
    <row r="52" spans="1:9" ht="15" x14ac:dyDescent="0.25">
      <c r="A52" s="11" t="s">
        <v>38</v>
      </c>
      <c r="B52" s="7">
        <v>82.13</v>
      </c>
      <c r="C52" s="7">
        <v>83.48</v>
      </c>
      <c r="D52" s="8">
        <v>50</v>
      </c>
      <c r="E52" s="9">
        <f t="shared" si="0"/>
        <v>75.503104974999999</v>
      </c>
      <c r="F52" s="10">
        <f t="shared" si="5"/>
        <v>6.6268950249999961</v>
      </c>
      <c r="G52" s="10">
        <f t="shared" si="2"/>
        <v>6.241113548405794</v>
      </c>
      <c r="H52" s="10">
        <f t="shared" si="3"/>
        <v>81.744218523405792</v>
      </c>
      <c r="I52" s="26">
        <f t="shared" si="4"/>
        <v>84.922415844775429</v>
      </c>
    </row>
    <row r="53" spans="1:9" ht="15" x14ac:dyDescent="0.25">
      <c r="A53" s="11" t="s">
        <v>39</v>
      </c>
      <c r="B53" s="7">
        <v>82.35</v>
      </c>
      <c r="C53" s="7">
        <v>83.61</v>
      </c>
      <c r="D53" s="8">
        <v>51</v>
      </c>
      <c r="E53" s="9">
        <f t="shared" si="0"/>
        <v>75.734910601545792</v>
      </c>
      <c r="F53" s="10">
        <f t="shared" si="5"/>
        <v>6.6150893984542023</v>
      </c>
      <c r="G53" s="10">
        <f t="shared" si="2"/>
        <v>6.6485311649999961</v>
      </c>
      <c r="H53" s="10">
        <f t="shared" si="3"/>
        <v>82.383441766545786</v>
      </c>
      <c r="I53" s="26">
        <f t="shared" si="4"/>
        <v>85.589203097305187</v>
      </c>
    </row>
    <row r="54" spans="1:9" ht="15" x14ac:dyDescent="0.25">
      <c r="A54" s="6">
        <v>38174</v>
      </c>
      <c r="B54" s="7">
        <v>82.44</v>
      </c>
      <c r="C54" s="7">
        <v>83.65</v>
      </c>
      <c r="D54" s="8">
        <v>52</v>
      </c>
      <c r="E54" s="9">
        <f t="shared" si="0"/>
        <v>75.965940770086391</v>
      </c>
      <c r="F54" s="10">
        <f t="shared" si="5"/>
        <v>6.4740592299136068</v>
      </c>
      <c r="G54" s="10">
        <f t="shared" si="2"/>
        <v>6.6367255384542023</v>
      </c>
      <c r="H54" s="10">
        <f t="shared" si="3"/>
        <v>82.602666308540591</v>
      </c>
      <c r="I54" s="26">
        <f t="shared" si="4"/>
        <v>85.817880842697804</v>
      </c>
    </row>
    <row r="55" spans="1:9" ht="15" x14ac:dyDescent="0.25">
      <c r="A55" s="11" t="s">
        <v>40</v>
      </c>
      <c r="B55" s="7">
        <v>81.540000000000006</v>
      </c>
      <c r="C55" s="7">
        <v>82.6</v>
      </c>
      <c r="D55" s="8">
        <v>53</v>
      </c>
      <c r="E55" s="9">
        <f t="shared" si="0"/>
        <v>76.196196779476594</v>
      </c>
      <c r="F55" s="10">
        <f t="shared" si="5"/>
        <v>5.3438032205234123</v>
      </c>
      <c r="G55" s="10">
        <f t="shared" si="2"/>
        <v>6.4956953699136069</v>
      </c>
      <c r="H55" s="10">
        <f t="shared" si="3"/>
        <v>82.691892149390199</v>
      </c>
      <c r="I55" s="26">
        <f t="shared" si="4"/>
        <v>85.910954199953267</v>
      </c>
    </row>
    <row r="56" spans="1:9" ht="15" x14ac:dyDescent="0.25">
      <c r="A56" s="11" t="s">
        <v>41</v>
      </c>
      <c r="B56" s="7">
        <v>81.040000000000006</v>
      </c>
      <c r="C56" s="7">
        <v>82.09</v>
      </c>
      <c r="D56" s="8">
        <v>54</v>
      </c>
      <c r="E56" s="9">
        <f t="shared" si="0"/>
        <v>76.425679928571199</v>
      </c>
      <c r="F56" s="10">
        <f t="shared" si="5"/>
        <v>4.6143200714288071</v>
      </c>
      <c r="G56" s="10">
        <f t="shared" si="2"/>
        <v>5.3654393605234123</v>
      </c>
      <c r="H56" s="10">
        <f t="shared" si="3"/>
        <v>81.79111928909461</v>
      </c>
      <c r="I56" s="26">
        <f t="shared" si="4"/>
        <v>84.971339023071593</v>
      </c>
    </row>
    <row r="57" spans="1:9" ht="15" x14ac:dyDescent="0.25">
      <c r="A57" s="11" t="s">
        <v>42</v>
      </c>
      <c r="B57" s="7">
        <v>80.41</v>
      </c>
      <c r="C57" s="7">
        <v>81.040000000000006</v>
      </c>
      <c r="D57" s="8">
        <v>55</v>
      </c>
      <c r="E57" s="9">
        <f t="shared" si="0"/>
        <v>76.654391516225004</v>
      </c>
      <c r="F57" s="10">
        <f t="shared" si="5"/>
        <v>3.7556084837749921</v>
      </c>
      <c r="G57" s="10">
        <f t="shared" si="2"/>
        <v>4.6359562114288071</v>
      </c>
      <c r="H57" s="10">
        <f t="shared" si="3"/>
        <v>81.29034772765381</v>
      </c>
      <c r="I57" s="26">
        <f t="shared" si="4"/>
        <v>84.448973641052746</v>
      </c>
    </row>
    <row r="58" spans="1:9" ht="15" x14ac:dyDescent="0.25">
      <c r="A58" s="6">
        <v>38114</v>
      </c>
      <c r="B58" s="7">
        <v>79.87</v>
      </c>
      <c r="C58" s="7">
        <v>80.510000000000005</v>
      </c>
      <c r="D58" s="8">
        <v>56</v>
      </c>
      <c r="E58" s="9">
        <f t="shared" si="0"/>
        <v>76.882332841292808</v>
      </c>
      <c r="F58" s="10">
        <f t="shared" si="5"/>
        <v>2.9876671587071968</v>
      </c>
      <c r="G58" s="10">
        <f t="shared" si="2"/>
        <v>3.7772446237749921</v>
      </c>
      <c r="H58" s="10">
        <f t="shared" si="3"/>
        <v>80.659577465067798</v>
      </c>
      <c r="I58" s="26">
        <f t="shared" si="4"/>
        <v>83.791003870896731</v>
      </c>
    </row>
    <row r="59" spans="1:9" ht="15" x14ac:dyDescent="0.25">
      <c r="A59" s="6">
        <v>38328</v>
      </c>
      <c r="B59" s="7">
        <v>80.34</v>
      </c>
      <c r="C59" s="7">
        <v>81.05</v>
      </c>
      <c r="D59" s="8">
        <v>57</v>
      </c>
      <c r="E59" s="9">
        <f t="shared" si="0"/>
        <v>77.109505202629393</v>
      </c>
      <c r="F59" s="10">
        <f t="shared" si="5"/>
        <v>3.2304947973706106</v>
      </c>
      <c r="G59" s="10">
        <f t="shared" si="2"/>
        <v>3.0093032987071968</v>
      </c>
      <c r="H59" s="10">
        <f t="shared" si="3"/>
        <v>80.118808501336588</v>
      </c>
      <c r="I59" s="26">
        <f t="shared" si="4"/>
        <v>83.226916354603574</v>
      </c>
    </row>
    <row r="60" spans="1:9" ht="15" x14ac:dyDescent="0.25">
      <c r="A60" s="11" t="s">
        <v>43</v>
      </c>
      <c r="B60" s="7">
        <v>80.84</v>
      </c>
      <c r="C60" s="7">
        <v>81.680000000000007</v>
      </c>
      <c r="D60" s="8">
        <v>58</v>
      </c>
      <c r="E60" s="9">
        <f t="shared" si="0"/>
        <v>77.3359098990896</v>
      </c>
      <c r="F60" s="10">
        <f t="shared" si="5"/>
        <v>3.5040901009104033</v>
      </c>
      <c r="G60" s="10">
        <f t="shared" si="2"/>
        <v>3.2521309373706107</v>
      </c>
      <c r="H60" s="10">
        <f t="shared" si="3"/>
        <v>80.588040836460209</v>
      </c>
      <c r="I60" s="26">
        <f t="shared" si="4"/>
        <v>83.716382504173296</v>
      </c>
    </row>
    <row r="61" spans="1:9" ht="15" x14ac:dyDescent="0.25">
      <c r="A61" s="11" t="s">
        <v>44</v>
      </c>
      <c r="B61" s="7">
        <v>80.87</v>
      </c>
      <c r="C61" s="7">
        <v>81.7</v>
      </c>
      <c r="D61" s="8">
        <v>59</v>
      </c>
      <c r="E61" s="9">
        <f t="shared" si="0"/>
        <v>77.561548229528199</v>
      </c>
      <c r="F61" s="10">
        <f t="shared" si="5"/>
        <v>3.3084517704718053</v>
      </c>
      <c r="G61" s="10">
        <f t="shared" si="2"/>
        <v>3.5257262409104033</v>
      </c>
      <c r="H61" s="10">
        <f t="shared" si="3"/>
        <v>81.087274470438601</v>
      </c>
      <c r="I61" s="26">
        <f t="shared" si="4"/>
        <v>84.237143641605826</v>
      </c>
    </row>
    <row r="62" spans="1:9" ht="15" x14ac:dyDescent="0.25">
      <c r="A62" s="6">
        <v>38025</v>
      </c>
      <c r="B62" s="7">
        <v>80.86</v>
      </c>
      <c r="C62" s="7">
        <v>81.790000000000006</v>
      </c>
      <c r="D62" s="8">
        <v>60</v>
      </c>
      <c r="E62" s="9">
        <f t="shared" si="0"/>
        <v>77.786421492800002</v>
      </c>
      <c r="F62" s="10">
        <f t="shared" si="5"/>
        <v>3.073578507199997</v>
      </c>
      <c r="G62" s="10">
        <f t="shared" si="2"/>
        <v>3.3300879104718053</v>
      </c>
      <c r="H62" s="10">
        <f t="shared" si="3"/>
        <v>81.116509403271806</v>
      </c>
      <c r="I62" s="26">
        <f t="shared" si="4"/>
        <v>84.26763921690123</v>
      </c>
    </row>
    <row r="63" spans="1:9" ht="15" x14ac:dyDescent="0.25">
      <c r="A63" s="6">
        <v>38238</v>
      </c>
      <c r="B63" s="7">
        <v>81.180000000000007</v>
      </c>
      <c r="C63" s="7">
        <v>82.14</v>
      </c>
      <c r="D63" s="8">
        <v>61</v>
      </c>
      <c r="E63" s="9">
        <f t="shared" si="0"/>
        <v>78.010530987759779</v>
      </c>
      <c r="F63" s="10">
        <f t="shared" si="5"/>
        <v>3.1694690122402278</v>
      </c>
      <c r="G63" s="10">
        <f t="shared" si="2"/>
        <v>3.0952146471999971</v>
      </c>
      <c r="H63" s="10">
        <f t="shared" si="3"/>
        <v>81.105745634959774</v>
      </c>
      <c r="I63" s="26">
        <f t="shared" si="4"/>
        <v>84.256411303059437</v>
      </c>
    </row>
    <row r="64" spans="1:9" ht="15" x14ac:dyDescent="0.25">
      <c r="A64" s="11" t="s">
        <v>45</v>
      </c>
      <c r="B64" s="7">
        <v>81.25</v>
      </c>
      <c r="C64" s="7">
        <v>82.33</v>
      </c>
      <c r="D64" s="8">
        <v>62</v>
      </c>
      <c r="E64" s="9">
        <f t="shared" si="0"/>
        <v>78.233878013262384</v>
      </c>
      <c r="F64" s="10">
        <f t="shared" si="5"/>
        <v>3.0161219867376161</v>
      </c>
      <c r="G64" s="10">
        <f t="shared" si="2"/>
        <v>3.1911051522402278</v>
      </c>
      <c r="H64" s="10">
        <f t="shared" si="3"/>
        <v>81.42498316550261</v>
      </c>
      <c r="I64" s="26">
        <f t="shared" si="4"/>
        <v>84.589414707080564</v>
      </c>
    </row>
    <row r="65" spans="1:9" ht="15" x14ac:dyDescent="0.25">
      <c r="A65" s="11" t="s">
        <v>46</v>
      </c>
      <c r="B65" s="7">
        <v>81.510000000000005</v>
      </c>
      <c r="C65" s="7">
        <v>82.82</v>
      </c>
      <c r="D65" s="8">
        <v>63</v>
      </c>
      <c r="E65" s="9">
        <f t="shared" si="0"/>
        <v>78.456463868162601</v>
      </c>
      <c r="F65" s="10">
        <f t="shared" si="5"/>
        <v>3.0535361318374044</v>
      </c>
      <c r="G65" s="10">
        <f t="shared" si="2"/>
        <v>3.0377581267376161</v>
      </c>
      <c r="H65" s="10">
        <f t="shared" si="3"/>
        <v>81.494221994900215</v>
      </c>
      <c r="I65" s="26">
        <f t="shared" si="4"/>
        <v>84.661639190964507</v>
      </c>
    </row>
    <row r="66" spans="1:9" ht="15" x14ac:dyDescent="0.25">
      <c r="A66" s="11" t="s">
        <v>47</v>
      </c>
      <c r="B66" s="7">
        <v>81.53</v>
      </c>
      <c r="C66" s="7">
        <v>82.89</v>
      </c>
      <c r="D66" s="8">
        <v>64</v>
      </c>
      <c r="E66" s="9">
        <f t="shared" si="0"/>
        <v>78.678289851315199</v>
      </c>
      <c r="F66" s="10">
        <f t="shared" si="5"/>
        <v>2.851710148684802</v>
      </c>
      <c r="G66" s="10">
        <f t="shared" si="2"/>
        <v>3.0751722718374044</v>
      </c>
      <c r="H66" s="10">
        <f t="shared" si="3"/>
        <v>81.753462123152602</v>
      </c>
      <c r="I66" s="26">
        <f t="shared" si="4"/>
        <v>84.932058038711276</v>
      </c>
    </row>
    <row r="67" spans="1:9" ht="15" x14ac:dyDescent="0.25">
      <c r="A67" s="6">
        <v>38147</v>
      </c>
      <c r="B67" s="7">
        <v>81.37</v>
      </c>
      <c r="C67" s="7">
        <v>82.92</v>
      </c>
      <c r="D67" s="8">
        <v>65</v>
      </c>
      <c r="E67" s="9">
        <f t="shared" ref="E67:E130" si="6">6.289541*10 + (2.726552/10)*D67 -(4.208498*10^-4)*(D67)^2 +(2.164758*10^-7)*(D67)^3</f>
        <v>78.899357261575005</v>
      </c>
      <c r="F67" s="10">
        <f t="shared" ref="F67:F130" si="7">B67-E67</f>
        <v>2.4706427384249992</v>
      </c>
      <c r="G67" s="10">
        <f t="shared" si="2"/>
        <v>2.873346288684802</v>
      </c>
      <c r="H67" s="10">
        <f t="shared" si="3"/>
        <v>81.772703550259806</v>
      </c>
      <c r="I67" s="26">
        <f t="shared" si="4"/>
        <v>84.952129177320913</v>
      </c>
    </row>
    <row r="68" spans="1:9" ht="15" x14ac:dyDescent="0.25">
      <c r="A68" s="11" t="s">
        <v>48</v>
      </c>
      <c r="B68" s="7">
        <v>81.31</v>
      </c>
      <c r="C68" s="7">
        <v>82.91</v>
      </c>
      <c r="D68" s="8">
        <v>66</v>
      </c>
      <c r="E68" s="9">
        <f t="shared" si="6"/>
        <v>79.119667397796803</v>
      </c>
      <c r="F68" s="10">
        <f t="shared" si="7"/>
        <v>2.190332602203199</v>
      </c>
      <c r="G68" s="10">
        <f t="shared" ref="G68:G131" si="8">0.02163614+F67</f>
        <v>2.4922788784249992</v>
      </c>
      <c r="H68" s="10">
        <f t="shared" ref="H68:H131" si="9">E68+G68</f>
        <v>81.611946276221801</v>
      </c>
      <c r="I68" s="26">
        <f t="shared" ref="I68:I131" si="10">-0.3467033 +1.0431211*H68</f>
        <v>84.784439872793385</v>
      </c>
    </row>
    <row r="69" spans="1:9" ht="15" x14ac:dyDescent="0.25">
      <c r="A69" s="11" t="s">
        <v>49</v>
      </c>
      <c r="B69" s="7">
        <v>81.28</v>
      </c>
      <c r="C69" s="7">
        <v>83.03</v>
      </c>
      <c r="D69" s="8">
        <v>67</v>
      </c>
      <c r="E69" s="9">
        <f t="shared" si="6"/>
        <v>79.339221558835405</v>
      </c>
      <c r="F69" s="10">
        <f t="shared" si="7"/>
        <v>1.9407784411645963</v>
      </c>
      <c r="G69" s="10">
        <f t="shared" si="8"/>
        <v>2.2119687422031991</v>
      </c>
      <c r="H69" s="10">
        <f t="shared" si="9"/>
        <v>81.551190301038602</v>
      </c>
      <c r="I69" s="26">
        <f t="shared" si="10"/>
        <v>84.721064033128712</v>
      </c>
    </row>
    <row r="70" spans="1:9" ht="15" x14ac:dyDescent="0.25">
      <c r="A70" s="11" t="s">
        <v>50</v>
      </c>
      <c r="B70" s="7">
        <v>81.63</v>
      </c>
      <c r="C70" s="7">
        <v>83.46</v>
      </c>
      <c r="D70" s="8">
        <v>68</v>
      </c>
      <c r="E70" s="9">
        <f t="shared" si="6"/>
        <v>79.558021043545594</v>
      </c>
      <c r="F70" s="10">
        <f t="shared" si="7"/>
        <v>2.0719789564544016</v>
      </c>
      <c r="G70" s="10">
        <f t="shared" si="8"/>
        <v>1.9624145811645963</v>
      </c>
      <c r="H70" s="10">
        <f t="shared" si="9"/>
        <v>81.520435624710188</v>
      </c>
      <c r="I70" s="26">
        <f t="shared" si="10"/>
        <v>84.688983181326876</v>
      </c>
    </row>
    <row r="71" spans="1:9" ht="15" x14ac:dyDescent="0.25">
      <c r="A71" s="6">
        <v>38087</v>
      </c>
      <c r="B71" s="7">
        <v>82.05</v>
      </c>
      <c r="C71" s="7">
        <v>83.84</v>
      </c>
      <c r="D71" s="8">
        <v>69</v>
      </c>
      <c r="E71" s="9">
        <f t="shared" si="6"/>
        <v>79.776067150782197</v>
      </c>
      <c r="F71" s="10">
        <f t="shared" si="7"/>
        <v>2.2739328492178004</v>
      </c>
      <c r="G71" s="10">
        <f t="shared" si="8"/>
        <v>2.0936150964544016</v>
      </c>
      <c r="H71" s="10">
        <f t="shared" si="9"/>
        <v>81.869682247236597</v>
      </c>
      <c r="I71" s="26">
        <f t="shared" si="10"/>
        <v>85.053289702387914</v>
      </c>
    </row>
    <row r="72" spans="1:9" ht="15" x14ac:dyDescent="0.25">
      <c r="A72" s="12">
        <v>38301</v>
      </c>
      <c r="B72" s="7">
        <v>83.11</v>
      </c>
      <c r="C72" s="7">
        <v>85.01</v>
      </c>
      <c r="D72" s="8">
        <v>70</v>
      </c>
      <c r="E72" s="9">
        <f t="shared" si="6"/>
        <v>79.993361179399997</v>
      </c>
      <c r="F72" s="10">
        <f t="shared" si="7"/>
        <v>3.1166388206000022</v>
      </c>
      <c r="G72" s="10">
        <f t="shared" si="8"/>
        <v>2.2955689892178004</v>
      </c>
      <c r="H72" s="10">
        <f t="shared" si="9"/>
        <v>82.288930168617796</v>
      </c>
      <c r="I72" s="26">
        <f t="shared" si="10"/>
        <v>85.490616055311776</v>
      </c>
    </row>
    <row r="73" spans="1:9" ht="15" x14ac:dyDescent="0.25">
      <c r="A73" s="11" t="s">
        <v>51</v>
      </c>
      <c r="B73" s="7">
        <v>83.35</v>
      </c>
      <c r="C73" s="7">
        <v>85.34</v>
      </c>
      <c r="D73" s="8">
        <v>71</v>
      </c>
      <c r="E73" s="9">
        <f t="shared" si="6"/>
        <v>80.209904428253793</v>
      </c>
      <c r="F73" s="10">
        <f t="shared" si="7"/>
        <v>3.1400955717462011</v>
      </c>
      <c r="G73" s="10">
        <f t="shared" si="8"/>
        <v>3.1382749606000022</v>
      </c>
      <c r="H73" s="10">
        <f t="shared" si="9"/>
        <v>83.348179388853794</v>
      </c>
      <c r="I73" s="26">
        <f t="shared" si="10"/>
        <v>86.595541267098497</v>
      </c>
    </row>
    <row r="74" spans="1:9" ht="15" x14ac:dyDescent="0.25">
      <c r="A74" s="11" t="s">
        <v>52</v>
      </c>
      <c r="B74" s="7">
        <v>83.94</v>
      </c>
      <c r="C74" s="7">
        <v>86.03</v>
      </c>
      <c r="D74" s="8">
        <v>72</v>
      </c>
      <c r="E74" s="9">
        <f t="shared" si="6"/>
        <v>80.425698196198383</v>
      </c>
      <c r="F74" s="10">
        <f t="shared" si="7"/>
        <v>3.5143018038016152</v>
      </c>
      <c r="G74" s="10">
        <f t="shared" si="8"/>
        <v>3.1617317117462012</v>
      </c>
      <c r="H74" s="10">
        <f t="shared" si="9"/>
        <v>83.587429907944582</v>
      </c>
      <c r="I74" s="26">
        <f t="shared" si="10"/>
        <v>86.845108531748053</v>
      </c>
    </row>
    <row r="75" spans="1:9" ht="15" x14ac:dyDescent="0.25">
      <c r="A75" s="6">
        <v>37997</v>
      </c>
      <c r="B75" s="7">
        <v>84.27</v>
      </c>
      <c r="C75" s="7">
        <v>86.42</v>
      </c>
      <c r="D75" s="8">
        <v>73</v>
      </c>
      <c r="E75" s="9">
        <f t="shared" si="6"/>
        <v>80.640743782088592</v>
      </c>
      <c r="F75" s="10">
        <f t="shared" si="7"/>
        <v>3.6292562179114043</v>
      </c>
      <c r="G75" s="10">
        <f t="shared" si="8"/>
        <v>3.5359379438016152</v>
      </c>
      <c r="H75" s="10">
        <f t="shared" si="9"/>
        <v>84.176681725890205</v>
      </c>
      <c r="I75" s="26">
        <f t="shared" si="10"/>
        <v>87.459769536260495</v>
      </c>
    </row>
    <row r="76" spans="1:9" ht="15" x14ac:dyDescent="0.25">
      <c r="A76" s="6">
        <v>38210</v>
      </c>
      <c r="B76" s="7">
        <v>84.34</v>
      </c>
      <c r="C76" s="7">
        <v>86.54</v>
      </c>
      <c r="D76" s="8">
        <v>74</v>
      </c>
      <c r="E76" s="9">
        <f t="shared" si="6"/>
        <v>80.85504248477919</v>
      </c>
      <c r="F76" s="10">
        <f t="shared" si="7"/>
        <v>3.4849575152208132</v>
      </c>
      <c r="G76" s="10">
        <f t="shared" si="8"/>
        <v>3.6508923579114043</v>
      </c>
      <c r="H76" s="10">
        <f t="shared" si="9"/>
        <v>84.505934842690593</v>
      </c>
      <c r="I76" s="26">
        <f t="shared" si="10"/>
        <v>87.803220409635742</v>
      </c>
    </row>
    <row r="77" spans="1:9" ht="15" x14ac:dyDescent="0.25">
      <c r="A77" s="11" t="s">
        <v>53</v>
      </c>
      <c r="B77" s="7">
        <v>84.26</v>
      </c>
      <c r="C77" s="7">
        <v>86.42</v>
      </c>
      <c r="D77" s="8">
        <v>75</v>
      </c>
      <c r="E77" s="9">
        <f t="shared" si="6"/>
        <v>81.068595603125004</v>
      </c>
      <c r="F77" s="10">
        <f t="shared" si="7"/>
        <v>3.1914043968750008</v>
      </c>
      <c r="G77" s="10">
        <f t="shared" si="8"/>
        <v>3.5065936552208132</v>
      </c>
      <c r="H77" s="10">
        <f t="shared" si="9"/>
        <v>84.575189258345816</v>
      </c>
      <c r="I77" s="26">
        <f t="shared" si="10"/>
        <v>87.875461151873878</v>
      </c>
    </row>
    <row r="78" spans="1:9" ht="15" x14ac:dyDescent="0.25">
      <c r="A78" s="11" t="s">
        <v>54</v>
      </c>
      <c r="B78" s="7">
        <v>81.459999999999994</v>
      </c>
      <c r="C78" s="7">
        <v>85.17</v>
      </c>
      <c r="D78" s="8">
        <v>76</v>
      </c>
      <c r="E78" s="9">
        <f t="shared" si="6"/>
        <v>81.281404435980804</v>
      </c>
      <c r="F78" s="10">
        <f t="shared" si="7"/>
        <v>0.17859556401919008</v>
      </c>
      <c r="G78" s="10">
        <f t="shared" si="8"/>
        <v>3.2130405368750008</v>
      </c>
      <c r="H78" s="10">
        <f t="shared" si="9"/>
        <v>84.494444972855803</v>
      </c>
      <c r="I78" s="26">
        <f t="shared" si="10"/>
        <v>87.791235083974811</v>
      </c>
    </row>
    <row r="79" spans="1:9" ht="15" x14ac:dyDescent="0.25">
      <c r="A79" s="11" t="s">
        <v>55</v>
      </c>
      <c r="B79" s="7">
        <v>84.17</v>
      </c>
      <c r="C79" s="7">
        <v>86.36</v>
      </c>
      <c r="D79" s="8">
        <v>77</v>
      </c>
      <c r="E79" s="9">
        <f t="shared" si="6"/>
        <v>81.493470282201415</v>
      </c>
      <c r="F79" s="10">
        <f t="shared" si="7"/>
        <v>2.6765297177985872</v>
      </c>
      <c r="G79" s="10">
        <f t="shared" si="8"/>
        <v>0.20023170401919008</v>
      </c>
      <c r="H79" s="10">
        <f t="shared" si="9"/>
        <v>81.693701986220603</v>
      </c>
      <c r="I79" s="26">
        <f t="shared" si="10"/>
        <v>84.869720978938616</v>
      </c>
    </row>
    <row r="80" spans="1:9" ht="15" x14ac:dyDescent="0.25">
      <c r="A80" s="6">
        <v>38150</v>
      </c>
      <c r="B80" s="7">
        <v>84.06</v>
      </c>
      <c r="C80" s="7">
        <v>86.4</v>
      </c>
      <c r="D80" s="8">
        <v>78</v>
      </c>
      <c r="E80" s="9">
        <f t="shared" si="6"/>
        <v>81.704794440641606</v>
      </c>
      <c r="F80" s="10">
        <f t="shared" si="7"/>
        <v>2.3552055593583958</v>
      </c>
      <c r="G80" s="10">
        <f t="shared" si="8"/>
        <v>2.6981658577985872</v>
      </c>
      <c r="H80" s="10">
        <f t="shared" si="9"/>
        <v>84.402960298440192</v>
      </c>
      <c r="I80" s="26">
        <f t="shared" si="10"/>
        <v>87.695805489765263</v>
      </c>
    </row>
    <row r="81" spans="1:9" ht="15" x14ac:dyDescent="0.25">
      <c r="A81" s="11" t="s">
        <v>56</v>
      </c>
      <c r="B81" s="7">
        <v>82.73</v>
      </c>
      <c r="C81" s="7">
        <v>85.98</v>
      </c>
      <c r="D81" s="8">
        <v>79</v>
      </c>
      <c r="E81" s="9">
        <f t="shared" si="6"/>
        <v>81.915378210156192</v>
      </c>
      <c r="F81" s="10">
        <f t="shared" si="7"/>
        <v>0.81462178984381239</v>
      </c>
      <c r="G81" s="10">
        <f t="shared" si="8"/>
        <v>2.3768416993583958</v>
      </c>
      <c r="H81" s="10">
        <f t="shared" si="9"/>
        <v>84.292219909514586</v>
      </c>
      <c r="I81" s="26">
        <f t="shared" si="10"/>
        <v>87.580289853454758</v>
      </c>
    </row>
    <row r="82" spans="1:9" ht="15" x14ac:dyDescent="0.25">
      <c r="A82" s="11" t="s">
        <v>57</v>
      </c>
      <c r="B82" s="7">
        <v>81.459999999999994</v>
      </c>
      <c r="C82" s="7">
        <v>85.17</v>
      </c>
      <c r="D82" s="8">
        <v>80</v>
      </c>
      <c r="E82" s="9">
        <f t="shared" si="6"/>
        <v>82.125222889599996</v>
      </c>
      <c r="F82" s="10">
        <f t="shared" si="7"/>
        <v>-0.66522288960000253</v>
      </c>
      <c r="G82" s="10">
        <f t="shared" si="8"/>
        <v>0.83625792984381242</v>
      </c>
      <c r="H82" s="10">
        <f t="shared" si="9"/>
        <v>82.961480819443807</v>
      </c>
      <c r="I82" s="26">
        <f t="shared" si="10"/>
        <v>86.192167830007122</v>
      </c>
    </row>
    <row r="83" spans="1:9" ht="15" x14ac:dyDescent="0.25">
      <c r="A83" s="11" t="s">
        <v>58</v>
      </c>
      <c r="B83" s="7">
        <v>81.2</v>
      </c>
      <c r="C83" s="7">
        <v>85.14</v>
      </c>
      <c r="D83" s="8">
        <v>81</v>
      </c>
      <c r="E83" s="9">
        <f t="shared" si="6"/>
        <v>82.33432977782779</v>
      </c>
      <c r="F83" s="10">
        <f t="shared" si="7"/>
        <v>-1.1343297778277872</v>
      </c>
      <c r="G83" s="10">
        <f t="shared" si="8"/>
        <v>-0.64358674960000251</v>
      </c>
      <c r="H83" s="10">
        <f t="shared" si="9"/>
        <v>81.690743028227786</v>
      </c>
      <c r="I83" s="26">
        <f t="shared" si="10"/>
        <v>84.866634427422298</v>
      </c>
    </row>
    <row r="84" spans="1:9" ht="15" x14ac:dyDescent="0.25">
      <c r="A84" s="6">
        <v>38412</v>
      </c>
      <c r="B84" s="7">
        <v>81.17</v>
      </c>
      <c r="C84" s="7">
        <v>85.12</v>
      </c>
      <c r="D84" s="8">
        <v>82</v>
      </c>
      <c r="E84" s="9">
        <f t="shared" si="6"/>
        <v>82.542700173694385</v>
      </c>
      <c r="F84" s="10">
        <f t="shared" si="7"/>
        <v>-1.3727001736943834</v>
      </c>
      <c r="G84" s="10">
        <f t="shared" si="8"/>
        <v>-1.1126936378277872</v>
      </c>
      <c r="H84" s="10">
        <f t="shared" si="9"/>
        <v>81.430006535866596</v>
      </c>
      <c r="I84" s="26">
        <f t="shared" si="10"/>
        <v>84.594654690700352</v>
      </c>
    </row>
    <row r="85" spans="1:9" ht="15" x14ac:dyDescent="0.25">
      <c r="A85" s="6">
        <v>38626</v>
      </c>
      <c r="B85" s="7">
        <v>79.84</v>
      </c>
      <c r="C85" s="7">
        <v>84.87</v>
      </c>
      <c r="D85" s="8">
        <v>83</v>
      </c>
      <c r="E85" s="9">
        <f t="shared" si="6"/>
        <v>82.750335376054579</v>
      </c>
      <c r="F85" s="10">
        <f t="shared" si="7"/>
        <v>-2.9103353760545758</v>
      </c>
      <c r="G85" s="10">
        <f t="shared" si="8"/>
        <v>-1.3510640336943833</v>
      </c>
      <c r="H85" s="10">
        <f t="shared" si="9"/>
        <v>81.399271342360194</v>
      </c>
      <c r="I85" s="26">
        <f t="shared" si="10"/>
        <v>84.562594161841247</v>
      </c>
    </row>
    <row r="86" spans="1:9" ht="15" x14ac:dyDescent="0.25">
      <c r="A86" s="11" t="s">
        <v>59</v>
      </c>
      <c r="B86" s="7">
        <v>78.930000000000007</v>
      </c>
      <c r="C86" s="7">
        <v>83.94</v>
      </c>
      <c r="D86" s="8">
        <v>84</v>
      </c>
      <c r="E86" s="9">
        <f t="shared" si="6"/>
        <v>82.957236683763199</v>
      </c>
      <c r="F86" s="10">
        <f t="shared" si="7"/>
        <v>-4.0272366837631921</v>
      </c>
      <c r="G86" s="10">
        <f t="shared" si="8"/>
        <v>-2.8886992360545758</v>
      </c>
      <c r="H86" s="10">
        <f t="shared" si="9"/>
        <v>80.068537447708621</v>
      </c>
      <c r="I86" s="26">
        <f t="shared" si="10"/>
        <v>83.174477557845009</v>
      </c>
    </row>
    <row r="87" spans="1:9" ht="15" x14ac:dyDescent="0.25">
      <c r="A87" s="11" t="s">
        <v>60</v>
      </c>
      <c r="B87" s="7">
        <v>78.930000000000007</v>
      </c>
      <c r="C87" s="7">
        <v>83.87</v>
      </c>
      <c r="D87" s="8">
        <v>85</v>
      </c>
      <c r="E87" s="9">
        <f t="shared" si="6"/>
        <v>83.163405395674999</v>
      </c>
      <c r="F87" s="10">
        <f t="shared" si="7"/>
        <v>-4.2334053956749926</v>
      </c>
      <c r="G87" s="10">
        <f t="shared" si="8"/>
        <v>-4.0056005437631921</v>
      </c>
      <c r="H87" s="10">
        <f t="shared" si="9"/>
        <v>79.157804851911806</v>
      </c>
      <c r="I87" s="26">
        <f t="shared" si="10"/>
        <v>82.224473170711576</v>
      </c>
    </row>
    <row r="88" spans="1:9" ht="15" x14ac:dyDescent="0.25">
      <c r="A88" s="11" t="s">
        <v>61</v>
      </c>
      <c r="B88" s="7">
        <v>79.540000000000006</v>
      </c>
      <c r="C88" s="7">
        <v>84.23</v>
      </c>
      <c r="D88" s="8">
        <v>86</v>
      </c>
      <c r="E88" s="9">
        <f t="shared" si="6"/>
        <v>83.368842810644807</v>
      </c>
      <c r="F88" s="10">
        <f t="shared" si="7"/>
        <v>-3.8288428106448009</v>
      </c>
      <c r="G88" s="10">
        <f t="shared" si="8"/>
        <v>-4.2117692556749926</v>
      </c>
      <c r="H88" s="10">
        <f t="shared" si="9"/>
        <v>79.157073554969813</v>
      </c>
      <c r="I88" s="26">
        <f t="shared" si="10"/>
        <v>82.223710339441027</v>
      </c>
    </row>
    <row r="89" spans="1:9" ht="15" x14ac:dyDescent="0.25">
      <c r="A89" s="6">
        <v>38535</v>
      </c>
      <c r="B89" s="7">
        <v>79.84</v>
      </c>
      <c r="C89" s="7">
        <v>84.27</v>
      </c>
      <c r="D89" s="8">
        <v>87</v>
      </c>
      <c r="E89" s="9">
        <f t="shared" si="6"/>
        <v>83.573550227527406</v>
      </c>
      <c r="F89" s="10">
        <f t="shared" si="7"/>
        <v>-3.7335502275274024</v>
      </c>
      <c r="G89" s="10">
        <f t="shared" si="8"/>
        <v>-3.8072066706448009</v>
      </c>
      <c r="H89" s="10">
        <f t="shared" si="9"/>
        <v>79.766343556882603</v>
      </c>
      <c r="I89" s="26">
        <f t="shared" si="10"/>
        <v>82.859252734033291</v>
      </c>
    </row>
    <row r="90" spans="1:9" ht="15" x14ac:dyDescent="0.25">
      <c r="A90" s="11" t="s">
        <v>62</v>
      </c>
      <c r="B90" s="7">
        <v>80.03</v>
      </c>
      <c r="C90" s="7">
        <v>84.32</v>
      </c>
      <c r="D90" s="8">
        <v>88</v>
      </c>
      <c r="E90" s="9">
        <f t="shared" si="6"/>
        <v>83.777528945177593</v>
      </c>
      <c r="F90" s="10">
        <f t="shared" si="7"/>
        <v>-3.7475289451775922</v>
      </c>
      <c r="G90" s="10">
        <f t="shared" si="8"/>
        <v>-3.7119140875274024</v>
      </c>
      <c r="H90" s="10">
        <f t="shared" si="9"/>
        <v>80.065614857650189</v>
      </c>
      <c r="I90" s="26">
        <f t="shared" si="10"/>
        <v>83.171428942488404</v>
      </c>
    </row>
    <row r="91" spans="1:9" ht="15" x14ac:dyDescent="0.25">
      <c r="A91" s="11" t="s">
        <v>63</v>
      </c>
      <c r="B91" s="7">
        <v>80.150000000000006</v>
      </c>
      <c r="C91" s="7">
        <v>84.36</v>
      </c>
      <c r="D91" s="8">
        <v>89</v>
      </c>
      <c r="E91" s="9">
        <f t="shared" si="6"/>
        <v>83.980780262450196</v>
      </c>
      <c r="F91" s="10">
        <f t="shared" si="7"/>
        <v>-3.8307802624501903</v>
      </c>
      <c r="G91" s="10">
        <f t="shared" si="8"/>
        <v>-3.7258928051775921</v>
      </c>
      <c r="H91" s="10">
        <f t="shared" si="9"/>
        <v>80.254887457272602</v>
      </c>
      <c r="I91" s="26">
        <f t="shared" si="10"/>
        <v>83.368863184806401</v>
      </c>
    </row>
    <row r="92" spans="1:9" ht="15" x14ac:dyDescent="0.25">
      <c r="A92" s="11" t="s">
        <v>64</v>
      </c>
      <c r="B92" s="7">
        <v>80.45</v>
      </c>
      <c r="C92" s="7">
        <v>84.65</v>
      </c>
      <c r="D92" s="8">
        <v>90</v>
      </c>
      <c r="E92" s="9">
        <f t="shared" si="6"/>
        <v>84.183305478199983</v>
      </c>
      <c r="F92" s="10">
        <f t="shared" si="7"/>
        <v>-3.7333054781999806</v>
      </c>
      <c r="G92" s="10">
        <f t="shared" si="8"/>
        <v>-3.8091441224501903</v>
      </c>
      <c r="H92" s="10">
        <f t="shared" si="9"/>
        <v>80.374161355749791</v>
      </c>
      <c r="I92" s="26">
        <f t="shared" si="10"/>
        <v>83.493280304987209</v>
      </c>
    </row>
    <row r="93" spans="1:9" ht="15" x14ac:dyDescent="0.25">
      <c r="A93" s="6">
        <v>38536</v>
      </c>
      <c r="B93" s="7">
        <v>81.16</v>
      </c>
      <c r="C93" s="7">
        <v>85.64</v>
      </c>
      <c r="D93" s="8">
        <v>91</v>
      </c>
      <c r="E93" s="9">
        <f t="shared" si="6"/>
        <v>84.385105891281796</v>
      </c>
      <c r="F93" s="10">
        <f t="shared" si="7"/>
        <v>-3.2251058912817996</v>
      </c>
      <c r="G93" s="10">
        <f t="shared" si="8"/>
        <v>-3.7116693381999806</v>
      </c>
      <c r="H93" s="10">
        <f t="shared" si="9"/>
        <v>80.673436553081814</v>
      </c>
      <c r="I93" s="26">
        <f t="shared" si="10"/>
        <v>83.805460578030917</v>
      </c>
    </row>
    <row r="94" spans="1:9" ht="15" x14ac:dyDescent="0.25">
      <c r="A94" s="11" t="s">
        <v>65</v>
      </c>
      <c r="B94" s="7">
        <v>81.64</v>
      </c>
      <c r="C94" s="7">
        <v>86.11</v>
      </c>
      <c r="D94" s="8">
        <v>92</v>
      </c>
      <c r="E94" s="9">
        <f t="shared" si="6"/>
        <v>84.586182800550404</v>
      </c>
      <c r="F94" s="10">
        <f t="shared" si="7"/>
        <v>-2.9461828005504032</v>
      </c>
      <c r="G94" s="10">
        <f t="shared" si="8"/>
        <v>-3.2034697512817996</v>
      </c>
      <c r="H94" s="10">
        <f t="shared" si="9"/>
        <v>81.382713049268602</v>
      </c>
      <c r="I94" s="26">
        <f t="shared" si="10"/>
        <v>84.54532185693742</v>
      </c>
    </row>
    <row r="95" spans="1:9" ht="15" x14ac:dyDescent="0.25">
      <c r="A95" s="11" t="s">
        <v>66</v>
      </c>
      <c r="B95" s="7">
        <v>82.7</v>
      </c>
      <c r="C95" s="7">
        <v>87.06</v>
      </c>
      <c r="D95" s="8">
        <v>93</v>
      </c>
      <c r="E95" s="9">
        <f t="shared" si="6"/>
        <v>84.78653750486059</v>
      </c>
      <c r="F95" s="10">
        <f t="shared" si="7"/>
        <v>-2.086537504860587</v>
      </c>
      <c r="G95" s="10">
        <f t="shared" si="8"/>
        <v>-2.9245466605504031</v>
      </c>
      <c r="H95" s="10">
        <f t="shared" si="9"/>
        <v>81.861990844310185</v>
      </c>
      <c r="I95" s="26">
        <f t="shared" si="10"/>
        <v>85.045266637706774</v>
      </c>
    </row>
    <row r="96" spans="1:9" ht="15" x14ac:dyDescent="0.25">
      <c r="A96" s="11" t="s">
        <v>67</v>
      </c>
      <c r="B96" s="7">
        <v>83.4</v>
      </c>
      <c r="C96" s="7">
        <v>87.68</v>
      </c>
      <c r="D96" s="8">
        <v>94</v>
      </c>
      <c r="E96" s="9">
        <f t="shared" si="6"/>
        <v>84.986171303067195</v>
      </c>
      <c r="F96" s="10">
        <f t="shared" si="7"/>
        <v>-1.5861713030671893</v>
      </c>
      <c r="G96" s="10">
        <f t="shared" si="8"/>
        <v>-2.064901364860587</v>
      </c>
      <c r="H96" s="10">
        <f t="shared" si="9"/>
        <v>82.921269938206606</v>
      </c>
      <c r="I96" s="26">
        <f t="shared" si="10"/>
        <v>86.150223011339008</v>
      </c>
    </row>
    <row r="97" spans="1:9" ht="15" x14ac:dyDescent="0.25">
      <c r="A97" s="6">
        <v>38446</v>
      </c>
      <c r="B97" s="7">
        <v>83.91</v>
      </c>
      <c r="C97" s="7">
        <v>88.3</v>
      </c>
      <c r="D97" s="8">
        <v>95</v>
      </c>
      <c r="E97" s="9">
        <f t="shared" si="6"/>
        <v>85.185085494024989</v>
      </c>
      <c r="F97" s="10">
        <f t="shared" si="7"/>
        <v>-1.2750854940249923</v>
      </c>
      <c r="G97" s="10">
        <f t="shared" si="8"/>
        <v>-1.5645351630671893</v>
      </c>
      <c r="H97" s="10">
        <f t="shared" si="9"/>
        <v>83.620550330957798</v>
      </c>
      <c r="I97" s="26">
        <f t="shared" si="10"/>
        <v>86.879657143834066</v>
      </c>
    </row>
    <row r="98" spans="1:9" ht="15" x14ac:dyDescent="0.25">
      <c r="A98" s="6">
        <v>38660</v>
      </c>
      <c r="B98" s="7">
        <v>85.61</v>
      </c>
      <c r="C98" s="7">
        <v>89.82</v>
      </c>
      <c r="D98" s="8">
        <v>96</v>
      </c>
      <c r="E98" s="9">
        <f t="shared" si="6"/>
        <v>85.383281376588798</v>
      </c>
      <c r="F98" s="10">
        <f t="shared" si="7"/>
        <v>0.22671862341120175</v>
      </c>
      <c r="G98" s="10">
        <f t="shared" si="8"/>
        <v>-1.2534493540249922</v>
      </c>
      <c r="H98" s="10">
        <f t="shared" si="9"/>
        <v>84.129832022563804</v>
      </c>
      <c r="I98" s="26">
        <f t="shared" si="10"/>
        <v>87.410899622191977</v>
      </c>
    </row>
    <row r="99" spans="1:9" ht="15" x14ac:dyDescent="0.25">
      <c r="A99" s="11" t="s">
        <v>68</v>
      </c>
      <c r="B99" s="7">
        <v>85.63</v>
      </c>
      <c r="C99" s="7">
        <v>89.8</v>
      </c>
      <c r="D99" s="8">
        <v>97</v>
      </c>
      <c r="E99" s="9">
        <f t="shared" si="6"/>
        <v>85.580760249613391</v>
      </c>
      <c r="F99" s="10">
        <f t="shared" si="7"/>
        <v>4.9239750386604442E-2</v>
      </c>
      <c r="G99" s="10">
        <f t="shared" si="8"/>
        <v>0.24835476341120175</v>
      </c>
      <c r="H99" s="10">
        <f t="shared" si="9"/>
        <v>85.829115013024591</v>
      </c>
      <c r="I99" s="26">
        <f t="shared" si="10"/>
        <v>89.18345756441272</v>
      </c>
    </row>
    <row r="100" spans="1:9" ht="15" x14ac:dyDescent="0.25">
      <c r="A100" s="11" t="s">
        <v>69</v>
      </c>
      <c r="B100" s="7">
        <v>85.51</v>
      </c>
      <c r="C100" s="7">
        <v>89.62</v>
      </c>
      <c r="D100" s="8">
        <v>98</v>
      </c>
      <c r="E100" s="9">
        <f t="shared" si="6"/>
        <v>85.777523411953595</v>
      </c>
      <c r="F100" s="10">
        <f t="shared" si="7"/>
        <v>-0.26752341195359008</v>
      </c>
      <c r="G100" s="10">
        <f t="shared" si="8"/>
        <v>7.087589038660444E-2</v>
      </c>
      <c r="H100" s="10">
        <f t="shared" si="9"/>
        <v>85.848399302340198</v>
      </c>
      <c r="I100" s="26">
        <f t="shared" si="10"/>
        <v>89.203573413496343</v>
      </c>
    </row>
    <row r="101" spans="1:9" ht="15" x14ac:dyDescent="0.25">
      <c r="A101" s="6">
        <v>38388</v>
      </c>
      <c r="B101" s="7">
        <v>85.44</v>
      </c>
      <c r="C101" s="7">
        <v>89.3</v>
      </c>
      <c r="D101" s="8">
        <v>99</v>
      </c>
      <c r="E101" s="9">
        <f t="shared" si="6"/>
        <v>85.973572162464208</v>
      </c>
      <c r="F101" s="10">
        <f t="shared" si="7"/>
        <v>-0.53357216246421046</v>
      </c>
      <c r="G101" s="10">
        <f t="shared" si="8"/>
        <v>-0.24588727195359009</v>
      </c>
      <c r="H101" s="10">
        <f t="shared" si="9"/>
        <v>85.727684890510616</v>
      </c>
      <c r="I101" s="26">
        <f t="shared" si="10"/>
        <v>89.077653663442817</v>
      </c>
    </row>
    <row r="102" spans="1:9" ht="15" x14ac:dyDescent="0.25">
      <c r="A102" s="6">
        <v>38600</v>
      </c>
      <c r="B102" s="7">
        <v>85.36</v>
      </c>
      <c r="C102" s="7">
        <v>89.46</v>
      </c>
      <c r="D102" s="8">
        <v>100</v>
      </c>
      <c r="E102" s="9">
        <f t="shared" si="6"/>
        <v>86.168907799999985</v>
      </c>
      <c r="F102" s="10">
        <f t="shared" si="7"/>
        <v>-0.80890779999998585</v>
      </c>
      <c r="G102" s="10">
        <f t="shared" si="8"/>
        <v>-0.51193602246421044</v>
      </c>
      <c r="H102" s="10">
        <f t="shared" si="9"/>
        <v>85.656971777535773</v>
      </c>
      <c r="I102" s="26">
        <f t="shared" si="10"/>
        <v>89.003891323252077</v>
      </c>
    </row>
    <row r="103" spans="1:9" ht="15" x14ac:dyDescent="0.25">
      <c r="A103" s="11" t="s">
        <v>70</v>
      </c>
      <c r="B103" s="7">
        <v>85.27</v>
      </c>
      <c r="C103" s="7">
        <v>89.4</v>
      </c>
      <c r="D103" s="8">
        <v>101</v>
      </c>
      <c r="E103" s="9">
        <f t="shared" si="6"/>
        <v>86.363531623415795</v>
      </c>
      <c r="F103" s="10">
        <f t="shared" si="7"/>
        <v>-1.0935316234157995</v>
      </c>
      <c r="G103" s="10">
        <f t="shared" si="8"/>
        <v>-0.78727165999998583</v>
      </c>
      <c r="H103" s="10">
        <f t="shared" si="9"/>
        <v>85.576259963415808</v>
      </c>
      <c r="I103" s="26">
        <f t="shared" si="10"/>
        <v>88.919699126924257</v>
      </c>
    </row>
    <row r="104" spans="1:9" ht="15" x14ac:dyDescent="0.25">
      <c r="A104" s="11" t="s">
        <v>71</v>
      </c>
      <c r="B104" s="7">
        <v>84.77</v>
      </c>
      <c r="C104" s="7">
        <v>89</v>
      </c>
      <c r="D104" s="8">
        <v>102</v>
      </c>
      <c r="E104" s="9">
        <f t="shared" si="6"/>
        <v>86.557444931566394</v>
      </c>
      <c r="F104" s="10">
        <f t="shared" si="7"/>
        <v>-1.7874449315663981</v>
      </c>
      <c r="G104" s="10">
        <f t="shared" si="8"/>
        <v>-1.0718954834157994</v>
      </c>
      <c r="H104" s="10">
        <f t="shared" si="9"/>
        <v>85.485549448150593</v>
      </c>
      <c r="I104" s="26">
        <f t="shared" si="10"/>
        <v>88.825077074459244</v>
      </c>
    </row>
    <row r="105" spans="1:9" ht="15" x14ac:dyDescent="0.25">
      <c r="A105" s="11" t="s">
        <v>72</v>
      </c>
      <c r="B105" s="7">
        <v>84.18</v>
      </c>
      <c r="C105" s="7">
        <v>88.39</v>
      </c>
      <c r="D105" s="8">
        <v>103</v>
      </c>
      <c r="E105" s="9">
        <f t="shared" si="6"/>
        <v>86.750649023306607</v>
      </c>
      <c r="F105" s="10">
        <f t="shared" si="7"/>
        <v>-2.5706490233066006</v>
      </c>
      <c r="G105" s="10">
        <f t="shared" si="8"/>
        <v>-1.765808791566398</v>
      </c>
      <c r="H105" s="10">
        <f t="shared" si="9"/>
        <v>84.984840231740208</v>
      </c>
      <c r="I105" s="26">
        <f t="shared" si="10"/>
        <v>88.3027767258571</v>
      </c>
    </row>
    <row r="106" spans="1:9" ht="15" x14ac:dyDescent="0.25">
      <c r="A106" s="6">
        <v>38509</v>
      </c>
      <c r="B106" s="7">
        <v>84.01</v>
      </c>
      <c r="C106" s="7">
        <v>88.23</v>
      </c>
      <c r="D106" s="8">
        <v>104</v>
      </c>
      <c r="E106" s="9">
        <f t="shared" si="6"/>
        <v>86.943145197491191</v>
      </c>
      <c r="F106" s="10">
        <f t="shared" si="7"/>
        <v>-2.9331451974911857</v>
      </c>
      <c r="G106" s="10">
        <f t="shared" si="8"/>
        <v>-2.5490128833066006</v>
      </c>
      <c r="H106" s="10">
        <f t="shared" si="9"/>
        <v>84.394132314184588</v>
      </c>
      <c r="I106" s="26">
        <f t="shared" si="10"/>
        <v>87.686596833117775</v>
      </c>
    </row>
    <row r="107" spans="1:9" ht="15" x14ac:dyDescent="0.25">
      <c r="A107" s="11" t="s">
        <v>73</v>
      </c>
      <c r="B107" s="7">
        <v>84.99</v>
      </c>
      <c r="C107" s="7">
        <v>88.96</v>
      </c>
      <c r="D107" s="8">
        <v>105</v>
      </c>
      <c r="E107" s="9">
        <f t="shared" si="6"/>
        <v>87.134934752974999</v>
      </c>
      <c r="F107" s="10">
        <f t="shared" si="7"/>
        <v>-2.1449347529750042</v>
      </c>
      <c r="G107" s="10">
        <f t="shared" si="8"/>
        <v>-2.9115090574911857</v>
      </c>
      <c r="H107" s="10">
        <f t="shared" si="9"/>
        <v>84.223425695483812</v>
      </c>
      <c r="I107" s="26">
        <f t="shared" si="10"/>
        <v>87.508529157241341</v>
      </c>
    </row>
    <row r="108" spans="1:9" ht="15" x14ac:dyDescent="0.25">
      <c r="A108" s="11" t="s">
        <v>74</v>
      </c>
      <c r="B108" s="7">
        <v>85.52</v>
      </c>
      <c r="C108" s="7">
        <v>89.54</v>
      </c>
      <c r="D108" s="8">
        <v>106</v>
      </c>
      <c r="E108" s="9">
        <f t="shared" si="6"/>
        <v>87.326018988612802</v>
      </c>
      <c r="F108" s="10">
        <f t="shared" si="7"/>
        <v>-1.8060189886128057</v>
      </c>
      <c r="G108" s="10">
        <f t="shared" si="8"/>
        <v>-2.1232986129750042</v>
      </c>
      <c r="H108" s="10">
        <f t="shared" si="9"/>
        <v>85.202720375637796</v>
      </c>
      <c r="I108" s="26">
        <f t="shared" si="10"/>
        <v>88.53005210122771</v>
      </c>
    </row>
    <row r="109" spans="1:9" ht="15" x14ac:dyDescent="0.25">
      <c r="A109" s="11" t="s">
        <v>75</v>
      </c>
      <c r="B109" s="7">
        <v>86.73</v>
      </c>
      <c r="C109" s="7">
        <v>90.27</v>
      </c>
      <c r="D109" s="8">
        <v>107</v>
      </c>
      <c r="E109" s="9">
        <f t="shared" si="6"/>
        <v>87.516399203259397</v>
      </c>
      <c r="F109" s="10">
        <f t="shared" si="7"/>
        <v>-0.78639920325939272</v>
      </c>
      <c r="G109" s="10">
        <f t="shared" si="8"/>
        <v>-1.7843828486128057</v>
      </c>
      <c r="H109" s="10">
        <f t="shared" si="9"/>
        <v>85.732016354646589</v>
      </c>
      <c r="I109" s="26">
        <f t="shared" si="10"/>
        <v>89.082171905076947</v>
      </c>
    </row>
    <row r="110" spans="1:9" ht="15" x14ac:dyDescent="0.25">
      <c r="A110" s="6">
        <v>38449</v>
      </c>
      <c r="B110" s="7">
        <v>87.49</v>
      </c>
      <c r="C110" s="7">
        <v>91</v>
      </c>
      <c r="D110" s="8">
        <v>108</v>
      </c>
      <c r="E110" s="9">
        <f t="shared" si="6"/>
        <v>87.70607669576961</v>
      </c>
      <c r="F110" s="10">
        <f t="shared" si="7"/>
        <v>-0.21607669576961541</v>
      </c>
      <c r="G110" s="10">
        <f t="shared" si="8"/>
        <v>-0.76476306325939269</v>
      </c>
      <c r="H110" s="10">
        <f t="shared" si="9"/>
        <v>86.941313632510216</v>
      </c>
      <c r="I110" s="26">
        <f t="shared" si="10"/>
        <v>90.34361541178906</v>
      </c>
    </row>
    <row r="111" spans="1:9" ht="15" x14ac:dyDescent="0.25">
      <c r="A111" s="6">
        <v>38663</v>
      </c>
      <c r="B111" s="7">
        <v>87.73</v>
      </c>
      <c r="C111" s="7">
        <v>91.89</v>
      </c>
      <c r="D111" s="8">
        <v>109</v>
      </c>
      <c r="E111" s="9">
        <f t="shared" si="6"/>
        <v>87.895052764998198</v>
      </c>
      <c r="F111" s="10">
        <f t="shared" si="7"/>
        <v>-0.16505276499819388</v>
      </c>
      <c r="G111" s="10">
        <f t="shared" si="8"/>
        <v>-0.19444055576961541</v>
      </c>
      <c r="H111" s="10">
        <f t="shared" si="9"/>
        <v>87.700612209228581</v>
      </c>
      <c r="I111" s="26">
        <f t="shared" si="10"/>
        <v>91.135655778363954</v>
      </c>
    </row>
    <row r="112" spans="1:9" ht="15" x14ac:dyDescent="0.25">
      <c r="A112" s="11" t="s">
        <v>76</v>
      </c>
      <c r="B112" s="7">
        <v>88.55</v>
      </c>
      <c r="C112" s="7">
        <v>92.67</v>
      </c>
      <c r="D112" s="8">
        <v>110</v>
      </c>
      <c r="E112" s="9">
        <f t="shared" si="6"/>
        <v>88.0833287098</v>
      </c>
      <c r="F112" s="10">
        <f t="shared" si="7"/>
        <v>0.4666712901999972</v>
      </c>
      <c r="G112" s="10">
        <f t="shared" si="8"/>
        <v>-0.14341662499819388</v>
      </c>
      <c r="H112" s="10">
        <f t="shared" si="9"/>
        <v>87.939912084801804</v>
      </c>
      <c r="I112" s="26">
        <f t="shared" si="10"/>
        <v>91.385274527801755</v>
      </c>
    </row>
    <row r="113" spans="1:9" ht="15" x14ac:dyDescent="0.25">
      <c r="A113" s="11" t="s">
        <v>77</v>
      </c>
      <c r="B113" s="7">
        <v>89</v>
      </c>
      <c r="C113" s="7">
        <v>93.03</v>
      </c>
      <c r="D113" s="8">
        <v>111</v>
      </c>
      <c r="E113" s="9">
        <f t="shared" si="6"/>
        <v>88.270905829029786</v>
      </c>
      <c r="F113" s="10">
        <f t="shared" si="7"/>
        <v>0.7290941709702139</v>
      </c>
      <c r="G113" s="10">
        <f t="shared" si="8"/>
        <v>0.48830743019999723</v>
      </c>
      <c r="H113" s="10">
        <f t="shared" si="9"/>
        <v>88.759213259229782</v>
      </c>
      <c r="I113" s="26">
        <f t="shared" si="10"/>
        <v>92.23990487010235</v>
      </c>
    </row>
    <row r="114" spans="1:9" ht="15" x14ac:dyDescent="0.25">
      <c r="A114" s="6">
        <v>38360</v>
      </c>
      <c r="B114" s="7">
        <v>89.25</v>
      </c>
      <c r="C114" s="7">
        <v>93.26</v>
      </c>
      <c r="D114" s="8">
        <v>112</v>
      </c>
      <c r="E114" s="9">
        <f t="shared" si="6"/>
        <v>88.457785421542397</v>
      </c>
      <c r="F114" s="10">
        <f t="shared" si="7"/>
        <v>0.79221457845760312</v>
      </c>
      <c r="G114" s="10">
        <f t="shared" si="8"/>
        <v>0.75073031097021392</v>
      </c>
      <c r="H114" s="10">
        <f t="shared" si="9"/>
        <v>89.208515732512609</v>
      </c>
      <c r="I114" s="26">
        <f t="shared" si="10"/>
        <v>92.708581760265858</v>
      </c>
    </row>
    <row r="115" spans="1:9" ht="15" x14ac:dyDescent="0.25">
      <c r="A115" s="6">
        <v>38572</v>
      </c>
      <c r="B115" s="7">
        <v>89.67</v>
      </c>
      <c r="C115" s="7">
        <v>93.63</v>
      </c>
      <c r="D115" s="8">
        <v>113</v>
      </c>
      <c r="E115" s="9">
        <f t="shared" si="6"/>
        <v>88.643968786192602</v>
      </c>
      <c r="F115" s="10">
        <f t="shared" si="7"/>
        <v>1.0260312138073999</v>
      </c>
      <c r="G115" s="10">
        <f t="shared" si="8"/>
        <v>0.81385071845760315</v>
      </c>
      <c r="H115" s="10">
        <f t="shared" si="9"/>
        <v>89.457819504650203</v>
      </c>
      <c r="I115" s="26">
        <f t="shared" si="10"/>
        <v>92.968635785292179</v>
      </c>
    </row>
    <row r="116" spans="1:9" ht="15" x14ac:dyDescent="0.25">
      <c r="A116" s="11" t="s">
        <v>78</v>
      </c>
      <c r="B116" s="7">
        <v>90.56</v>
      </c>
      <c r="C116" s="7">
        <v>94.5</v>
      </c>
      <c r="D116" s="8">
        <v>114</v>
      </c>
      <c r="E116" s="9">
        <f t="shared" si="6"/>
        <v>88.829457221835185</v>
      </c>
      <c r="F116" s="10">
        <f t="shared" si="7"/>
        <v>1.7305427781648177</v>
      </c>
      <c r="G116" s="10">
        <f t="shared" si="8"/>
        <v>1.0476673538073999</v>
      </c>
      <c r="H116" s="10">
        <f t="shared" si="9"/>
        <v>89.877124575642583</v>
      </c>
      <c r="I116" s="26">
        <f t="shared" si="10"/>
        <v>93.406021752181331</v>
      </c>
    </row>
    <row r="117" spans="1:9" ht="15" x14ac:dyDescent="0.25">
      <c r="A117" s="11" t="s">
        <v>79</v>
      </c>
      <c r="B117" s="7">
        <v>90.77</v>
      </c>
      <c r="C117" s="7">
        <v>94.68</v>
      </c>
      <c r="D117" s="8">
        <v>115</v>
      </c>
      <c r="E117" s="9">
        <f t="shared" si="6"/>
        <v>89.014252027324986</v>
      </c>
      <c r="F117" s="10">
        <f t="shared" si="7"/>
        <v>1.7557479726750103</v>
      </c>
      <c r="G117" s="10">
        <f t="shared" si="8"/>
        <v>1.7521789181648177</v>
      </c>
      <c r="H117" s="10">
        <f t="shared" si="9"/>
        <v>90.766430945489802</v>
      </c>
      <c r="I117" s="26">
        <f t="shared" si="10"/>
        <v>94.333675990933358</v>
      </c>
    </row>
    <row r="118" spans="1:9" ht="15" x14ac:dyDescent="0.25">
      <c r="A118" s="11" t="s">
        <v>80</v>
      </c>
      <c r="B118" s="7">
        <v>91.42</v>
      </c>
      <c r="C118" s="7">
        <v>95.33</v>
      </c>
      <c r="D118" s="8">
        <v>116</v>
      </c>
      <c r="E118" s="9">
        <f t="shared" si="6"/>
        <v>89.198354501516789</v>
      </c>
      <c r="F118" s="10">
        <f t="shared" si="7"/>
        <v>2.2216454984832126</v>
      </c>
      <c r="G118" s="10">
        <f t="shared" si="8"/>
        <v>1.7773841126750103</v>
      </c>
      <c r="H118" s="10">
        <f t="shared" si="9"/>
        <v>90.975738614191798</v>
      </c>
      <c r="I118" s="26">
        <f t="shared" si="10"/>
        <v>94.55200923654823</v>
      </c>
    </row>
    <row r="119" spans="1:9" ht="15" x14ac:dyDescent="0.25">
      <c r="A119" s="6">
        <v>38481</v>
      </c>
      <c r="B119" s="7">
        <v>94.37</v>
      </c>
      <c r="C119" s="7">
        <v>97.19</v>
      </c>
      <c r="D119" s="8">
        <v>117</v>
      </c>
      <c r="E119" s="9">
        <f t="shared" si="6"/>
        <v>89.381765943265393</v>
      </c>
      <c r="F119" s="10">
        <f t="shared" si="7"/>
        <v>4.988234056734612</v>
      </c>
      <c r="G119" s="10">
        <f t="shared" si="8"/>
        <v>2.2432816384832126</v>
      </c>
      <c r="H119" s="10">
        <f t="shared" si="9"/>
        <v>91.625047581748603</v>
      </c>
      <c r="I119" s="26">
        <f t="shared" si="10"/>
        <v>95.229317121025943</v>
      </c>
    </row>
    <row r="120" spans="1:9" ht="15" x14ac:dyDescent="0.25">
      <c r="A120" s="6">
        <v>38695</v>
      </c>
      <c r="B120" s="7">
        <v>95.07</v>
      </c>
      <c r="C120" s="7">
        <v>97.89</v>
      </c>
      <c r="D120" s="8">
        <v>118</v>
      </c>
      <c r="E120" s="9">
        <f t="shared" si="6"/>
        <v>89.564487651425594</v>
      </c>
      <c r="F120" s="10">
        <f t="shared" si="7"/>
        <v>5.5055123485743991</v>
      </c>
      <c r="G120" s="10">
        <f t="shared" si="8"/>
        <v>5.009870196734612</v>
      </c>
      <c r="H120" s="10">
        <f t="shared" si="9"/>
        <v>94.574357848160204</v>
      </c>
      <c r="I120" s="26">
        <f t="shared" si="10"/>
        <v>98.305804890366502</v>
      </c>
    </row>
    <row r="121" spans="1:9" ht="15" x14ac:dyDescent="0.25">
      <c r="A121" s="11" t="s">
        <v>81</v>
      </c>
      <c r="B121" s="7">
        <v>94.41</v>
      </c>
      <c r="C121" s="7">
        <v>97.32</v>
      </c>
      <c r="D121" s="8">
        <v>119</v>
      </c>
      <c r="E121" s="9">
        <f t="shared" si="6"/>
        <v>89.746520924852192</v>
      </c>
      <c r="F121" s="10">
        <f t="shared" si="7"/>
        <v>4.663479075147805</v>
      </c>
      <c r="G121" s="10">
        <f t="shared" si="8"/>
        <v>5.5271484885743991</v>
      </c>
      <c r="H121" s="10">
        <f t="shared" si="9"/>
        <v>95.273669413426589</v>
      </c>
      <c r="I121" s="26">
        <f t="shared" si="10"/>
        <v>99.035271539569905</v>
      </c>
    </row>
    <row r="122" spans="1:9" ht="15" x14ac:dyDescent="0.25">
      <c r="A122" s="11" t="s">
        <v>82</v>
      </c>
      <c r="B122" s="7">
        <v>93.33</v>
      </c>
      <c r="C122" s="7">
        <v>96.27</v>
      </c>
      <c r="D122" s="8">
        <v>120</v>
      </c>
      <c r="E122" s="9">
        <f t="shared" si="6"/>
        <v>89.927867062400011</v>
      </c>
      <c r="F122" s="10">
        <f t="shared" si="7"/>
        <v>3.4021329375999869</v>
      </c>
      <c r="G122" s="10">
        <f t="shared" si="8"/>
        <v>4.685115215147805</v>
      </c>
      <c r="H122" s="10">
        <f t="shared" si="9"/>
        <v>94.612982277547815</v>
      </c>
      <c r="I122" s="26">
        <f t="shared" si="10"/>
        <v>98.346094847636181</v>
      </c>
    </row>
    <row r="123" spans="1:9" ht="15" x14ac:dyDescent="0.25">
      <c r="A123" s="6">
        <v>38421</v>
      </c>
      <c r="B123" s="7">
        <v>93.51</v>
      </c>
      <c r="C123" s="7">
        <v>96.61</v>
      </c>
      <c r="D123" s="8">
        <v>121</v>
      </c>
      <c r="E123" s="9">
        <f t="shared" si="6"/>
        <v>90.108527362923809</v>
      </c>
      <c r="F123" s="10">
        <f t="shared" si="7"/>
        <v>3.4014726370761963</v>
      </c>
      <c r="G123" s="10">
        <f t="shared" si="8"/>
        <v>3.4237690775999869</v>
      </c>
      <c r="H123" s="10">
        <f t="shared" si="9"/>
        <v>93.532296440523794</v>
      </c>
      <c r="I123" s="26">
        <f t="shared" si="10"/>
        <v>97.218808648565272</v>
      </c>
    </row>
    <row r="124" spans="1:9" ht="15" x14ac:dyDescent="0.25">
      <c r="A124" s="12">
        <v>38635</v>
      </c>
      <c r="B124" s="7">
        <v>94.25</v>
      </c>
      <c r="C124" s="7">
        <v>97.05</v>
      </c>
      <c r="D124" s="8">
        <v>122</v>
      </c>
      <c r="E124" s="9">
        <f t="shared" si="6"/>
        <v>90.288503125278396</v>
      </c>
      <c r="F124" s="10">
        <f t="shared" si="7"/>
        <v>3.9614968747216039</v>
      </c>
      <c r="G124" s="10">
        <f t="shared" si="8"/>
        <v>3.4231087770761963</v>
      </c>
      <c r="H124" s="10">
        <f t="shared" si="9"/>
        <v>93.711611902354591</v>
      </c>
      <c r="I124" s="26">
        <f t="shared" si="10"/>
        <v>97.405856390357215</v>
      </c>
    </row>
    <row r="125" spans="1:9" ht="15" x14ac:dyDescent="0.25">
      <c r="A125" s="11" t="s">
        <v>83</v>
      </c>
      <c r="B125" s="7">
        <v>94.14</v>
      </c>
      <c r="C125" s="7">
        <v>97</v>
      </c>
      <c r="D125" s="8">
        <v>123</v>
      </c>
      <c r="E125" s="9">
        <f t="shared" si="6"/>
        <v>90.467795648318599</v>
      </c>
      <c r="F125" s="10">
        <f t="shared" si="7"/>
        <v>3.6722043516814011</v>
      </c>
      <c r="G125" s="10">
        <f t="shared" si="8"/>
        <v>3.983133014721604</v>
      </c>
      <c r="H125" s="10">
        <f t="shared" si="9"/>
        <v>94.450928663040202</v>
      </c>
      <c r="I125" s="26">
        <f t="shared" si="10"/>
        <v>98.17705330301203</v>
      </c>
    </row>
    <row r="126" spans="1:9" ht="15" x14ac:dyDescent="0.25">
      <c r="A126" s="11" t="s">
        <v>84</v>
      </c>
      <c r="B126" s="7">
        <v>93.47</v>
      </c>
      <c r="C126" s="7">
        <v>96.8</v>
      </c>
      <c r="D126" s="8">
        <v>124</v>
      </c>
      <c r="E126" s="9">
        <f t="shared" si="6"/>
        <v>90.646406230899203</v>
      </c>
      <c r="F126" s="10">
        <f t="shared" si="7"/>
        <v>2.8235937691007962</v>
      </c>
      <c r="G126" s="10">
        <f t="shared" si="8"/>
        <v>3.6938404916814012</v>
      </c>
      <c r="H126" s="10">
        <f t="shared" si="9"/>
        <v>94.340246722580602</v>
      </c>
      <c r="I126" s="26">
        <f t="shared" si="10"/>
        <v>98.061598635529677</v>
      </c>
    </row>
    <row r="127" spans="1:9" ht="15" x14ac:dyDescent="0.25">
      <c r="A127" s="11" t="s">
        <v>85</v>
      </c>
      <c r="B127" s="7">
        <v>92.79</v>
      </c>
      <c r="C127" s="7">
        <v>96.57</v>
      </c>
      <c r="D127" s="8">
        <v>125</v>
      </c>
      <c r="E127" s="9">
        <f t="shared" si="6"/>
        <v>90.82433617187499</v>
      </c>
      <c r="F127" s="10">
        <f t="shared" si="7"/>
        <v>1.9656638281250167</v>
      </c>
      <c r="G127" s="10">
        <f t="shared" si="8"/>
        <v>2.8452299091007962</v>
      </c>
      <c r="H127" s="10">
        <f t="shared" si="9"/>
        <v>93.669566080975784</v>
      </c>
      <c r="I127" s="26">
        <f t="shared" si="10"/>
        <v>97.361997506910143</v>
      </c>
    </row>
    <row r="128" spans="1:9" ht="15" x14ac:dyDescent="0.25">
      <c r="A128" s="6">
        <v>38544</v>
      </c>
      <c r="B128" s="7">
        <v>92.47</v>
      </c>
      <c r="C128" s="7">
        <v>96.59</v>
      </c>
      <c r="D128" s="8">
        <v>126</v>
      </c>
      <c r="E128" s="9">
        <f t="shared" si="6"/>
        <v>91.001586770100786</v>
      </c>
      <c r="F128" s="10">
        <f t="shared" si="7"/>
        <v>1.4684132298992125</v>
      </c>
      <c r="G128" s="10">
        <f t="shared" si="8"/>
        <v>1.9872999681250167</v>
      </c>
      <c r="H128" s="10">
        <f t="shared" si="9"/>
        <v>92.988886738225801</v>
      </c>
      <c r="I128" s="26">
        <f t="shared" si="10"/>
        <v>96.651966522153515</v>
      </c>
    </row>
    <row r="129" spans="1:9" ht="15" x14ac:dyDescent="0.25">
      <c r="A129" s="11" t="s">
        <v>86</v>
      </c>
      <c r="B129" s="7">
        <v>90.53</v>
      </c>
      <c r="C129" s="7">
        <v>94.92</v>
      </c>
      <c r="D129" s="8">
        <v>127</v>
      </c>
      <c r="E129" s="9">
        <f t="shared" si="6"/>
        <v>91.178159324431391</v>
      </c>
      <c r="F129" s="10">
        <f t="shared" si="7"/>
        <v>-0.6481593244313899</v>
      </c>
      <c r="G129" s="10">
        <f t="shared" si="8"/>
        <v>1.4900493698992126</v>
      </c>
      <c r="H129" s="10">
        <f t="shared" si="9"/>
        <v>92.668208694330602</v>
      </c>
      <c r="I129" s="26">
        <f t="shared" si="10"/>
        <v>96.317460488259698</v>
      </c>
    </row>
    <row r="130" spans="1:9" ht="15" x14ac:dyDescent="0.25">
      <c r="A130" s="11" t="s">
        <v>87</v>
      </c>
      <c r="B130" s="7">
        <v>88.61</v>
      </c>
      <c r="C130" s="7">
        <v>93.22</v>
      </c>
      <c r="D130" s="8">
        <v>128</v>
      </c>
      <c r="E130" s="9">
        <f t="shared" si="6"/>
        <v>91.354055133721587</v>
      </c>
      <c r="F130" s="10">
        <f t="shared" si="7"/>
        <v>-2.7440551337215879</v>
      </c>
      <c r="G130" s="10">
        <f t="shared" si="8"/>
        <v>-0.62652318443138988</v>
      </c>
      <c r="H130" s="10">
        <f t="shared" si="9"/>
        <v>90.727531949290196</v>
      </c>
      <c r="I130" s="26">
        <f t="shared" si="10"/>
        <v>94.293099627228727</v>
      </c>
    </row>
    <row r="131" spans="1:9" ht="15" x14ac:dyDescent="0.25">
      <c r="A131" s="11" t="s">
        <v>88</v>
      </c>
      <c r="B131" s="7">
        <v>87.35</v>
      </c>
      <c r="C131" s="7">
        <v>91.8</v>
      </c>
      <c r="D131" s="8">
        <v>129</v>
      </c>
      <c r="E131" s="9">
        <f t="shared" ref="E131:E194" si="11">6.289541*10 + (2.726552/10)*D131 -(4.208498*10^-4)*(D131)^2 +(2.164758*10^-7)*(D131)^3</f>
        <v>91.529275496826202</v>
      </c>
      <c r="F131" s="10">
        <f t="shared" ref="F131:F194" si="12">B131-E131</f>
        <v>-4.1792754968262074</v>
      </c>
      <c r="G131" s="10">
        <f t="shared" si="8"/>
        <v>-2.7224189937215879</v>
      </c>
      <c r="H131" s="10">
        <f t="shared" si="9"/>
        <v>88.806856503104612</v>
      </c>
      <c r="I131" s="26">
        <f t="shared" si="10"/>
        <v>92.289602543060639</v>
      </c>
    </row>
    <row r="132" spans="1:9" ht="15" x14ac:dyDescent="0.25">
      <c r="A132" s="6">
        <v>38484</v>
      </c>
      <c r="B132" s="7">
        <v>87.35</v>
      </c>
      <c r="C132" s="7">
        <v>91.8</v>
      </c>
      <c r="D132" s="8">
        <v>130</v>
      </c>
      <c r="E132" s="9">
        <f t="shared" si="11"/>
        <v>91.703821712600003</v>
      </c>
      <c r="F132" s="10">
        <f t="shared" si="12"/>
        <v>-4.3538217126000092</v>
      </c>
      <c r="G132" s="10">
        <f t="shared" ref="G132:G195" si="13">0.02163614+F131</f>
        <v>-4.1576393568262073</v>
      </c>
      <c r="H132" s="10">
        <f t="shared" ref="H132:H195" si="14">E132+G132</f>
        <v>87.546182355773794</v>
      </c>
      <c r="I132" s="26">
        <f t="shared" ref="I132:I195" si="15">-0.3467033 +1.0431211*H132</f>
        <v>90.974566739755346</v>
      </c>
    </row>
    <row r="133" spans="1:9" ht="15" x14ac:dyDescent="0.25">
      <c r="A133" s="12">
        <v>38698</v>
      </c>
      <c r="B133" s="7">
        <v>87.2</v>
      </c>
      <c r="C133" s="7">
        <v>91.48</v>
      </c>
      <c r="D133" s="8">
        <v>131</v>
      </c>
      <c r="E133" s="9">
        <f t="shared" si="11"/>
        <v>91.877695079897805</v>
      </c>
      <c r="F133" s="10">
        <f t="shared" si="12"/>
        <v>-4.6776950798978021</v>
      </c>
      <c r="G133" s="10">
        <f t="shared" si="13"/>
        <v>-4.3321855726000091</v>
      </c>
      <c r="H133" s="10">
        <f t="shared" si="14"/>
        <v>87.545509507297794</v>
      </c>
      <c r="I133" s="26">
        <f t="shared" si="15"/>
        <v>90.973864877312934</v>
      </c>
    </row>
    <row r="134" spans="1:9" ht="15" x14ac:dyDescent="0.25">
      <c r="A134" s="11" t="s">
        <v>89</v>
      </c>
      <c r="B134" s="7">
        <v>87.56</v>
      </c>
      <c r="C134" s="7">
        <v>91.83</v>
      </c>
      <c r="D134" s="8">
        <v>132</v>
      </c>
      <c r="E134" s="9">
        <f t="shared" si="11"/>
        <v>92.05089689757439</v>
      </c>
      <c r="F134" s="10">
        <f t="shared" si="12"/>
        <v>-4.4908968975743875</v>
      </c>
      <c r="G134" s="10">
        <f t="shared" si="13"/>
        <v>-4.6560589398978021</v>
      </c>
      <c r="H134" s="10">
        <f t="shared" si="14"/>
        <v>87.394837957676586</v>
      </c>
      <c r="I134" s="26">
        <f t="shared" si="15"/>
        <v>90.816696204733361</v>
      </c>
    </row>
    <row r="135" spans="1:9" ht="15" x14ac:dyDescent="0.25">
      <c r="A135" s="11" t="s">
        <v>90</v>
      </c>
      <c r="B135" s="7">
        <v>87.88</v>
      </c>
      <c r="C135" s="7">
        <v>92.12</v>
      </c>
      <c r="D135" s="8">
        <v>133</v>
      </c>
      <c r="E135" s="9">
        <f t="shared" si="11"/>
        <v>92.223428464484599</v>
      </c>
      <c r="F135" s="10">
        <f t="shared" si="12"/>
        <v>-4.3434284644846031</v>
      </c>
      <c r="G135" s="10">
        <f t="shared" si="13"/>
        <v>-4.4692607575743875</v>
      </c>
      <c r="H135" s="10">
        <f t="shared" si="14"/>
        <v>87.754167706910209</v>
      </c>
      <c r="I135" s="26">
        <f t="shared" si="15"/>
        <v>91.191520648016649</v>
      </c>
    </row>
    <row r="136" spans="1:9" ht="15" x14ac:dyDescent="0.25">
      <c r="A136" s="6">
        <v>38749</v>
      </c>
      <c r="B136" s="7">
        <v>88.03</v>
      </c>
      <c r="C136" s="7">
        <v>92.27</v>
      </c>
      <c r="D136" s="8">
        <v>134</v>
      </c>
      <c r="E136" s="9">
        <f t="shared" si="11"/>
        <v>92.395291079483187</v>
      </c>
      <c r="F136" s="10">
        <f t="shared" si="12"/>
        <v>-4.3652910794831854</v>
      </c>
      <c r="G136" s="10">
        <f t="shared" si="13"/>
        <v>-4.321792324484603</v>
      </c>
      <c r="H136" s="10">
        <f t="shared" si="14"/>
        <v>88.073498754998582</v>
      </c>
      <c r="I136" s="26">
        <f t="shared" si="15"/>
        <v>91.524621602162753</v>
      </c>
    </row>
    <row r="137" spans="1:9" ht="15" x14ac:dyDescent="0.25">
      <c r="A137" s="6">
        <v>38961</v>
      </c>
      <c r="B137" s="7">
        <v>88.56</v>
      </c>
      <c r="C137" s="7">
        <v>92.94</v>
      </c>
      <c r="D137" s="8">
        <v>135</v>
      </c>
      <c r="E137" s="9">
        <f t="shared" si="11"/>
        <v>92.56648604142498</v>
      </c>
      <c r="F137" s="10">
        <f t="shared" si="12"/>
        <v>-4.0064860414249779</v>
      </c>
      <c r="G137" s="10">
        <f t="shared" si="13"/>
        <v>-4.3436549394831854</v>
      </c>
      <c r="H137" s="10">
        <f t="shared" si="14"/>
        <v>88.222831101941793</v>
      </c>
      <c r="I137" s="26">
        <f t="shared" si="15"/>
        <v>91.680393324171732</v>
      </c>
    </row>
    <row r="138" spans="1:9" ht="15" x14ac:dyDescent="0.25">
      <c r="A138" s="11" t="s">
        <v>91</v>
      </c>
      <c r="B138" s="7">
        <v>89.01</v>
      </c>
      <c r="C138" s="7">
        <v>93.19</v>
      </c>
      <c r="D138" s="8">
        <v>136</v>
      </c>
      <c r="E138" s="9">
        <f t="shared" si="11"/>
        <v>92.737014649164792</v>
      </c>
      <c r="F138" s="10">
        <f t="shared" si="12"/>
        <v>-3.7270146491647864</v>
      </c>
      <c r="G138" s="10">
        <f t="shared" si="13"/>
        <v>-3.9848499014249779</v>
      </c>
      <c r="H138" s="10">
        <f t="shared" si="14"/>
        <v>88.752164747739812</v>
      </c>
      <c r="I138" s="26">
        <f t="shared" si="15"/>
        <v>92.232552419043571</v>
      </c>
    </row>
    <row r="139" spans="1:9" ht="15" x14ac:dyDescent="0.25">
      <c r="A139" s="11" t="s">
        <v>92</v>
      </c>
      <c r="B139" s="7">
        <v>89.55</v>
      </c>
      <c r="C139" s="7">
        <v>93.62</v>
      </c>
      <c r="D139" s="8">
        <v>137</v>
      </c>
      <c r="E139" s="9">
        <f t="shared" si="11"/>
        <v>92.90687820155739</v>
      </c>
      <c r="F139" s="10">
        <f t="shared" si="12"/>
        <v>-3.356878201557393</v>
      </c>
      <c r="G139" s="10">
        <f t="shared" si="13"/>
        <v>-3.7053785091647864</v>
      </c>
      <c r="H139" s="10">
        <f t="shared" si="14"/>
        <v>89.201499692392602</v>
      </c>
      <c r="I139" s="26">
        <f t="shared" si="15"/>
        <v>92.701263180778227</v>
      </c>
    </row>
    <row r="140" spans="1:9" ht="15" x14ac:dyDescent="0.25">
      <c r="A140" s="11" t="s">
        <v>93</v>
      </c>
      <c r="B140" s="7">
        <v>89.88</v>
      </c>
      <c r="C140" s="7">
        <v>93.93</v>
      </c>
      <c r="D140" s="8">
        <v>138</v>
      </c>
      <c r="E140" s="9">
        <f t="shared" si="11"/>
        <v>93.076077997457588</v>
      </c>
      <c r="F140" s="10">
        <f t="shared" si="12"/>
        <v>-3.1960779974575928</v>
      </c>
      <c r="G140" s="10">
        <f t="shared" si="13"/>
        <v>-3.335242061557393</v>
      </c>
      <c r="H140" s="10">
        <f t="shared" si="14"/>
        <v>89.740835935900193</v>
      </c>
      <c r="I140" s="26">
        <f t="shared" si="15"/>
        <v>93.263856196375741</v>
      </c>
    </row>
    <row r="141" spans="1:9" ht="15" x14ac:dyDescent="0.25">
      <c r="A141" s="6">
        <v>38870</v>
      </c>
      <c r="B141" s="7">
        <v>89.73</v>
      </c>
      <c r="C141" s="7">
        <v>93.85</v>
      </c>
      <c r="D141" s="8">
        <v>139</v>
      </c>
      <c r="E141" s="9">
        <f t="shared" si="11"/>
        <v>93.244615335720198</v>
      </c>
      <c r="F141" s="10">
        <f t="shared" si="12"/>
        <v>-3.5146153357201939</v>
      </c>
      <c r="G141" s="10">
        <f t="shared" si="13"/>
        <v>-3.1744418574575928</v>
      </c>
      <c r="H141" s="10">
        <f t="shared" si="14"/>
        <v>90.070173478262603</v>
      </c>
      <c r="I141" s="26">
        <f t="shared" si="15"/>
        <v>93.607395135836114</v>
      </c>
    </row>
    <row r="142" spans="1:9" ht="15" x14ac:dyDescent="0.25">
      <c r="A142" s="11" t="s">
        <v>94</v>
      </c>
      <c r="B142" s="7">
        <v>89.65</v>
      </c>
      <c r="C142" s="7">
        <v>93.77</v>
      </c>
      <c r="D142" s="8">
        <v>140</v>
      </c>
      <c r="E142" s="9">
        <f t="shared" si="11"/>
        <v>93.412491515200003</v>
      </c>
      <c r="F142" s="10">
        <f t="shared" si="12"/>
        <v>-3.7624915151999971</v>
      </c>
      <c r="G142" s="10">
        <f t="shared" si="13"/>
        <v>-3.4929791957201939</v>
      </c>
      <c r="H142" s="10">
        <f t="shared" si="14"/>
        <v>89.919512319479807</v>
      </c>
      <c r="I142" s="26">
        <f t="shared" si="15"/>
        <v>93.450237302159323</v>
      </c>
    </row>
    <row r="143" spans="1:9" ht="15" x14ac:dyDescent="0.25">
      <c r="A143" s="11" t="s">
        <v>95</v>
      </c>
      <c r="B143" s="7">
        <v>89.6</v>
      </c>
      <c r="C143" s="7">
        <v>93.75</v>
      </c>
      <c r="D143" s="8">
        <v>141</v>
      </c>
      <c r="E143" s="9">
        <f t="shared" si="11"/>
        <v>93.579707834751801</v>
      </c>
      <c r="F143" s="10">
        <f t="shared" si="12"/>
        <v>-3.9797078347518067</v>
      </c>
      <c r="G143" s="10">
        <f t="shared" si="13"/>
        <v>-3.7408553751999971</v>
      </c>
      <c r="H143" s="10">
        <f t="shared" si="14"/>
        <v>89.838852459551802</v>
      </c>
      <c r="I143" s="26">
        <f t="shared" si="15"/>
        <v>93.366099300345383</v>
      </c>
    </row>
    <row r="144" spans="1:9" ht="15" x14ac:dyDescent="0.25">
      <c r="A144" s="11" t="s">
        <v>96</v>
      </c>
      <c r="B144" s="7">
        <v>89.51</v>
      </c>
      <c r="C144" s="7">
        <v>93.69</v>
      </c>
      <c r="D144" s="8">
        <v>142</v>
      </c>
      <c r="E144" s="9">
        <f t="shared" si="11"/>
        <v>93.746265593230405</v>
      </c>
      <c r="F144" s="10">
        <f t="shared" si="12"/>
        <v>-4.2362655932303994</v>
      </c>
      <c r="G144" s="10">
        <f t="shared" si="13"/>
        <v>-3.9580716947518066</v>
      </c>
      <c r="H144" s="10">
        <f t="shared" si="14"/>
        <v>89.788193898478596</v>
      </c>
      <c r="I144" s="26">
        <f t="shared" si="15"/>
        <v>93.313256286394278</v>
      </c>
    </row>
    <row r="145" spans="1:9" ht="15" x14ac:dyDescent="0.25">
      <c r="A145" s="6">
        <v>38871</v>
      </c>
      <c r="B145" s="7">
        <v>89.37</v>
      </c>
      <c r="C145" s="7">
        <v>93.63</v>
      </c>
      <c r="D145" s="8">
        <v>143</v>
      </c>
      <c r="E145" s="9">
        <f t="shared" si="11"/>
        <v>93.912166089490597</v>
      </c>
      <c r="F145" s="10">
        <f t="shared" si="12"/>
        <v>-4.5421660894905926</v>
      </c>
      <c r="G145" s="10">
        <f t="shared" si="13"/>
        <v>-4.2146294532303994</v>
      </c>
      <c r="H145" s="10">
        <f t="shared" si="14"/>
        <v>89.697536636260196</v>
      </c>
      <c r="I145" s="26">
        <f t="shared" si="15"/>
        <v>93.218689783306033</v>
      </c>
    </row>
    <row r="146" spans="1:9" ht="15" x14ac:dyDescent="0.25">
      <c r="A146" s="11" t="s">
        <v>97</v>
      </c>
      <c r="B146" s="7">
        <v>89.55</v>
      </c>
      <c r="C146" s="7">
        <v>93.85</v>
      </c>
      <c r="D146" s="8">
        <v>144</v>
      </c>
      <c r="E146" s="9">
        <f t="shared" si="11"/>
        <v>94.077410622387191</v>
      </c>
      <c r="F146" s="10">
        <f t="shared" si="12"/>
        <v>-4.5274106223871939</v>
      </c>
      <c r="G146" s="10">
        <f t="shared" si="13"/>
        <v>-4.5205299494905926</v>
      </c>
      <c r="H146" s="10">
        <f t="shared" si="14"/>
        <v>89.556880672896597</v>
      </c>
      <c r="I146" s="26">
        <f t="shared" si="15"/>
        <v>93.071968580080636</v>
      </c>
    </row>
    <row r="147" spans="1:9" ht="15" x14ac:dyDescent="0.25">
      <c r="A147" s="11" t="s">
        <v>98</v>
      </c>
      <c r="B147" s="7">
        <v>90.19</v>
      </c>
      <c r="C147" s="7">
        <v>94.42</v>
      </c>
      <c r="D147" s="8">
        <v>145</v>
      </c>
      <c r="E147" s="9">
        <f t="shared" si="11"/>
        <v>94.242000490774998</v>
      </c>
      <c r="F147" s="10">
        <f t="shared" si="12"/>
        <v>-4.0520004907750007</v>
      </c>
      <c r="G147" s="10">
        <f t="shared" si="13"/>
        <v>-4.5057744823871939</v>
      </c>
      <c r="H147" s="10">
        <f t="shared" si="14"/>
        <v>89.736226008387803</v>
      </c>
      <c r="I147" s="26">
        <f t="shared" si="15"/>
        <v>93.259047483718092</v>
      </c>
    </row>
    <row r="148" spans="1:9" ht="15" x14ac:dyDescent="0.25">
      <c r="A148" s="11" t="s">
        <v>99</v>
      </c>
      <c r="B148" s="7">
        <v>91.16</v>
      </c>
      <c r="C148" s="7">
        <v>94.95</v>
      </c>
      <c r="D148" s="8">
        <v>146</v>
      </c>
      <c r="E148" s="9">
        <f t="shared" si="11"/>
        <v>94.405936993508789</v>
      </c>
      <c r="F148" s="10">
        <f t="shared" si="12"/>
        <v>-3.2459369935087921</v>
      </c>
      <c r="G148" s="10">
        <f t="shared" si="13"/>
        <v>-4.0303643507750007</v>
      </c>
      <c r="H148" s="10">
        <f t="shared" si="14"/>
        <v>90.375572642733786</v>
      </c>
      <c r="I148" s="26">
        <f t="shared" si="15"/>
        <v>93.925963448218369</v>
      </c>
    </row>
    <row r="149" spans="1:9" ht="15" x14ac:dyDescent="0.25">
      <c r="A149" s="6">
        <v>38780</v>
      </c>
      <c r="B149" s="7">
        <v>91.78</v>
      </c>
      <c r="C149" s="7">
        <v>95.64</v>
      </c>
      <c r="D149" s="8">
        <v>147</v>
      </c>
      <c r="E149" s="9">
        <f t="shared" si="11"/>
        <v>94.569221429443388</v>
      </c>
      <c r="F149" s="10">
        <f t="shared" si="12"/>
        <v>-2.789221429443387</v>
      </c>
      <c r="G149" s="10">
        <f t="shared" si="13"/>
        <v>-3.224300853508792</v>
      </c>
      <c r="H149" s="10">
        <f t="shared" si="14"/>
        <v>91.344920575934594</v>
      </c>
      <c r="I149" s="26">
        <f t="shared" si="15"/>
        <v>94.937110730581523</v>
      </c>
    </row>
    <row r="150" spans="1:9" ht="15" x14ac:dyDescent="0.25">
      <c r="A150" s="6">
        <v>38994</v>
      </c>
      <c r="B150" s="7">
        <v>92.77</v>
      </c>
      <c r="C150" s="7">
        <v>96.4</v>
      </c>
      <c r="D150" s="8">
        <v>148</v>
      </c>
      <c r="E150" s="9">
        <f t="shared" si="11"/>
        <v>94.731855097433595</v>
      </c>
      <c r="F150" s="10">
        <f t="shared" si="12"/>
        <v>-1.9618550974335989</v>
      </c>
      <c r="G150" s="10">
        <f t="shared" si="13"/>
        <v>-2.767585289443387</v>
      </c>
      <c r="H150" s="10">
        <f t="shared" si="14"/>
        <v>91.964269807990206</v>
      </c>
      <c r="I150" s="26">
        <f t="shared" si="15"/>
        <v>95.583166982807526</v>
      </c>
    </row>
    <row r="151" spans="1:9" ht="15" x14ac:dyDescent="0.25">
      <c r="A151" s="11" t="s">
        <v>100</v>
      </c>
      <c r="B151" s="7">
        <v>94.23</v>
      </c>
      <c r="C151" s="7">
        <v>97.64</v>
      </c>
      <c r="D151" s="8">
        <v>149</v>
      </c>
      <c r="E151" s="9">
        <f t="shared" si="11"/>
        <v>94.893839296334193</v>
      </c>
      <c r="F151" s="10">
        <f t="shared" si="12"/>
        <v>-0.66383929633418859</v>
      </c>
      <c r="G151" s="10">
        <f t="shared" si="13"/>
        <v>-1.9402189574335988</v>
      </c>
      <c r="H151" s="10">
        <f t="shared" si="14"/>
        <v>92.953620338900592</v>
      </c>
      <c r="I151" s="26">
        <f t="shared" si="15"/>
        <v>96.615179396896366</v>
      </c>
    </row>
    <row r="152" spans="1:9" ht="15" x14ac:dyDescent="0.25">
      <c r="A152" s="11" t="s">
        <v>101</v>
      </c>
      <c r="B152" s="7">
        <v>95.35</v>
      </c>
      <c r="C152" s="7">
        <v>98.5</v>
      </c>
      <c r="D152" s="8">
        <v>150</v>
      </c>
      <c r="E152" s="9">
        <f t="shared" si="11"/>
        <v>95.055175324999993</v>
      </c>
      <c r="F152" s="10">
        <f t="shared" si="12"/>
        <v>0.29482467500000098</v>
      </c>
      <c r="G152" s="10">
        <f t="shared" si="13"/>
        <v>-0.64220315633418856</v>
      </c>
      <c r="H152" s="10">
        <f t="shared" si="14"/>
        <v>94.412972168665803</v>
      </c>
      <c r="I152" s="26">
        <f t="shared" si="15"/>
        <v>98.137460082848065</v>
      </c>
    </row>
    <row r="153" spans="1:9" ht="15" x14ac:dyDescent="0.25">
      <c r="A153" s="6">
        <v>38722</v>
      </c>
      <c r="B153" s="7">
        <v>96.13</v>
      </c>
      <c r="C153" s="7">
        <v>98.9</v>
      </c>
      <c r="D153" s="8">
        <v>151</v>
      </c>
      <c r="E153" s="9">
        <f t="shared" si="11"/>
        <v>95.215864482285795</v>
      </c>
      <c r="F153" s="10">
        <f t="shared" si="12"/>
        <v>0.91413551771420032</v>
      </c>
      <c r="G153" s="10">
        <f t="shared" si="13"/>
        <v>0.31646081500000101</v>
      </c>
      <c r="H153" s="10">
        <f t="shared" si="14"/>
        <v>95.532325297285794</v>
      </c>
      <c r="I153" s="26">
        <f t="shared" si="15"/>
        <v>99.305080949662582</v>
      </c>
    </row>
    <row r="154" spans="1:9" ht="15" x14ac:dyDescent="0.25">
      <c r="A154" s="6">
        <v>38934</v>
      </c>
      <c r="B154" s="7">
        <v>96.46</v>
      </c>
      <c r="C154" s="7">
        <v>98.9</v>
      </c>
      <c r="D154" s="8">
        <v>152</v>
      </c>
      <c r="E154" s="9">
        <f t="shared" si="11"/>
        <v>95.37590806704641</v>
      </c>
      <c r="F154" s="10">
        <f t="shared" si="12"/>
        <v>1.0840919329535836</v>
      </c>
      <c r="G154" s="10">
        <f t="shared" si="13"/>
        <v>0.93577165771420034</v>
      </c>
      <c r="H154" s="10">
        <f t="shared" si="14"/>
        <v>96.311679724760609</v>
      </c>
      <c r="I154" s="26">
        <f t="shared" si="15"/>
        <v>100.11804199733999</v>
      </c>
    </row>
    <row r="155" spans="1:9" ht="15" x14ac:dyDescent="0.25">
      <c r="A155" s="11" t="s">
        <v>102</v>
      </c>
      <c r="B155" s="7">
        <v>96.39</v>
      </c>
      <c r="C155" s="7">
        <v>98.74</v>
      </c>
      <c r="D155" s="8">
        <v>153</v>
      </c>
      <c r="E155" s="9">
        <f t="shared" si="11"/>
        <v>95.535307378136594</v>
      </c>
      <c r="F155" s="10">
        <f t="shared" si="12"/>
        <v>0.854692621863407</v>
      </c>
      <c r="G155" s="10">
        <f t="shared" si="13"/>
        <v>1.1057280729535837</v>
      </c>
      <c r="H155" s="10">
        <f t="shared" si="14"/>
        <v>96.641035451090175</v>
      </c>
      <c r="I155" s="26">
        <f t="shared" si="15"/>
        <v>100.46159990488017</v>
      </c>
    </row>
    <row r="156" spans="1:9" ht="15" x14ac:dyDescent="0.25">
      <c r="A156" s="11" t="s">
        <v>103</v>
      </c>
      <c r="B156" s="7">
        <v>96.1</v>
      </c>
      <c r="C156" s="7">
        <v>98.5</v>
      </c>
      <c r="D156" s="8">
        <v>154</v>
      </c>
      <c r="E156" s="9">
        <f t="shared" si="11"/>
        <v>95.694063714411186</v>
      </c>
      <c r="F156" s="10">
        <f t="shared" si="12"/>
        <v>0.40593628558880823</v>
      </c>
      <c r="G156" s="10">
        <f t="shared" si="13"/>
        <v>0.87632876186340702</v>
      </c>
      <c r="H156" s="10">
        <f t="shared" si="14"/>
        <v>96.570392476274591</v>
      </c>
      <c r="I156" s="26">
        <f t="shared" si="15"/>
        <v>100.38791072728327</v>
      </c>
    </row>
    <row r="157" spans="1:9" ht="15" x14ac:dyDescent="0.25">
      <c r="A157" s="11" t="s">
        <v>104</v>
      </c>
      <c r="B157" s="7">
        <v>95.36</v>
      </c>
      <c r="C157" s="7">
        <v>97.69</v>
      </c>
      <c r="D157" s="8">
        <v>155</v>
      </c>
      <c r="E157" s="9">
        <f t="shared" si="11"/>
        <v>95.852178374725</v>
      </c>
      <c r="F157" s="10">
        <f t="shared" si="12"/>
        <v>-0.49217837472500037</v>
      </c>
      <c r="G157" s="10">
        <f t="shared" si="13"/>
        <v>0.42757242558880826</v>
      </c>
      <c r="H157" s="10">
        <f t="shared" si="14"/>
        <v>96.279750800313806</v>
      </c>
      <c r="I157" s="26">
        <f t="shared" si="15"/>
        <v>100.08473626254921</v>
      </c>
    </row>
    <row r="158" spans="1:9" ht="15" x14ac:dyDescent="0.25">
      <c r="A158" s="6">
        <v>38843</v>
      </c>
      <c r="B158" s="7">
        <v>95.24</v>
      </c>
      <c r="C158" s="7">
        <v>97.55</v>
      </c>
      <c r="D158" s="8">
        <v>156</v>
      </c>
      <c r="E158" s="9">
        <f t="shared" si="11"/>
        <v>96.009652657932804</v>
      </c>
      <c r="F158" s="10">
        <f t="shared" si="12"/>
        <v>-0.76965265793280935</v>
      </c>
      <c r="G158" s="10">
        <f t="shared" si="13"/>
        <v>-0.47054223472500034</v>
      </c>
      <c r="H158" s="10">
        <f t="shared" si="14"/>
        <v>95.539110423207802</v>
      </c>
      <c r="I158" s="26">
        <f t="shared" si="15"/>
        <v>99.312158657677983</v>
      </c>
    </row>
    <row r="159" spans="1:9" ht="15" x14ac:dyDescent="0.25">
      <c r="A159" s="6">
        <v>39057</v>
      </c>
      <c r="B159" s="7">
        <v>95.49</v>
      </c>
      <c r="C159" s="7">
        <v>97.75</v>
      </c>
      <c r="D159" s="8">
        <v>157</v>
      </c>
      <c r="E159" s="9">
        <f t="shared" si="11"/>
        <v>96.166487862889383</v>
      </c>
      <c r="F159" s="10">
        <f t="shared" si="12"/>
        <v>-0.67648786288938823</v>
      </c>
      <c r="G159" s="10">
        <f t="shared" si="13"/>
        <v>-0.74801651793280932</v>
      </c>
      <c r="H159" s="10">
        <f t="shared" si="14"/>
        <v>95.418471344956572</v>
      </c>
      <c r="I159" s="26">
        <f t="shared" si="15"/>
        <v>99.186317489669577</v>
      </c>
    </row>
    <row r="160" spans="1:9" ht="15" x14ac:dyDescent="0.25">
      <c r="A160" s="11" t="s">
        <v>105</v>
      </c>
      <c r="B160" s="7">
        <v>95.44</v>
      </c>
      <c r="C160" s="7">
        <v>97.77</v>
      </c>
      <c r="D160" s="8">
        <v>158</v>
      </c>
      <c r="E160" s="9">
        <f t="shared" si="11"/>
        <v>96.322685288449591</v>
      </c>
      <c r="F160" s="10">
        <f t="shared" si="12"/>
        <v>-0.88268528844959349</v>
      </c>
      <c r="G160" s="10">
        <f t="shared" si="13"/>
        <v>-0.6548517228893882</v>
      </c>
      <c r="H160" s="10">
        <f t="shared" si="14"/>
        <v>95.667833565560201</v>
      </c>
      <c r="I160" s="26">
        <f t="shared" si="15"/>
        <v>99.446432483524077</v>
      </c>
    </row>
    <row r="161" spans="1:9" ht="15" x14ac:dyDescent="0.25">
      <c r="A161" s="11" t="s">
        <v>106</v>
      </c>
      <c r="B161" s="7">
        <v>94.97</v>
      </c>
      <c r="C161" s="7">
        <v>97.36</v>
      </c>
      <c r="D161" s="8">
        <v>159</v>
      </c>
      <c r="E161" s="9">
        <f t="shared" si="11"/>
        <v>96.478246233468184</v>
      </c>
      <c r="F161" s="10">
        <f t="shared" si="12"/>
        <v>-1.508246233468185</v>
      </c>
      <c r="G161" s="10">
        <f t="shared" si="13"/>
        <v>-0.86104914844959346</v>
      </c>
      <c r="H161" s="10">
        <f t="shared" si="14"/>
        <v>95.617197085018589</v>
      </c>
      <c r="I161" s="26">
        <f t="shared" si="15"/>
        <v>99.393612502241382</v>
      </c>
    </row>
    <row r="162" spans="1:9" ht="15" x14ac:dyDescent="0.25">
      <c r="A162" s="6">
        <v>38783</v>
      </c>
      <c r="B162" s="7">
        <v>95.27</v>
      </c>
      <c r="C162" s="7">
        <v>97.6</v>
      </c>
      <c r="D162" s="8">
        <v>160</v>
      </c>
      <c r="E162" s="9">
        <f t="shared" si="11"/>
        <v>96.633171996800002</v>
      </c>
      <c r="F162" s="10">
        <f t="shared" si="12"/>
        <v>-1.3631719968000056</v>
      </c>
      <c r="G162" s="10">
        <f t="shared" si="13"/>
        <v>-1.486610093468185</v>
      </c>
      <c r="H162" s="10">
        <f t="shared" si="14"/>
        <v>95.146561903331815</v>
      </c>
      <c r="I162" s="26">
        <f t="shared" si="15"/>
        <v>98.902683013821573</v>
      </c>
    </row>
    <row r="163" spans="1:9" ht="15" x14ac:dyDescent="0.25">
      <c r="A163" s="6">
        <v>38997</v>
      </c>
      <c r="B163" s="7">
        <v>95.69</v>
      </c>
      <c r="C163" s="7">
        <v>97.99</v>
      </c>
      <c r="D163" s="8">
        <v>161</v>
      </c>
      <c r="E163" s="9">
        <f t="shared" si="11"/>
        <v>96.7874638772998</v>
      </c>
      <c r="F163" s="10">
        <f t="shared" si="12"/>
        <v>-1.097463877299802</v>
      </c>
      <c r="G163" s="10">
        <f t="shared" si="13"/>
        <v>-1.3415358568000055</v>
      </c>
      <c r="H163" s="10">
        <f t="shared" si="14"/>
        <v>95.445928020499792</v>
      </c>
      <c r="I163" s="26">
        <f t="shared" si="15"/>
        <v>99.214958127264566</v>
      </c>
    </row>
    <row r="164" spans="1:9" ht="15" x14ac:dyDescent="0.25">
      <c r="A164" s="11" t="s">
        <v>107</v>
      </c>
      <c r="B164" s="7">
        <v>96.88</v>
      </c>
      <c r="C164" s="7">
        <v>98.74</v>
      </c>
      <c r="D164" s="8">
        <v>162</v>
      </c>
      <c r="E164" s="9">
        <f t="shared" si="11"/>
        <v>96.941123173822405</v>
      </c>
      <c r="F164" s="10">
        <f t="shared" si="12"/>
        <v>-6.1123173822409171E-2</v>
      </c>
      <c r="G164" s="10">
        <f t="shared" si="13"/>
        <v>-1.075827737299802</v>
      </c>
      <c r="H164" s="10">
        <f t="shared" si="14"/>
        <v>95.865295436522601</v>
      </c>
      <c r="I164" s="26">
        <f t="shared" si="15"/>
        <v>99.652409127570436</v>
      </c>
    </row>
    <row r="165" spans="1:9" ht="15" x14ac:dyDescent="0.25">
      <c r="A165" s="11" t="s">
        <v>108</v>
      </c>
      <c r="B165" s="7">
        <v>97.78</v>
      </c>
      <c r="C165" s="7">
        <v>99.41</v>
      </c>
      <c r="D165" s="8">
        <v>163</v>
      </c>
      <c r="E165" s="9">
        <f t="shared" si="11"/>
        <v>97.0941511852226</v>
      </c>
      <c r="F165" s="10">
        <f t="shared" si="12"/>
        <v>0.68584881477740112</v>
      </c>
      <c r="G165" s="10">
        <f t="shared" si="13"/>
        <v>-3.9487033822409173E-2</v>
      </c>
      <c r="H165" s="10">
        <f t="shared" si="14"/>
        <v>97.054664151400189</v>
      </c>
      <c r="I165" s="26">
        <f t="shared" si="15"/>
        <v>100.89306472973914</v>
      </c>
    </row>
    <row r="166" spans="1:9" ht="15" x14ac:dyDescent="0.25">
      <c r="A166" s="11" t="s">
        <v>109</v>
      </c>
      <c r="B166" s="7">
        <v>97.83</v>
      </c>
      <c r="C166" s="7">
        <v>99.41</v>
      </c>
      <c r="D166" s="8">
        <v>164</v>
      </c>
      <c r="E166" s="9">
        <f t="shared" si="11"/>
        <v>97.246549210355184</v>
      </c>
      <c r="F166" s="10">
        <f t="shared" si="12"/>
        <v>0.58345078964481445</v>
      </c>
      <c r="G166" s="10">
        <f t="shared" si="13"/>
        <v>0.70748495477740114</v>
      </c>
      <c r="H166" s="10">
        <f t="shared" si="14"/>
        <v>97.954034165132583</v>
      </c>
      <c r="I166" s="26">
        <f t="shared" si="15"/>
        <v>101.83121656777068</v>
      </c>
    </row>
    <row r="167" spans="1:9" ht="15" x14ac:dyDescent="0.25">
      <c r="A167" s="6">
        <v>38906</v>
      </c>
      <c r="B167" s="7">
        <v>98.05</v>
      </c>
      <c r="C167" s="7">
        <v>99.57</v>
      </c>
      <c r="D167" s="8">
        <v>165</v>
      </c>
      <c r="E167" s="9">
        <f t="shared" si="11"/>
        <v>97.398318548074997</v>
      </c>
      <c r="F167" s="10">
        <f t="shared" si="12"/>
        <v>0.65168145192500049</v>
      </c>
      <c r="G167" s="10">
        <f t="shared" si="13"/>
        <v>0.60508692964481448</v>
      </c>
      <c r="H167" s="10">
        <f t="shared" si="14"/>
        <v>98.003405477719809</v>
      </c>
      <c r="I167" s="26">
        <f t="shared" si="15"/>
        <v>101.88271682566511</v>
      </c>
    </row>
    <row r="168" spans="1:9" ht="15" x14ac:dyDescent="0.25">
      <c r="A168" s="11" t="s">
        <v>110</v>
      </c>
      <c r="B168" s="7">
        <v>97.82</v>
      </c>
      <c r="C168" s="7">
        <v>99.45</v>
      </c>
      <c r="D168" s="8">
        <v>166</v>
      </c>
      <c r="E168" s="9">
        <f t="shared" si="11"/>
        <v>97.549460497236794</v>
      </c>
      <c r="F168" s="10">
        <f t="shared" si="12"/>
        <v>0.27053950276319938</v>
      </c>
      <c r="G168" s="10">
        <f t="shared" si="13"/>
        <v>0.67331759192500051</v>
      </c>
      <c r="H168" s="10">
        <f t="shared" si="14"/>
        <v>98.222778089161793</v>
      </c>
      <c r="I168" s="26">
        <f t="shared" si="15"/>
        <v>102.11154902542235</v>
      </c>
    </row>
    <row r="169" spans="1:9" ht="15" x14ac:dyDescent="0.25">
      <c r="A169" s="11" t="s">
        <v>111</v>
      </c>
      <c r="B169" s="7">
        <v>95.74</v>
      </c>
      <c r="C169" s="7">
        <v>97.93</v>
      </c>
      <c r="D169" s="8">
        <v>167</v>
      </c>
      <c r="E169" s="9">
        <f t="shared" si="11"/>
        <v>97.699976356695387</v>
      </c>
      <c r="F169" s="10">
        <f t="shared" si="12"/>
        <v>-1.9599763566953925</v>
      </c>
      <c r="G169" s="10">
        <f t="shared" si="13"/>
        <v>0.29217564276319941</v>
      </c>
      <c r="H169" s="10">
        <f t="shared" si="14"/>
        <v>97.992151999458585</v>
      </c>
      <c r="I169" s="26">
        <f t="shared" si="15"/>
        <v>101.87097808504244</v>
      </c>
    </row>
    <row r="170" spans="1:9" ht="15" x14ac:dyDescent="0.25">
      <c r="A170" s="11" t="s">
        <v>112</v>
      </c>
      <c r="B170" s="7">
        <v>94.4</v>
      </c>
      <c r="C170" s="7">
        <v>96.67</v>
      </c>
      <c r="D170" s="8">
        <v>168</v>
      </c>
      <c r="E170" s="9">
        <f t="shared" si="11"/>
        <v>97.84986742530559</v>
      </c>
      <c r="F170" s="10">
        <f t="shared" si="12"/>
        <v>-3.4498674253055839</v>
      </c>
      <c r="G170" s="10">
        <f t="shared" si="13"/>
        <v>-1.9383402166953925</v>
      </c>
      <c r="H170" s="10">
        <f t="shared" si="14"/>
        <v>95.911527208610195</v>
      </c>
      <c r="I170" s="26">
        <f t="shared" si="15"/>
        <v>99.700634464525393</v>
      </c>
    </row>
    <row r="171" spans="1:9" ht="15" x14ac:dyDescent="0.25">
      <c r="A171" s="6">
        <v>38816</v>
      </c>
      <c r="B171" s="7">
        <v>92.88</v>
      </c>
      <c r="C171" s="7">
        <v>95.92</v>
      </c>
      <c r="D171" s="8">
        <v>169</v>
      </c>
      <c r="E171" s="9">
        <f t="shared" si="11"/>
        <v>97.999135001922184</v>
      </c>
      <c r="F171" s="10">
        <f t="shared" si="12"/>
        <v>-5.1191350019221886</v>
      </c>
      <c r="G171" s="10">
        <f t="shared" si="13"/>
        <v>-3.4282312853055839</v>
      </c>
      <c r="H171" s="10">
        <f t="shared" si="14"/>
        <v>94.570903716616598</v>
      </c>
      <c r="I171" s="26">
        <f t="shared" si="15"/>
        <v>98.302201812871189</v>
      </c>
    </row>
    <row r="172" spans="1:9" ht="15" x14ac:dyDescent="0.25">
      <c r="A172" s="6">
        <v>39030</v>
      </c>
      <c r="B172" s="7">
        <v>91.48</v>
      </c>
      <c r="C172" s="7">
        <v>95.34</v>
      </c>
      <c r="D172" s="8">
        <v>170</v>
      </c>
      <c r="E172" s="9">
        <f t="shared" si="11"/>
        <v>98.147780385399983</v>
      </c>
      <c r="F172" s="10">
        <f t="shared" si="12"/>
        <v>-6.6677803853999791</v>
      </c>
      <c r="G172" s="10">
        <f t="shared" si="13"/>
        <v>-5.0974988619221886</v>
      </c>
      <c r="H172" s="10">
        <f t="shared" si="14"/>
        <v>93.050281523477793</v>
      </c>
      <c r="I172" s="26">
        <f t="shared" si="15"/>
        <v>96.716008718079834</v>
      </c>
    </row>
    <row r="173" spans="1:9" ht="15" x14ac:dyDescent="0.25">
      <c r="A173" s="11" t="s">
        <v>113</v>
      </c>
      <c r="B173" s="7">
        <v>89.78</v>
      </c>
      <c r="C173" s="7">
        <v>94.95</v>
      </c>
      <c r="D173" s="8">
        <v>171</v>
      </c>
      <c r="E173" s="9">
        <f t="shared" si="11"/>
        <v>98.295804874593799</v>
      </c>
      <c r="F173" s="10">
        <f t="shared" si="12"/>
        <v>-8.5158048745937975</v>
      </c>
      <c r="G173" s="10">
        <f t="shared" si="13"/>
        <v>-6.6461442453999791</v>
      </c>
      <c r="H173" s="10">
        <f t="shared" si="14"/>
        <v>91.649660629193818</v>
      </c>
      <c r="I173" s="26">
        <f t="shared" si="15"/>
        <v>95.254991510151342</v>
      </c>
    </row>
    <row r="174" spans="1:9" ht="15" x14ac:dyDescent="0.25">
      <c r="A174" s="11" t="s">
        <v>114</v>
      </c>
      <c r="B174" s="7">
        <v>88.2</v>
      </c>
      <c r="C174" s="7">
        <v>93.51</v>
      </c>
      <c r="D174" s="8">
        <v>172</v>
      </c>
      <c r="E174" s="9">
        <f t="shared" si="11"/>
        <v>98.4432097683584</v>
      </c>
      <c r="F174" s="10">
        <f t="shared" si="12"/>
        <v>-10.243209768358398</v>
      </c>
      <c r="G174" s="10">
        <f t="shared" si="13"/>
        <v>-8.4941687345937975</v>
      </c>
      <c r="H174" s="10">
        <f t="shared" si="14"/>
        <v>89.949041033764601</v>
      </c>
      <c r="I174" s="26">
        <f t="shared" si="15"/>
        <v>93.481039327085668</v>
      </c>
    </row>
    <row r="175" spans="1:9" ht="15" x14ac:dyDescent="0.25">
      <c r="A175" s="6">
        <v>38758</v>
      </c>
      <c r="B175" s="7">
        <v>86.95</v>
      </c>
      <c r="C175" s="7">
        <v>92.13</v>
      </c>
      <c r="D175" s="8">
        <v>173</v>
      </c>
      <c r="E175" s="9">
        <f t="shared" si="11"/>
        <v>98.5899963655486</v>
      </c>
      <c r="F175" s="10">
        <f t="shared" si="12"/>
        <v>-11.639996365548598</v>
      </c>
      <c r="G175" s="10">
        <f t="shared" si="13"/>
        <v>-10.221573628358398</v>
      </c>
      <c r="H175" s="10">
        <f t="shared" si="14"/>
        <v>88.368422737190201</v>
      </c>
      <c r="I175" s="26">
        <f t="shared" si="15"/>
        <v>91.832263030882856</v>
      </c>
    </row>
    <row r="176" spans="1:9" ht="15" x14ac:dyDescent="0.25">
      <c r="A176" s="6">
        <v>38970</v>
      </c>
      <c r="B176" s="7">
        <v>86.6</v>
      </c>
      <c r="C176" s="7">
        <v>91.74</v>
      </c>
      <c r="D176" s="8">
        <v>174</v>
      </c>
      <c r="E176" s="9">
        <f t="shared" si="11"/>
        <v>98.736165965019211</v>
      </c>
      <c r="F176" s="10">
        <f t="shared" si="12"/>
        <v>-12.136165965019217</v>
      </c>
      <c r="G176" s="10">
        <f t="shared" si="13"/>
        <v>-11.618360225548598</v>
      </c>
      <c r="H176" s="10">
        <f t="shared" si="14"/>
        <v>87.117805739470612</v>
      </c>
      <c r="I176" s="26">
        <f t="shared" si="15"/>
        <v>90.527718052542895</v>
      </c>
    </row>
    <row r="177" spans="1:9" ht="15" x14ac:dyDescent="0.25">
      <c r="A177" s="11" t="s">
        <v>115</v>
      </c>
      <c r="B177" s="7">
        <v>85.91</v>
      </c>
      <c r="C177" s="7">
        <v>91.59</v>
      </c>
      <c r="D177" s="8">
        <v>175</v>
      </c>
      <c r="E177" s="9">
        <f t="shared" si="11"/>
        <v>98.881719865624987</v>
      </c>
      <c r="F177" s="10">
        <f t="shared" si="12"/>
        <v>-12.971719865624991</v>
      </c>
      <c r="G177" s="10">
        <f t="shared" si="13"/>
        <v>-12.114529825019217</v>
      </c>
      <c r="H177" s="10">
        <f t="shared" si="14"/>
        <v>86.767190040605769</v>
      </c>
      <c r="I177" s="26">
        <f t="shared" si="15"/>
        <v>90.161983419065734</v>
      </c>
    </row>
    <row r="178" spans="1:9" ht="15" x14ac:dyDescent="0.25">
      <c r="A178" s="11" t="s">
        <v>116</v>
      </c>
      <c r="B178" s="7">
        <v>85.74</v>
      </c>
      <c r="C178" s="7">
        <v>91.22</v>
      </c>
      <c r="D178" s="8">
        <v>176</v>
      </c>
      <c r="E178" s="9">
        <f t="shared" si="11"/>
        <v>99.026659366220798</v>
      </c>
      <c r="F178" s="10">
        <f t="shared" si="12"/>
        <v>-13.286659366220803</v>
      </c>
      <c r="G178" s="10">
        <f t="shared" si="13"/>
        <v>-12.950083725624991</v>
      </c>
      <c r="H178" s="10">
        <f t="shared" si="14"/>
        <v>86.076575640595806</v>
      </c>
      <c r="I178" s="26">
        <f t="shared" si="15"/>
        <v>89.441588966451505</v>
      </c>
    </row>
    <row r="179" spans="1:9" ht="15" x14ac:dyDescent="0.25">
      <c r="A179" s="11" t="s">
        <v>117</v>
      </c>
      <c r="B179" s="7">
        <v>85.6</v>
      </c>
      <c r="C179" s="7">
        <v>91.17</v>
      </c>
      <c r="D179" s="8">
        <v>177</v>
      </c>
      <c r="E179" s="9">
        <f t="shared" si="11"/>
        <v>99.170985765661399</v>
      </c>
      <c r="F179" s="10">
        <f t="shared" si="12"/>
        <v>-13.570985765661405</v>
      </c>
      <c r="G179" s="10">
        <f t="shared" si="13"/>
        <v>-13.265023226220803</v>
      </c>
      <c r="H179" s="10">
        <f t="shared" si="14"/>
        <v>85.905962539440594</v>
      </c>
      <c r="I179" s="26">
        <f t="shared" si="15"/>
        <v>89.263618840700062</v>
      </c>
    </row>
    <row r="180" spans="1:9" ht="15" x14ac:dyDescent="0.25">
      <c r="A180" s="6">
        <v>38879</v>
      </c>
      <c r="B180" s="7">
        <v>85.54</v>
      </c>
      <c r="C180" s="7">
        <v>91.12</v>
      </c>
      <c r="D180" s="8">
        <v>178</v>
      </c>
      <c r="E180" s="9">
        <f t="shared" si="11"/>
        <v>99.314700362801588</v>
      </c>
      <c r="F180" s="10">
        <f t="shared" si="12"/>
        <v>-13.774700362801582</v>
      </c>
      <c r="G180" s="10">
        <f t="shared" si="13"/>
        <v>-13.549349625661405</v>
      </c>
      <c r="H180" s="10">
        <f t="shared" si="14"/>
        <v>85.765350737140182</v>
      </c>
      <c r="I180" s="26">
        <f t="shared" si="15"/>
        <v>89.116943702811483</v>
      </c>
    </row>
    <row r="181" spans="1:9" ht="15" x14ac:dyDescent="0.25">
      <c r="A181" s="11" t="s">
        <v>118</v>
      </c>
      <c r="B181" s="7">
        <v>85.49</v>
      </c>
      <c r="C181" s="7">
        <v>91.15</v>
      </c>
      <c r="D181" s="8">
        <v>179</v>
      </c>
      <c r="E181" s="9">
        <f t="shared" si="11"/>
        <v>99.457804456496191</v>
      </c>
      <c r="F181" s="10">
        <f t="shared" si="12"/>
        <v>-13.967804456496197</v>
      </c>
      <c r="G181" s="10">
        <f t="shared" si="13"/>
        <v>-13.753064222801582</v>
      </c>
      <c r="H181" s="10">
        <f t="shared" si="14"/>
        <v>85.704740233694608</v>
      </c>
      <c r="I181" s="26">
        <f t="shared" si="15"/>
        <v>89.05371960778578</v>
      </c>
    </row>
    <row r="182" spans="1:9" ht="15" x14ac:dyDescent="0.25">
      <c r="A182" s="11" t="s">
        <v>119</v>
      </c>
      <c r="B182" s="7">
        <v>85.45</v>
      </c>
      <c r="C182" s="7">
        <v>91.17</v>
      </c>
      <c r="D182" s="8">
        <v>180</v>
      </c>
      <c r="E182" s="9">
        <f t="shared" si="11"/>
        <v>99.600299345599993</v>
      </c>
      <c r="F182" s="10">
        <f t="shared" si="12"/>
        <v>-14.15029934559999</v>
      </c>
      <c r="G182" s="10">
        <f t="shared" si="13"/>
        <v>-13.946168316496196</v>
      </c>
      <c r="H182" s="10">
        <f t="shared" si="14"/>
        <v>85.654131029103795</v>
      </c>
      <c r="I182" s="26">
        <f t="shared" si="15"/>
        <v>89.000928078622877</v>
      </c>
    </row>
    <row r="183" spans="1:9" ht="15" x14ac:dyDescent="0.25">
      <c r="A183" s="11" t="s">
        <v>120</v>
      </c>
      <c r="B183" s="7">
        <v>85.47</v>
      </c>
      <c r="C183" s="7">
        <v>91.17</v>
      </c>
      <c r="D183" s="8">
        <v>181</v>
      </c>
      <c r="E183" s="9">
        <f t="shared" si="11"/>
        <v>99.742186328967804</v>
      </c>
      <c r="F183" s="10">
        <f t="shared" si="12"/>
        <v>-14.272186328967805</v>
      </c>
      <c r="G183" s="10">
        <f t="shared" si="13"/>
        <v>-14.12866320559999</v>
      </c>
      <c r="H183" s="10">
        <f t="shared" si="14"/>
        <v>85.613523123367813</v>
      </c>
      <c r="I183" s="26">
        <f t="shared" si="15"/>
        <v>88.958569115322874</v>
      </c>
    </row>
    <row r="184" spans="1:9" ht="15" x14ac:dyDescent="0.25">
      <c r="A184" s="6">
        <v>38819</v>
      </c>
      <c r="B184" s="7">
        <v>85.46</v>
      </c>
      <c r="C184" s="7">
        <v>91.5</v>
      </c>
      <c r="D184" s="8">
        <v>182</v>
      </c>
      <c r="E184" s="9">
        <f t="shared" si="11"/>
        <v>99.883466705454396</v>
      </c>
      <c r="F184" s="10">
        <f t="shared" si="12"/>
        <v>-14.423466705454402</v>
      </c>
      <c r="G184" s="10">
        <f t="shared" si="13"/>
        <v>-14.250550188967805</v>
      </c>
      <c r="H184" s="10">
        <f t="shared" si="14"/>
        <v>85.632916516486588</v>
      </c>
      <c r="I184" s="26">
        <f t="shared" si="15"/>
        <v>88.978798772885654</v>
      </c>
    </row>
    <row r="185" spans="1:9" ht="15" x14ac:dyDescent="0.25">
      <c r="A185" s="12">
        <v>39033</v>
      </c>
      <c r="B185" s="7">
        <v>87.44</v>
      </c>
      <c r="C185" s="7">
        <v>92.96</v>
      </c>
      <c r="D185" s="8">
        <v>183</v>
      </c>
      <c r="E185" s="9">
        <f t="shared" si="11"/>
        <v>100.02414177391459</v>
      </c>
      <c r="F185" s="10">
        <f t="shared" si="12"/>
        <v>-12.584141773914595</v>
      </c>
      <c r="G185" s="10">
        <f t="shared" si="13"/>
        <v>-14.401830565454402</v>
      </c>
      <c r="H185" s="10">
        <f t="shared" si="14"/>
        <v>85.622311208460189</v>
      </c>
      <c r="I185" s="26">
        <f t="shared" si="15"/>
        <v>88.967736152311318</v>
      </c>
    </row>
    <row r="186" spans="1:9" ht="15" x14ac:dyDescent="0.25">
      <c r="A186" s="11" t="s">
        <v>121</v>
      </c>
      <c r="B186" s="7">
        <v>87.7</v>
      </c>
      <c r="C186" s="7">
        <v>93.26</v>
      </c>
      <c r="D186" s="8">
        <v>184</v>
      </c>
      <c r="E186" s="9">
        <f t="shared" si="11"/>
        <v>100.16421283320321</v>
      </c>
      <c r="F186" s="10">
        <f t="shared" si="12"/>
        <v>-12.464212833203206</v>
      </c>
      <c r="G186" s="10">
        <f t="shared" si="13"/>
        <v>-12.562505633914595</v>
      </c>
      <c r="H186" s="10">
        <f t="shared" si="14"/>
        <v>87.601707199288612</v>
      </c>
      <c r="I186" s="26">
        <f t="shared" si="15"/>
        <v>91.03248587559986</v>
      </c>
    </row>
    <row r="187" spans="1:9" ht="15" x14ac:dyDescent="0.25">
      <c r="A187" s="11" t="s">
        <v>122</v>
      </c>
      <c r="B187" s="7">
        <v>87.9</v>
      </c>
      <c r="C187" s="7">
        <v>93.41</v>
      </c>
      <c r="D187" s="8">
        <v>185</v>
      </c>
      <c r="E187" s="9">
        <f t="shared" si="11"/>
        <v>100.303681182175</v>
      </c>
      <c r="F187" s="10">
        <f t="shared" si="12"/>
        <v>-12.403681182174992</v>
      </c>
      <c r="G187" s="10">
        <f t="shared" si="13"/>
        <v>-12.442576693203206</v>
      </c>
      <c r="H187" s="10">
        <f t="shared" si="14"/>
        <v>87.86110448897179</v>
      </c>
      <c r="I187" s="26">
        <f t="shared" si="15"/>
        <v>91.303068661751198</v>
      </c>
    </row>
    <row r="188" spans="1:9" ht="15" x14ac:dyDescent="0.25">
      <c r="A188" s="6">
        <v>39083</v>
      </c>
      <c r="B188" s="7">
        <v>87.85</v>
      </c>
      <c r="C188" s="7">
        <v>93.4</v>
      </c>
      <c r="D188" s="8">
        <v>186</v>
      </c>
      <c r="E188" s="9">
        <f t="shared" si="11"/>
        <v>100.44254811968479</v>
      </c>
      <c r="F188" s="10">
        <f t="shared" si="12"/>
        <v>-12.592548119684793</v>
      </c>
      <c r="G188" s="10">
        <f t="shared" si="13"/>
        <v>-12.382045042174992</v>
      </c>
      <c r="H188" s="10">
        <f t="shared" si="14"/>
        <v>88.060503077509793</v>
      </c>
      <c r="I188" s="26">
        <f t="shared" si="15"/>
        <v>91.5110655367654</v>
      </c>
    </row>
    <row r="189" spans="1:9" ht="15" x14ac:dyDescent="0.25">
      <c r="A189" s="6">
        <v>39295</v>
      </c>
      <c r="B189" s="7">
        <v>87.66</v>
      </c>
      <c r="C189" s="7">
        <v>93.11</v>
      </c>
      <c r="D189" s="8">
        <v>187</v>
      </c>
      <c r="E189" s="9">
        <f t="shared" si="11"/>
        <v>100.5808149445874</v>
      </c>
      <c r="F189" s="10">
        <f t="shared" si="12"/>
        <v>-12.920814944587406</v>
      </c>
      <c r="G189" s="10">
        <f t="shared" si="13"/>
        <v>-12.570911979684793</v>
      </c>
      <c r="H189" s="10">
        <f t="shared" si="14"/>
        <v>88.009902964902608</v>
      </c>
      <c r="I189" s="26">
        <f t="shared" si="15"/>
        <v>91.458283491642476</v>
      </c>
    </row>
    <row r="190" spans="1:9" ht="15" x14ac:dyDescent="0.25">
      <c r="A190" s="11" t="s">
        <v>123</v>
      </c>
      <c r="B190" s="7">
        <v>87.1</v>
      </c>
      <c r="C190" s="7">
        <v>91.55</v>
      </c>
      <c r="D190" s="8">
        <v>188</v>
      </c>
      <c r="E190" s="9">
        <f t="shared" si="11"/>
        <v>100.7184829557376</v>
      </c>
      <c r="F190" s="10">
        <f t="shared" si="12"/>
        <v>-13.618482955737605</v>
      </c>
      <c r="G190" s="10">
        <f t="shared" si="13"/>
        <v>-12.899178804587406</v>
      </c>
      <c r="H190" s="10">
        <f t="shared" si="14"/>
        <v>87.819304151150192</v>
      </c>
      <c r="I190" s="26">
        <f t="shared" si="15"/>
        <v>91.259465847382359</v>
      </c>
    </row>
    <row r="191" spans="1:9" ht="15" x14ac:dyDescent="0.25">
      <c r="A191" s="11" t="s">
        <v>124</v>
      </c>
      <c r="B191" s="7">
        <v>86.28</v>
      </c>
      <c r="C191" s="7">
        <v>90.45</v>
      </c>
      <c r="D191" s="8">
        <v>189</v>
      </c>
      <c r="E191" s="9">
        <f t="shared" si="11"/>
        <v>100.85555345199018</v>
      </c>
      <c r="F191" s="10">
        <f t="shared" si="12"/>
        <v>-14.575553451990174</v>
      </c>
      <c r="G191" s="10">
        <f t="shared" si="13"/>
        <v>-13.596846815737605</v>
      </c>
      <c r="H191" s="10">
        <f t="shared" si="14"/>
        <v>87.258706636252569</v>
      </c>
      <c r="I191" s="26">
        <f t="shared" si="15"/>
        <v>90.674694750985083</v>
      </c>
    </row>
    <row r="192" spans="1:9" ht="15" x14ac:dyDescent="0.25">
      <c r="A192" s="11" t="s">
        <v>125</v>
      </c>
      <c r="B192" s="7">
        <v>85.66</v>
      </c>
      <c r="C192" s="7">
        <v>89.7</v>
      </c>
      <c r="D192" s="8">
        <v>190</v>
      </c>
      <c r="E192" s="9">
        <f t="shared" si="11"/>
        <v>100.9920277322</v>
      </c>
      <c r="F192" s="10">
        <f t="shared" si="12"/>
        <v>-15.332027732200004</v>
      </c>
      <c r="G192" s="10">
        <f t="shared" si="13"/>
        <v>-14.553917311990174</v>
      </c>
      <c r="H192" s="10">
        <f t="shared" si="14"/>
        <v>86.438110420209824</v>
      </c>
      <c r="I192" s="26">
        <f t="shared" si="15"/>
        <v>89.818713523450739</v>
      </c>
    </row>
    <row r="193" spans="1:9" ht="15" x14ac:dyDescent="0.25">
      <c r="A193" s="6">
        <v>39204</v>
      </c>
      <c r="B193" s="7">
        <v>85.62</v>
      </c>
      <c r="C193" s="7">
        <v>89.63</v>
      </c>
      <c r="D193" s="8">
        <v>191</v>
      </c>
      <c r="E193" s="9">
        <f t="shared" si="11"/>
        <v>101.12790709522179</v>
      </c>
      <c r="F193" s="10">
        <f t="shared" si="12"/>
        <v>-15.507907095221782</v>
      </c>
      <c r="G193" s="10">
        <f t="shared" si="13"/>
        <v>-15.310391592200004</v>
      </c>
      <c r="H193" s="10">
        <f t="shared" si="14"/>
        <v>85.817515503021781</v>
      </c>
      <c r="I193" s="26">
        <f t="shared" si="15"/>
        <v>89.171357870779133</v>
      </c>
    </row>
    <row r="194" spans="1:9" ht="15" x14ac:dyDescent="0.25">
      <c r="A194" s="6">
        <v>39418</v>
      </c>
      <c r="B194" s="7">
        <v>86.12</v>
      </c>
      <c r="C194" s="7">
        <v>90.11</v>
      </c>
      <c r="D194" s="8">
        <v>192</v>
      </c>
      <c r="E194" s="9">
        <f t="shared" si="11"/>
        <v>101.26319283991039</v>
      </c>
      <c r="F194" s="10">
        <f t="shared" si="12"/>
        <v>-15.143192839910384</v>
      </c>
      <c r="G194" s="10">
        <f t="shared" si="13"/>
        <v>-15.486270955221782</v>
      </c>
      <c r="H194" s="10">
        <f t="shared" si="14"/>
        <v>85.776921884688605</v>
      </c>
      <c r="I194" s="26">
        <f t="shared" si="15"/>
        <v>89.129013810970449</v>
      </c>
    </row>
    <row r="195" spans="1:9" ht="15" x14ac:dyDescent="0.25">
      <c r="A195" s="11" t="s">
        <v>126</v>
      </c>
      <c r="B195" s="7">
        <v>86.6</v>
      </c>
      <c r="C195" s="7">
        <v>90.55</v>
      </c>
      <c r="D195" s="8">
        <v>193</v>
      </c>
      <c r="E195" s="9">
        <f t="shared" ref="E195:E258" si="16">6.289541*10 + (2.726552/10)*D195 -(4.208498*10^-4)*(D195)^2 +(2.164758*10^-7)*(D195)^3</f>
        <v>101.3978862651206</v>
      </c>
      <c r="F195" s="10">
        <f t="shared" ref="F195:F258" si="17">B195-E195</f>
        <v>-14.79788626512061</v>
      </c>
      <c r="G195" s="10">
        <f t="shared" si="13"/>
        <v>-15.121556699910384</v>
      </c>
      <c r="H195" s="10">
        <f t="shared" si="14"/>
        <v>86.276329565210219</v>
      </c>
      <c r="I195" s="26">
        <f t="shared" si="15"/>
        <v>89.649956500024601</v>
      </c>
    </row>
    <row r="196" spans="1:9" ht="15" x14ac:dyDescent="0.25">
      <c r="A196" s="11" t="s">
        <v>127</v>
      </c>
      <c r="B196" s="7">
        <v>87.07</v>
      </c>
      <c r="C196" s="7">
        <v>91.02</v>
      </c>
      <c r="D196" s="8">
        <v>194</v>
      </c>
      <c r="E196" s="9">
        <f t="shared" si="16"/>
        <v>101.5319886697072</v>
      </c>
      <c r="F196" s="10">
        <f t="shared" si="17"/>
        <v>-14.46198866970721</v>
      </c>
      <c r="G196" s="10">
        <f t="shared" ref="G196:G259" si="18">0.02163614+F195</f>
        <v>-14.77625012512061</v>
      </c>
      <c r="H196" s="10">
        <f t="shared" ref="H196:H259" si="19">E196+G196</f>
        <v>86.755738544586592</v>
      </c>
      <c r="I196" s="26">
        <f t="shared" ref="I196:I259" si="20">-0.3467033 +1.0431211*H196</f>
        <v>90.150038121941563</v>
      </c>
    </row>
    <row r="197" spans="1:9" ht="15" x14ac:dyDescent="0.25">
      <c r="A197" s="6">
        <v>39205</v>
      </c>
      <c r="B197" s="7">
        <v>87.74</v>
      </c>
      <c r="C197" s="7">
        <v>91.59</v>
      </c>
      <c r="D197" s="8">
        <v>195</v>
      </c>
      <c r="E197" s="9">
        <f t="shared" si="16"/>
        <v>101.665501352525</v>
      </c>
      <c r="F197" s="10">
        <f t="shared" si="17"/>
        <v>-13.925501352525004</v>
      </c>
      <c r="G197" s="10">
        <f t="shared" si="18"/>
        <v>-14.44035252970721</v>
      </c>
      <c r="H197" s="10">
        <f t="shared" si="19"/>
        <v>87.225148822817786</v>
      </c>
      <c r="I197" s="26">
        <f t="shared" si="20"/>
        <v>90.639689887721389</v>
      </c>
    </row>
    <row r="198" spans="1:9" ht="15" x14ac:dyDescent="0.25">
      <c r="A198" s="6">
        <v>39419</v>
      </c>
      <c r="B198" s="7">
        <v>88.48</v>
      </c>
      <c r="C198" s="7">
        <v>92.17</v>
      </c>
      <c r="D198" s="8">
        <v>196</v>
      </c>
      <c r="E198" s="9">
        <f t="shared" si="16"/>
        <v>101.7984256124288</v>
      </c>
      <c r="F198" s="10">
        <f t="shared" si="17"/>
        <v>-13.318425612428797</v>
      </c>
      <c r="G198" s="10">
        <f t="shared" si="18"/>
        <v>-13.903865212525004</v>
      </c>
      <c r="H198" s="10">
        <f t="shared" si="19"/>
        <v>87.894560399903796</v>
      </c>
      <c r="I198" s="26">
        <f t="shared" si="20"/>
        <v>91.337967228364093</v>
      </c>
    </row>
    <row r="199" spans="1:9" ht="15" x14ac:dyDescent="0.25">
      <c r="A199" s="11" t="s">
        <v>128</v>
      </c>
      <c r="B199" s="7">
        <v>88.93</v>
      </c>
      <c r="C199" s="7">
        <v>92.61</v>
      </c>
      <c r="D199" s="8">
        <v>197</v>
      </c>
      <c r="E199" s="9">
        <f t="shared" si="16"/>
        <v>101.93076274827339</v>
      </c>
      <c r="F199" s="10">
        <f t="shared" si="17"/>
        <v>-13.000762748273388</v>
      </c>
      <c r="G199" s="10">
        <f t="shared" si="18"/>
        <v>-13.296789472428797</v>
      </c>
      <c r="H199" s="10">
        <f t="shared" si="19"/>
        <v>88.633973275844596</v>
      </c>
      <c r="I199" s="26">
        <f t="shared" si="20"/>
        <v>92.10926440086962</v>
      </c>
    </row>
    <row r="200" spans="1:9" ht="15" x14ac:dyDescent="0.25">
      <c r="A200" s="11" t="s">
        <v>129</v>
      </c>
      <c r="B200" s="7">
        <v>89.32</v>
      </c>
      <c r="C200" s="7">
        <v>92.91</v>
      </c>
      <c r="D200" s="8">
        <v>198</v>
      </c>
      <c r="E200" s="9">
        <f t="shared" si="16"/>
        <v>102.06251405891361</v>
      </c>
      <c r="F200" s="10">
        <f t="shared" si="17"/>
        <v>-12.742514058913613</v>
      </c>
      <c r="G200" s="10">
        <f t="shared" si="18"/>
        <v>-12.979126608273388</v>
      </c>
      <c r="H200" s="10">
        <f t="shared" si="19"/>
        <v>89.083387450640217</v>
      </c>
      <c r="I200" s="26">
        <f t="shared" si="20"/>
        <v>92.578057809238018</v>
      </c>
    </row>
    <row r="201" spans="1:9" ht="15" x14ac:dyDescent="0.25">
      <c r="A201" s="6">
        <v>39117</v>
      </c>
      <c r="B201" s="7">
        <v>90.47</v>
      </c>
      <c r="C201" s="7">
        <v>93.9</v>
      </c>
      <c r="D201" s="8">
        <v>199</v>
      </c>
      <c r="E201" s="9">
        <f t="shared" si="16"/>
        <v>102.19368084320419</v>
      </c>
      <c r="F201" s="10">
        <f t="shared" si="17"/>
        <v>-11.723680843204193</v>
      </c>
      <c r="G201" s="10">
        <f t="shared" si="18"/>
        <v>-12.720877918913613</v>
      </c>
      <c r="H201" s="10">
        <f t="shared" si="19"/>
        <v>89.472802924290576</v>
      </c>
      <c r="I201" s="26">
        <f t="shared" si="20"/>
        <v>92.984265306469197</v>
      </c>
    </row>
    <row r="202" spans="1:9" ht="15" x14ac:dyDescent="0.25">
      <c r="A202" s="6">
        <v>39359</v>
      </c>
      <c r="B202" s="7">
        <v>91.18</v>
      </c>
      <c r="C202" s="7">
        <v>94.33</v>
      </c>
      <c r="D202" s="8">
        <v>200</v>
      </c>
      <c r="E202" s="9">
        <f t="shared" si="16"/>
        <v>102.32426439999999</v>
      </c>
      <c r="F202" s="10">
        <f t="shared" si="17"/>
        <v>-11.144264399999983</v>
      </c>
      <c r="G202" s="10">
        <f t="shared" si="18"/>
        <v>-11.702044703204193</v>
      </c>
      <c r="H202" s="10">
        <f t="shared" si="19"/>
        <v>90.622219696795796</v>
      </c>
      <c r="I202" s="26">
        <f t="shared" si="20"/>
        <v>94.183246194563296</v>
      </c>
    </row>
    <row r="203" spans="1:9" ht="15" x14ac:dyDescent="0.25">
      <c r="A203" s="11" t="s">
        <v>130</v>
      </c>
      <c r="B203" s="7">
        <v>91.99</v>
      </c>
      <c r="C203" s="7">
        <v>94.86</v>
      </c>
      <c r="D203" s="8">
        <v>201</v>
      </c>
      <c r="E203" s="9">
        <f t="shared" si="16"/>
        <v>102.4542660281558</v>
      </c>
      <c r="F203" s="10">
        <f t="shared" si="17"/>
        <v>-10.464266028155805</v>
      </c>
      <c r="G203" s="10">
        <f t="shared" si="18"/>
        <v>-11.122628259999983</v>
      </c>
      <c r="H203" s="10">
        <f t="shared" si="19"/>
        <v>91.331637768155815</v>
      </c>
      <c r="I203" s="26">
        <f t="shared" si="20"/>
        <v>94.923255153520245</v>
      </c>
    </row>
    <row r="204" spans="1:9" ht="15" x14ac:dyDescent="0.25">
      <c r="A204" s="11" t="s">
        <v>131</v>
      </c>
      <c r="B204" s="7">
        <v>92.93</v>
      </c>
      <c r="C204" s="7">
        <v>95.39</v>
      </c>
      <c r="D204" s="8">
        <v>202</v>
      </c>
      <c r="E204" s="9">
        <f t="shared" si="16"/>
        <v>102.58368702652639</v>
      </c>
      <c r="F204" s="10">
        <f t="shared" si="17"/>
        <v>-9.6536870265263843</v>
      </c>
      <c r="G204" s="10">
        <f t="shared" si="18"/>
        <v>-10.442629888155805</v>
      </c>
      <c r="H204" s="10">
        <f t="shared" si="19"/>
        <v>92.141057138370584</v>
      </c>
      <c r="I204" s="26">
        <f t="shared" si="20"/>
        <v>95.767577577339978</v>
      </c>
    </row>
    <row r="205" spans="1:9" ht="15" x14ac:dyDescent="0.25">
      <c r="A205" s="11" t="s">
        <v>132</v>
      </c>
      <c r="B205" s="7">
        <v>93.45</v>
      </c>
      <c r="C205" s="7">
        <v>95.71</v>
      </c>
      <c r="D205" s="8">
        <v>203</v>
      </c>
      <c r="E205" s="9">
        <f t="shared" si="16"/>
        <v>102.7125286939666</v>
      </c>
      <c r="F205" s="10">
        <f t="shared" si="17"/>
        <v>-9.2625286939666012</v>
      </c>
      <c r="G205" s="10">
        <f t="shared" si="18"/>
        <v>-9.6320508865263843</v>
      </c>
      <c r="H205" s="10">
        <f t="shared" si="19"/>
        <v>93.080477807440218</v>
      </c>
      <c r="I205" s="26">
        <f t="shared" si="20"/>
        <v>96.747507099022627</v>
      </c>
    </row>
    <row r="206" spans="1:9" ht="15" x14ac:dyDescent="0.25">
      <c r="A206" s="6">
        <v>39268</v>
      </c>
      <c r="B206" s="7">
        <v>94.43</v>
      </c>
      <c r="C206" s="7">
        <v>96.12</v>
      </c>
      <c r="D206" s="8">
        <v>204</v>
      </c>
      <c r="E206" s="9">
        <f t="shared" si="16"/>
        <v>102.84079232933119</v>
      </c>
      <c r="F206" s="10">
        <f t="shared" si="17"/>
        <v>-8.410792329331187</v>
      </c>
      <c r="G206" s="10">
        <f t="shared" si="18"/>
        <v>-9.2408925539666011</v>
      </c>
      <c r="H206" s="10">
        <f t="shared" si="19"/>
        <v>93.599899775364591</v>
      </c>
      <c r="I206" s="26">
        <f t="shared" si="20"/>
        <v>97.289327113568064</v>
      </c>
    </row>
    <row r="207" spans="1:9" ht="15" x14ac:dyDescent="0.25">
      <c r="A207" s="11" t="s">
        <v>133</v>
      </c>
      <c r="B207" s="7">
        <v>95.07</v>
      </c>
      <c r="C207" s="7">
        <v>96.47</v>
      </c>
      <c r="D207" s="8">
        <v>205</v>
      </c>
      <c r="E207" s="9">
        <f t="shared" si="16"/>
        <v>102.968479231475</v>
      </c>
      <c r="F207" s="10">
        <f t="shared" si="17"/>
        <v>-7.8984792314750081</v>
      </c>
      <c r="G207" s="10">
        <f t="shared" si="18"/>
        <v>-8.389156189331187</v>
      </c>
      <c r="H207" s="10">
        <f t="shared" si="19"/>
        <v>94.579323042143812</v>
      </c>
      <c r="I207" s="26">
        <f t="shared" si="20"/>
        <v>98.310984188976406</v>
      </c>
    </row>
    <row r="208" spans="1:9" ht="15" x14ac:dyDescent="0.25">
      <c r="A208" s="11" t="s">
        <v>134</v>
      </c>
      <c r="B208" s="7">
        <v>95.71</v>
      </c>
      <c r="C208" s="7">
        <v>96.69</v>
      </c>
      <c r="D208" s="8">
        <v>206</v>
      </c>
      <c r="E208" s="9">
        <f t="shared" si="16"/>
        <v>103.09559069925281</v>
      </c>
      <c r="F208" s="10">
        <f t="shared" si="17"/>
        <v>-7.3855906992528162</v>
      </c>
      <c r="G208" s="10">
        <f t="shared" si="18"/>
        <v>-7.8768430914750081</v>
      </c>
      <c r="H208" s="10">
        <f t="shared" si="19"/>
        <v>95.2187476077778</v>
      </c>
      <c r="I208" s="26">
        <f t="shared" si="20"/>
        <v>98.977981445247551</v>
      </c>
    </row>
    <row r="209" spans="1:9" ht="15" x14ac:dyDescent="0.25">
      <c r="A209" s="11" t="s">
        <v>135</v>
      </c>
      <c r="B209" s="7">
        <v>96.16</v>
      </c>
      <c r="C209" s="7">
        <v>96.99</v>
      </c>
      <c r="D209" s="8">
        <v>207</v>
      </c>
      <c r="E209" s="9">
        <f t="shared" si="16"/>
        <v>103.22212803151939</v>
      </c>
      <c r="F209" s="10">
        <f t="shared" si="17"/>
        <v>-7.0621280315193928</v>
      </c>
      <c r="G209" s="10">
        <f t="shared" si="18"/>
        <v>-7.3639545592528162</v>
      </c>
      <c r="H209" s="10">
        <f t="shared" si="19"/>
        <v>95.858173472266571</v>
      </c>
      <c r="I209" s="26">
        <f t="shared" si="20"/>
        <v>99.644980056381527</v>
      </c>
    </row>
    <row r="210" spans="1:9" ht="15" x14ac:dyDescent="0.25">
      <c r="A210" s="6">
        <v>39178</v>
      </c>
      <c r="B210" s="7">
        <v>96.51</v>
      </c>
      <c r="C210" s="7">
        <v>97.19</v>
      </c>
      <c r="D210" s="8">
        <v>208</v>
      </c>
      <c r="E210" s="9">
        <f t="shared" si="16"/>
        <v>103.34809252712959</v>
      </c>
      <c r="F210" s="10">
        <f t="shared" si="17"/>
        <v>-6.8380925271295894</v>
      </c>
      <c r="G210" s="10">
        <f t="shared" si="18"/>
        <v>-7.0404918915193928</v>
      </c>
      <c r="H210" s="10">
        <f t="shared" si="19"/>
        <v>96.3076006356102</v>
      </c>
      <c r="I210" s="26">
        <f t="shared" si="20"/>
        <v>100.11378701337841</v>
      </c>
    </row>
    <row r="211" spans="1:9" ht="15" x14ac:dyDescent="0.25">
      <c r="A211" s="6">
        <v>39392</v>
      </c>
      <c r="B211" s="7">
        <v>96.61</v>
      </c>
      <c r="C211" s="7">
        <v>97.2</v>
      </c>
      <c r="D211" s="8">
        <v>209</v>
      </c>
      <c r="E211" s="9">
        <f t="shared" si="16"/>
        <v>103.47348548493821</v>
      </c>
      <c r="F211" s="10">
        <f t="shared" si="17"/>
        <v>-6.8634854849382094</v>
      </c>
      <c r="G211" s="10">
        <f t="shared" si="18"/>
        <v>-6.8164563871295893</v>
      </c>
      <c r="H211" s="10">
        <f t="shared" si="19"/>
        <v>96.657029097808618</v>
      </c>
      <c r="I211" s="26">
        <f t="shared" si="20"/>
        <v>100.47828321523814</v>
      </c>
    </row>
    <row r="212" spans="1:9" ht="15" x14ac:dyDescent="0.25">
      <c r="A212" s="11" t="s">
        <v>136</v>
      </c>
      <c r="B212" s="7">
        <v>96.56</v>
      </c>
      <c r="C212" s="7">
        <v>97.11</v>
      </c>
      <c r="D212" s="8">
        <v>210</v>
      </c>
      <c r="E212" s="9">
        <f t="shared" si="16"/>
        <v>103.59830820379999</v>
      </c>
      <c r="F212" s="10">
        <f t="shared" si="17"/>
        <v>-7.0383082037999856</v>
      </c>
      <c r="G212" s="10">
        <f t="shared" si="18"/>
        <v>-6.8418493449382094</v>
      </c>
      <c r="H212" s="10">
        <f t="shared" si="19"/>
        <v>96.756458858861777</v>
      </c>
      <c r="I212" s="26">
        <f t="shared" si="20"/>
        <v>100.58200049696065</v>
      </c>
    </row>
    <row r="213" spans="1:9" ht="15" x14ac:dyDescent="0.25">
      <c r="A213" s="11" t="s">
        <v>137</v>
      </c>
      <c r="B213" s="7">
        <v>96.54</v>
      </c>
      <c r="C213" s="7">
        <v>97.12</v>
      </c>
      <c r="D213" s="8">
        <v>211</v>
      </c>
      <c r="E213" s="9">
        <f t="shared" si="16"/>
        <v>103.72256198256979</v>
      </c>
      <c r="F213" s="10">
        <f t="shared" si="17"/>
        <v>-7.18256198256978</v>
      </c>
      <c r="G213" s="10">
        <f t="shared" si="18"/>
        <v>-7.0166720637999855</v>
      </c>
      <c r="H213" s="10">
        <f t="shared" si="19"/>
        <v>96.705889918769799</v>
      </c>
      <c r="I213" s="26">
        <f t="shared" si="20"/>
        <v>100.52925096854607</v>
      </c>
    </row>
    <row r="214" spans="1:9" ht="15" x14ac:dyDescent="0.25">
      <c r="A214" s="6">
        <v>39120</v>
      </c>
      <c r="B214" s="7">
        <v>96.36</v>
      </c>
      <c r="C214" s="7">
        <v>96.89</v>
      </c>
      <c r="D214" s="8">
        <v>212</v>
      </c>
      <c r="E214" s="9">
        <f t="shared" si="16"/>
        <v>103.84624812010239</v>
      </c>
      <c r="F214" s="10">
        <f t="shared" si="17"/>
        <v>-7.4862481201023883</v>
      </c>
      <c r="G214" s="10">
        <f t="shared" si="18"/>
        <v>-7.1609258425697799</v>
      </c>
      <c r="H214" s="10">
        <f t="shared" si="19"/>
        <v>96.685322277532606</v>
      </c>
      <c r="I214" s="26">
        <f t="shared" si="20"/>
        <v>100.50779642799432</v>
      </c>
    </row>
    <row r="215" spans="1:9" ht="15" x14ac:dyDescent="0.25">
      <c r="A215" s="6">
        <v>39332</v>
      </c>
      <c r="B215" s="7">
        <v>96.2</v>
      </c>
      <c r="C215" s="7">
        <v>96.78</v>
      </c>
      <c r="D215" s="8">
        <v>213</v>
      </c>
      <c r="E215" s="9">
        <f t="shared" si="16"/>
        <v>103.96936791525259</v>
      </c>
      <c r="F215" s="10">
        <f t="shared" si="17"/>
        <v>-7.7693679152525874</v>
      </c>
      <c r="G215" s="10">
        <f t="shared" si="18"/>
        <v>-7.4646119801023882</v>
      </c>
      <c r="H215" s="10">
        <f t="shared" si="19"/>
        <v>96.5047559351502</v>
      </c>
      <c r="I215" s="26">
        <f t="shared" si="20"/>
        <v>100.31944386630541</v>
      </c>
    </row>
    <row r="216" spans="1:9" ht="15" x14ac:dyDescent="0.25">
      <c r="A216" s="11" t="s">
        <v>138</v>
      </c>
      <c r="B216" s="7">
        <v>96.21</v>
      </c>
      <c r="C216" s="7">
        <v>96.79</v>
      </c>
      <c r="D216" s="8">
        <v>214</v>
      </c>
      <c r="E216" s="9">
        <f t="shared" si="16"/>
        <v>104.09192266687519</v>
      </c>
      <c r="F216" s="10">
        <f t="shared" si="17"/>
        <v>-7.881922666875198</v>
      </c>
      <c r="G216" s="10">
        <f t="shared" si="18"/>
        <v>-7.7477317752525874</v>
      </c>
      <c r="H216" s="10">
        <f t="shared" si="19"/>
        <v>96.344190891622603</v>
      </c>
      <c r="I216" s="26">
        <f t="shared" si="20"/>
        <v>100.15195508147936</v>
      </c>
    </row>
    <row r="217" spans="1:9" ht="15" x14ac:dyDescent="0.25">
      <c r="A217" s="11" t="s">
        <v>139</v>
      </c>
      <c r="B217" s="7">
        <v>96.23</v>
      </c>
      <c r="C217" s="7">
        <v>96.83</v>
      </c>
      <c r="D217" s="8">
        <v>215</v>
      </c>
      <c r="E217" s="9">
        <f t="shared" si="16"/>
        <v>104.213913673825</v>
      </c>
      <c r="F217" s="10">
        <f t="shared" si="17"/>
        <v>-7.9839136738250005</v>
      </c>
      <c r="G217" s="10">
        <f t="shared" si="18"/>
        <v>-7.860286526875198</v>
      </c>
      <c r="H217" s="10">
        <f t="shared" si="19"/>
        <v>96.353627146949805</v>
      </c>
      <c r="I217" s="26">
        <f t="shared" si="20"/>
        <v>100.16179823851614</v>
      </c>
    </row>
    <row r="218" spans="1:9" ht="15" x14ac:dyDescent="0.25">
      <c r="A218" s="11" t="s">
        <v>140</v>
      </c>
      <c r="B218" s="7">
        <v>96.2</v>
      </c>
      <c r="C218" s="7">
        <v>96.77</v>
      </c>
      <c r="D218" s="8">
        <v>216</v>
      </c>
      <c r="E218" s="9">
        <f t="shared" si="16"/>
        <v>104.3353422349568</v>
      </c>
      <c r="F218" s="10">
        <f t="shared" si="17"/>
        <v>-8.135342234956795</v>
      </c>
      <c r="G218" s="10">
        <f t="shared" si="18"/>
        <v>-7.9622775338250005</v>
      </c>
      <c r="H218" s="10">
        <f t="shared" si="19"/>
        <v>96.373064701131796</v>
      </c>
      <c r="I218" s="26">
        <f t="shared" si="20"/>
        <v>100.18207396141577</v>
      </c>
    </row>
    <row r="219" spans="1:9" ht="15" x14ac:dyDescent="0.25">
      <c r="A219" s="6">
        <v>39241</v>
      </c>
      <c r="B219" s="7">
        <v>96.15</v>
      </c>
      <c r="C219" s="7">
        <v>96.72</v>
      </c>
      <c r="D219" s="8">
        <v>217</v>
      </c>
      <c r="E219" s="9">
        <f t="shared" si="16"/>
        <v>104.45620964912541</v>
      </c>
      <c r="F219" s="10">
        <f t="shared" si="17"/>
        <v>-8.3062096491254067</v>
      </c>
      <c r="G219" s="10">
        <f t="shared" si="18"/>
        <v>-8.113706094956795</v>
      </c>
      <c r="H219" s="10">
        <f t="shared" si="19"/>
        <v>96.342503554168616</v>
      </c>
      <c r="I219" s="26">
        <f t="shared" si="20"/>
        <v>100.15019498417827</v>
      </c>
    </row>
    <row r="220" spans="1:9" ht="15" x14ac:dyDescent="0.25">
      <c r="A220" s="11" t="s">
        <v>141</v>
      </c>
      <c r="B220" s="7">
        <v>96</v>
      </c>
      <c r="C220" s="7">
        <v>96.7</v>
      </c>
      <c r="D220" s="8">
        <v>218</v>
      </c>
      <c r="E220" s="9">
        <f t="shared" si="16"/>
        <v>104.57651721518559</v>
      </c>
      <c r="F220" s="10">
        <f t="shared" si="17"/>
        <v>-8.5765172151855893</v>
      </c>
      <c r="G220" s="10">
        <f t="shared" si="18"/>
        <v>-8.2845735091254067</v>
      </c>
      <c r="H220" s="10">
        <f t="shared" si="19"/>
        <v>96.291943706060181</v>
      </c>
      <c r="I220" s="26">
        <f t="shared" si="20"/>
        <v>100.09745493980357</v>
      </c>
    </row>
    <row r="221" spans="1:9" ht="15" x14ac:dyDescent="0.25">
      <c r="A221" s="11" t="s">
        <v>142</v>
      </c>
      <c r="B221" s="7">
        <v>95.31</v>
      </c>
      <c r="C221" s="7">
        <v>96.59</v>
      </c>
      <c r="D221" s="8">
        <v>219</v>
      </c>
      <c r="E221" s="9">
        <f t="shared" si="16"/>
        <v>104.6962662319922</v>
      </c>
      <c r="F221" s="10">
        <f t="shared" si="17"/>
        <v>-9.3862662319921952</v>
      </c>
      <c r="G221" s="10">
        <f t="shared" si="18"/>
        <v>-8.5548810751855893</v>
      </c>
      <c r="H221" s="10">
        <f t="shared" si="19"/>
        <v>96.141385156806606</v>
      </c>
      <c r="I221" s="26">
        <f t="shared" si="20"/>
        <v>99.940404140291776</v>
      </c>
    </row>
    <row r="222" spans="1:9" ht="15" x14ac:dyDescent="0.25">
      <c r="A222" s="11" t="s">
        <v>143</v>
      </c>
      <c r="B222" s="7">
        <v>95</v>
      </c>
      <c r="C222" s="7">
        <v>96.37</v>
      </c>
      <c r="D222" s="8">
        <v>220</v>
      </c>
      <c r="E222" s="9">
        <f t="shared" si="16"/>
        <v>104.81545799840001</v>
      </c>
      <c r="F222" s="10">
        <f t="shared" si="17"/>
        <v>-9.8154579984000065</v>
      </c>
      <c r="G222" s="10">
        <f t="shared" si="18"/>
        <v>-9.3646300919921952</v>
      </c>
      <c r="H222" s="10">
        <f t="shared" si="19"/>
        <v>95.45082790640781</v>
      </c>
      <c r="I222" s="26">
        <f t="shared" si="20"/>
        <v>99.220069301642809</v>
      </c>
    </row>
    <row r="223" spans="1:9" ht="15" x14ac:dyDescent="0.25">
      <c r="A223" s="6">
        <v>39150</v>
      </c>
      <c r="B223" s="7">
        <v>94.8</v>
      </c>
      <c r="C223" s="7">
        <v>96.37</v>
      </c>
      <c r="D223" s="8">
        <v>221</v>
      </c>
      <c r="E223" s="9">
        <f t="shared" si="16"/>
        <v>104.93409381326379</v>
      </c>
      <c r="F223" s="10">
        <f t="shared" si="17"/>
        <v>-10.134093813263789</v>
      </c>
      <c r="G223" s="10">
        <f t="shared" si="18"/>
        <v>-9.7938218584000065</v>
      </c>
      <c r="H223" s="10">
        <f t="shared" si="19"/>
        <v>95.140271954863778</v>
      </c>
      <c r="I223" s="26">
        <f t="shared" si="20"/>
        <v>98.896121835856661</v>
      </c>
    </row>
    <row r="224" spans="1:9" ht="15" x14ac:dyDescent="0.25">
      <c r="A224" s="6">
        <v>39364</v>
      </c>
      <c r="B224" s="7">
        <v>94.63</v>
      </c>
      <c r="C224" s="7">
        <v>96.34</v>
      </c>
      <c r="D224" s="8">
        <v>222</v>
      </c>
      <c r="E224" s="9">
        <f t="shared" si="16"/>
        <v>105.05217497543838</v>
      </c>
      <c r="F224" s="10">
        <f t="shared" si="17"/>
        <v>-10.422174975438381</v>
      </c>
      <c r="G224" s="10">
        <f t="shared" si="18"/>
        <v>-10.112457673263789</v>
      </c>
      <c r="H224" s="10">
        <f t="shared" si="19"/>
        <v>94.939717302174586</v>
      </c>
      <c r="I224" s="26">
        <f t="shared" si="20"/>
        <v>98.686919045933394</v>
      </c>
    </row>
    <row r="225" spans="1:9" ht="15" x14ac:dyDescent="0.25">
      <c r="A225" s="11" t="s">
        <v>144</v>
      </c>
      <c r="B225" s="7">
        <v>94.65</v>
      </c>
      <c r="C225" s="7">
        <v>96.45</v>
      </c>
      <c r="D225" s="8">
        <v>223</v>
      </c>
      <c r="E225" s="9">
        <f t="shared" si="16"/>
        <v>105.16970278377859</v>
      </c>
      <c r="F225" s="10">
        <f t="shared" si="17"/>
        <v>-10.519702783778584</v>
      </c>
      <c r="G225" s="10">
        <f t="shared" si="18"/>
        <v>-10.400538835438381</v>
      </c>
      <c r="H225" s="10">
        <f t="shared" si="19"/>
        <v>94.769163948340207</v>
      </c>
      <c r="I225" s="26">
        <f t="shared" si="20"/>
        <v>98.509011243872976</v>
      </c>
    </row>
    <row r="226" spans="1:9" ht="15" x14ac:dyDescent="0.25">
      <c r="A226" s="11" t="s">
        <v>145</v>
      </c>
      <c r="B226" s="7">
        <v>94.91</v>
      </c>
      <c r="C226" s="7">
        <v>96.9</v>
      </c>
      <c r="D226" s="8">
        <v>224</v>
      </c>
      <c r="E226" s="9">
        <f t="shared" si="16"/>
        <v>105.2866785371392</v>
      </c>
      <c r="F226" s="10">
        <f t="shared" si="17"/>
        <v>-10.376678537139199</v>
      </c>
      <c r="G226" s="10">
        <f t="shared" si="18"/>
        <v>-10.498066643778584</v>
      </c>
      <c r="H226" s="10">
        <f t="shared" si="19"/>
        <v>94.78861189336061</v>
      </c>
      <c r="I226" s="26">
        <f t="shared" si="20"/>
        <v>98.529297805675398</v>
      </c>
    </row>
    <row r="227" spans="1:9" ht="15" x14ac:dyDescent="0.25">
      <c r="A227" s="6">
        <v>39092</v>
      </c>
      <c r="B227" s="7">
        <v>96.39</v>
      </c>
      <c r="C227" s="7">
        <v>98.51</v>
      </c>
      <c r="D227" s="8">
        <v>225</v>
      </c>
      <c r="E227" s="9">
        <f t="shared" si="16"/>
        <v>105.40310353437499</v>
      </c>
      <c r="F227" s="10">
        <f t="shared" si="17"/>
        <v>-9.0131035343749915</v>
      </c>
      <c r="G227" s="10">
        <f t="shared" si="18"/>
        <v>-10.355042397139199</v>
      </c>
      <c r="H227" s="10">
        <f t="shared" si="19"/>
        <v>95.048061137235791</v>
      </c>
      <c r="I227" s="26">
        <f t="shared" si="20"/>
        <v>98.799934786340657</v>
      </c>
    </row>
    <row r="228" spans="1:9" ht="15" x14ac:dyDescent="0.25">
      <c r="A228" s="6">
        <v>39304</v>
      </c>
      <c r="B228" s="7">
        <v>97.14</v>
      </c>
      <c r="C228" s="7">
        <v>99.1</v>
      </c>
      <c r="D228" s="8">
        <v>226</v>
      </c>
      <c r="E228" s="9">
        <f t="shared" si="16"/>
        <v>105.51897907434081</v>
      </c>
      <c r="F228" s="10">
        <f t="shared" si="17"/>
        <v>-8.3789790743408048</v>
      </c>
      <c r="G228" s="10">
        <f t="shared" si="18"/>
        <v>-8.9914673943749914</v>
      </c>
      <c r="H228" s="10">
        <f t="shared" si="19"/>
        <v>96.527511679965812</v>
      </c>
      <c r="I228" s="26">
        <f t="shared" si="20"/>
        <v>100.34318086386878</v>
      </c>
    </row>
    <row r="229" spans="1:9" ht="15" x14ac:dyDescent="0.25">
      <c r="A229" s="11" t="s">
        <v>146</v>
      </c>
      <c r="B229" s="7">
        <v>97.19</v>
      </c>
      <c r="C229" s="7">
        <v>99.18</v>
      </c>
      <c r="D229" s="8">
        <v>227</v>
      </c>
      <c r="E229" s="9">
        <f t="shared" si="16"/>
        <v>105.63430645589141</v>
      </c>
      <c r="F229" s="10">
        <f t="shared" si="17"/>
        <v>-8.4443064558914074</v>
      </c>
      <c r="G229" s="10">
        <f t="shared" si="18"/>
        <v>-8.3573429343408048</v>
      </c>
      <c r="H229" s="10">
        <f t="shared" si="19"/>
        <v>97.276963521550599</v>
      </c>
      <c r="I229" s="26">
        <f t="shared" si="20"/>
        <v>101.12494989325974</v>
      </c>
    </row>
    <row r="230" spans="1:9" ht="15" x14ac:dyDescent="0.25">
      <c r="A230" s="11" t="s">
        <v>147</v>
      </c>
      <c r="B230" s="7">
        <v>97.81</v>
      </c>
      <c r="C230" s="7">
        <v>99.89</v>
      </c>
      <c r="D230" s="8">
        <v>228</v>
      </c>
      <c r="E230" s="9">
        <f t="shared" si="16"/>
        <v>105.74908697788159</v>
      </c>
      <c r="F230" s="10">
        <f t="shared" si="17"/>
        <v>-7.9390869778815869</v>
      </c>
      <c r="G230" s="10">
        <f t="shared" si="18"/>
        <v>-8.4226703158914074</v>
      </c>
      <c r="H230" s="10">
        <f t="shared" si="19"/>
        <v>97.32641666199018</v>
      </c>
      <c r="I230" s="26">
        <f t="shared" si="20"/>
        <v>101.17653550751352</v>
      </c>
    </row>
    <row r="231" spans="1:9" ht="15" x14ac:dyDescent="0.25">
      <c r="A231" s="11" t="s">
        <v>148</v>
      </c>
      <c r="B231" s="7">
        <v>98.26</v>
      </c>
      <c r="C231" s="7">
        <v>100.69</v>
      </c>
      <c r="D231" s="8">
        <v>229</v>
      </c>
      <c r="E231" s="9">
        <f t="shared" si="16"/>
        <v>105.86332193916618</v>
      </c>
      <c r="F231" s="10">
        <f t="shared" si="17"/>
        <v>-7.6033219391661788</v>
      </c>
      <c r="G231" s="10">
        <f t="shared" si="18"/>
        <v>-7.9174508378815869</v>
      </c>
      <c r="H231" s="10">
        <f t="shared" si="19"/>
        <v>97.945871101284595</v>
      </c>
      <c r="I231" s="26">
        <f t="shared" si="20"/>
        <v>101.8227015036302</v>
      </c>
    </row>
    <row r="232" spans="1:9" ht="15" x14ac:dyDescent="0.25">
      <c r="A232" s="6">
        <v>39213</v>
      </c>
      <c r="B232" s="7">
        <v>99.36</v>
      </c>
      <c r="C232" s="7">
        <v>102.16</v>
      </c>
      <c r="D232" s="8">
        <v>230</v>
      </c>
      <c r="E232" s="9">
        <f t="shared" si="16"/>
        <v>105.9770126386</v>
      </c>
      <c r="F232" s="10">
        <f t="shared" si="17"/>
        <v>-6.6170126386000021</v>
      </c>
      <c r="G232" s="10">
        <f t="shared" si="18"/>
        <v>-7.5816857991661788</v>
      </c>
      <c r="H232" s="10">
        <f t="shared" si="19"/>
        <v>98.395326839433821</v>
      </c>
      <c r="I232" s="26">
        <f t="shared" si="20"/>
        <v>102.29153826760974</v>
      </c>
    </row>
    <row r="233" spans="1:9" ht="15" x14ac:dyDescent="0.25">
      <c r="A233" s="12">
        <v>39427</v>
      </c>
      <c r="B233" s="7">
        <v>100.74</v>
      </c>
      <c r="C233" s="7">
        <v>104.17</v>
      </c>
      <c r="D233" s="8">
        <v>231</v>
      </c>
      <c r="E233" s="9">
        <f t="shared" si="16"/>
        <v>106.09016037503778</v>
      </c>
      <c r="F233" s="10">
        <f t="shared" si="17"/>
        <v>-5.3501603750377882</v>
      </c>
      <c r="G233" s="10">
        <f t="shared" si="18"/>
        <v>-6.5953764986000021</v>
      </c>
      <c r="H233" s="10">
        <f t="shared" si="19"/>
        <v>99.494783876437779</v>
      </c>
      <c r="I233" s="26">
        <f t="shared" si="20"/>
        <v>103.43840510145205</v>
      </c>
    </row>
    <row r="234" spans="1:9" ht="15" x14ac:dyDescent="0.25">
      <c r="A234" s="11" t="s">
        <v>149</v>
      </c>
      <c r="B234" s="7">
        <v>101.47</v>
      </c>
      <c r="C234" s="7">
        <v>105.28</v>
      </c>
      <c r="D234" s="8">
        <v>232</v>
      </c>
      <c r="E234" s="9">
        <f t="shared" si="16"/>
        <v>106.20276644733438</v>
      </c>
      <c r="F234" s="10">
        <f t="shared" si="17"/>
        <v>-4.7327664473343845</v>
      </c>
      <c r="G234" s="10">
        <f t="shared" si="18"/>
        <v>-5.3285242350377882</v>
      </c>
      <c r="H234" s="10">
        <f t="shared" si="19"/>
        <v>100.87424221229659</v>
      </c>
      <c r="I234" s="26">
        <f t="shared" si="20"/>
        <v>104.87734719815725</v>
      </c>
    </row>
    <row r="235" spans="1:9" ht="15" x14ac:dyDescent="0.25">
      <c r="A235" s="11" t="s">
        <v>150</v>
      </c>
      <c r="B235" s="7">
        <v>102.13</v>
      </c>
      <c r="C235" s="7">
        <v>106.25</v>
      </c>
      <c r="D235" s="8">
        <v>233</v>
      </c>
      <c r="E235" s="9">
        <f t="shared" si="16"/>
        <v>106.31483215434459</v>
      </c>
      <c r="F235" s="10">
        <f t="shared" si="17"/>
        <v>-4.1848321543445905</v>
      </c>
      <c r="G235" s="10">
        <f t="shared" si="18"/>
        <v>-4.7111303073343844</v>
      </c>
      <c r="H235" s="10">
        <f t="shared" si="19"/>
        <v>101.6037018470102</v>
      </c>
      <c r="I235" s="26">
        <f t="shared" si="20"/>
        <v>105.63826193472531</v>
      </c>
    </row>
    <row r="236" spans="1:9" ht="15" x14ac:dyDescent="0.25">
      <c r="A236" s="6">
        <v>39153</v>
      </c>
      <c r="B236" s="7">
        <v>102.58</v>
      </c>
      <c r="C236" s="7">
        <v>107.19</v>
      </c>
      <c r="D236" s="8">
        <v>234</v>
      </c>
      <c r="E236" s="9">
        <f t="shared" si="16"/>
        <v>106.42635879492319</v>
      </c>
      <c r="F236" s="10">
        <f t="shared" si="17"/>
        <v>-3.8463587949231908</v>
      </c>
      <c r="G236" s="10">
        <f t="shared" si="18"/>
        <v>-4.1631960143445905</v>
      </c>
      <c r="H236" s="10">
        <f t="shared" si="19"/>
        <v>102.2631627805786</v>
      </c>
      <c r="I236" s="26">
        <f t="shared" si="20"/>
        <v>106.3261595491562</v>
      </c>
    </row>
    <row r="237" spans="1:9" ht="15" x14ac:dyDescent="0.25">
      <c r="A237" s="12">
        <v>39367</v>
      </c>
      <c r="B237" s="7">
        <v>102.67</v>
      </c>
      <c r="C237" s="7">
        <v>107.47</v>
      </c>
      <c r="D237" s="8">
        <v>235</v>
      </c>
      <c r="E237" s="9">
        <f t="shared" si="16"/>
        <v>106.53734766792499</v>
      </c>
      <c r="F237" s="10">
        <f t="shared" si="17"/>
        <v>-3.8673476679249887</v>
      </c>
      <c r="G237" s="10">
        <f t="shared" si="18"/>
        <v>-3.8247226549231907</v>
      </c>
      <c r="H237" s="10">
        <f t="shared" si="19"/>
        <v>102.7126250130018</v>
      </c>
      <c r="I237" s="26">
        <f t="shared" si="20"/>
        <v>106.79500308744996</v>
      </c>
    </row>
    <row r="238" spans="1:9" ht="15" x14ac:dyDescent="0.25">
      <c r="A238" s="11" t="s">
        <v>151</v>
      </c>
      <c r="B238" s="7">
        <v>102.6</v>
      </c>
      <c r="C238" s="7">
        <v>107.56</v>
      </c>
      <c r="D238" s="8">
        <v>236</v>
      </c>
      <c r="E238" s="9">
        <f t="shared" si="16"/>
        <v>106.6478000722048</v>
      </c>
      <c r="F238" s="10">
        <f t="shared" si="17"/>
        <v>-4.047800072204808</v>
      </c>
      <c r="G238" s="10">
        <f t="shared" si="18"/>
        <v>-3.8457115279249887</v>
      </c>
      <c r="H238" s="10">
        <f t="shared" si="19"/>
        <v>102.80208854427981</v>
      </c>
      <c r="I238" s="26">
        <f t="shared" si="20"/>
        <v>106.88832438460656</v>
      </c>
    </row>
    <row r="239" spans="1:9" ht="15" x14ac:dyDescent="0.25">
      <c r="A239" s="11" t="s">
        <v>152</v>
      </c>
      <c r="B239" s="7">
        <v>102.53</v>
      </c>
      <c r="C239" s="7">
        <v>107.5</v>
      </c>
      <c r="D239" s="8">
        <v>237</v>
      </c>
      <c r="E239" s="9">
        <f t="shared" si="16"/>
        <v>106.75771730661739</v>
      </c>
      <c r="F239" s="10">
        <f t="shared" si="17"/>
        <v>-4.227717306617393</v>
      </c>
      <c r="G239" s="10">
        <f t="shared" si="18"/>
        <v>-4.0261639322048079</v>
      </c>
      <c r="H239" s="10">
        <f t="shared" si="19"/>
        <v>102.73155337441258</v>
      </c>
      <c r="I239" s="26">
        <f t="shared" si="20"/>
        <v>106.81474766062597</v>
      </c>
    </row>
    <row r="240" spans="1:9" ht="15" x14ac:dyDescent="0.25">
      <c r="A240" s="11" t="s">
        <v>153</v>
      </c>
      <c r="B240" s="7">
        <v>102.66</v>
      </c>
      <c r="C240" s="7">
        <v>107.61</v>
      </c>
      <c r="D240" s="8">
        <v>238</v>
      </c>
      <c r="E240" s="9">
        <f t="shared" si="16"/>
        <v>106.86710067001758</v>
      </c>
      <c r="F240" s="10">
        <f t="shared" si="17"/>
        <v>-4.2071006700175815</v>
      </c>
      <c r="G240" s="10">
        <f t="shared" si="18"/>
        <v>-4.206081166617393</v>
      </c>
      <c r="H240" s="10">
        <f t="shared" si="19"/>
        <v>102.66101950340018</v>
      </c>
      <c r="I240" s="26">
        <f t="shared" si="20"/>
        <v>106.74117229150825</v>
      </c>
    </row>
    <row r="241" spans="1:9" ht="15" x14ac:dyDescent="0.25">
      <c r="A241" s="6">
        <v>39630</v>
      </c>
      <c r="B241" s="7">
        <v>103.37</v>
      </c>
      <c r="C241" s="7">
        <v>108.29</v>
      </c>
      <c r="D241" s="8">
        <v>239</v>
      </c>
      <c r="E241" s="9">
        <f t="shared" si="16"/>
        <v>106.97595146126021</v>
      </c>
      <c r="F241" s="10">
        <f t="shared" si="17"/>
        <v>-3.6059514612602044</v>
      </c>
      <c r="G241" s="10">
        <f t="shared" si="18"/>
        <v>-4.1854645300175815</v>
      </c>
      <c r="H241" s="10">
        <f t="shared" si="19"/>
        <v>102.79048693124263</v>
      </c>
      <c r="I241" s="26">
        <f t="shared" si="20"/>
        <v>106.87622249725344</v>
      </c>
    </row>
    <row r="242" spans="1:9" ht="15" x14ac:dyDescent="0.25">
      <c r="A242" s="11" t="s">
        <v>154</v>
      </c>
      <c r="B242" s="7">
        <v>103.82</v>
      </c>
      <c r="C242" s="7">
        <v>108.77</v>
      </c>
      <c r="D242" s="8">
        <v>240</v>
      </c>
      <c r="E242" s="9">
        <f t="shared" si="16"/>
        <v>107.08427097919999</v>
      </c>
      <c r="F242" s="10">
        <f t="shared" si="17"/>
        <v>-3.264270979199992</v>
      </c>
      <c r="G242" s="10">
        <f t="shared" si="18"/>
        <v>-3.5843153212602044</v>
      </c>
      <c r="H242" s="10">
        <f t="shared" si="19"/>
        <v>103.49995565793978</v>
      </c>
      <c r="I242" s="26">
        <f t="shared" si="20"/>
        <v>107.61628429586136</v>
      </c>
    </row>
    <row r="243" spans="1:9" ht="15" x14ac:dyDescent="0.25">
      <c r="A243" s="11" t="s">
        <v>155</v>
      </c>
      <c r="B243" s="7">
        <v>104.22</v>
      </c>
      <c r="C243" s="7">
        <v>109.09</v>
      </c>
      <c r="D243" s="8">
        <v>241</v>
      </c>
      <c r="E243" s="9">
        <f t="shared" si="16"/>
        <v>107.19206052269182</v>
      </c>
      <c r="F243" s="10">
        <f t="shared" si="17"/>
        <v>-2.9720605226918195</v>
      </c>
      <c r="G243" s="10">
        <f t="shared" si="18"/>
        <v>-3.242634839199992</v>
      </c>
      <c r="H243" s="10">
        <f t="shared" si="19"/>
        <v>103.94942568349182</v>
      </c>
      <c r="I243" s="26">
        <f t="shared" si="20"/>
        <v>108.08513596333225</v>
      </c>
    </row>
    <row r="244" spans="1:9" ht="15" x14ac:dyDescent="0.25">
      <c r="A244" s="11" t="s">
        <v>156</v>
      </c>
      <c r="B244" s="7">
        <v>104.22</v>
      </c>
      <c r="C244" s="7">
        <v>109.11</v>
      </c>
      <c r="D244" s="8">
        <v>242</v>
      </c>
      <c r="E244" s="9">
        <f t="shared" si="16"/>
        <v>107.29932139059038</v>
      </c>
      <c r="F244" s="10">
        <f t="shared" si="17"/>
        <v>-3.0793213905903798</v>
      </c>
      <c r="G244" s="10">
        <f t="shared" si="18"/>
        <v>-2.9504243826918195</v>
      </c>
      <c r="H244" s="10">
        <f t="shared" si="19"/>
        <v>104.34889700789856</v>
      </c>
      <c r="I244" s="26">
        <f t="shared" si="20"/>
        <v>108.50183293066586</v>
      </c>
    </row>
    <row r="245" spans="1:9" ht="15" x14ac:dyDescent="0.25">
      <c r="A245" s="6">
        <v>39540</v>
      </c>
      <c r="B245" s="7">
        <v>104.03</v>
      </c>
      <c r="C245" s="7">
        <v>108.99</v>
      </c>
      <c r="D245" s="8">
        <v>243</v>
      </c>
      <c r="E245" s="9">
        <f t="shared" si="16"/>
        <v>107.40605488175059</v>
      </c>
      <c r="F245" s="10">
        <f t="shared" si="17"/>
        <v>-3.3760548817505907</v>
      </c>
      <c r="G245" s="10">
        <f t="shared" si="18"/>
        <v>-3.0576852505903798</v>
      </c>
      <c r="H245" s="10">
        <f t="shared" si="19"/>
        <v>104.34836963116021</v>
      </c>
      <c r="I245" s="26">
        <f t="shared" si="20"/>
        <v>108.50128281286243</v>
      </c>
    </row>
    <row r="246" spans="1:9" ht="15" x14ac:dyDescent="0.25">
      <c r="A246" s="6">
        <v>39754</v>
      </c>
      <c r="B246" s="7">
        <v>103.67</v>
      </c>
      <c r="C246" s="7">
        <v>108.86</v>
      </c>
      <c r="D246" s="8">
        <v>244</v>
      </c>
      <c r="E246" s="9">
        <f t="shared" si="16"/>
        <v>107.5122622950272</v>
      </c>
      <c r="F246" s="10">
        <f t="shared" si="17"/>
        <v>-3.8422622950271972</v>
      </c>
      <c r="G246" s="10">
        <f t="shared" si="18"/>
        <v>-3.3544187417505906</v>
      </c>
      <c r="H246" s="10">
        <f t="shared" si="19"/>
        <v>104.15784355327661</v>
      </c>
      <c r="I246" s="26">
        <f t="shared" si="20"/>
        <v>108.30254104092181</v>
      </c>
    </row>
    <row r="247" spans="1:9" ht="15" x14ac:dyDescent="0.25">
      <c r="A247" s="11" t="s">
        <v>157</v>
      </c>
      <c r="B247" s="7">
        <v>103.7</v>
      </c>
      <c r="C247" s="7">
        <v>108.99</v>
      </c>
      <c r="D247" s="8">
        <v>245</v>
      </c>
      <c r="E247" s="9">
        <f t="shared" si="16"/>
        <v>107.617944929275</v>
      </c>
      <c r="F247" s="10">
        <f t="shared" si="17"/>
        <v>-3.917944929274995</v>
      </c>
      <c r="G247" s="10">
        <f t="shared" si="18"/>
        <v>-3.8206261550271972</v>
      </c>
      <c r="H247" s="10">
        <f t="shared" si="19"/>
        <v>103.7973187742478</v>
      </c>
      <c r="I247" s="26">
        <f t="shared" si="20"/>
        <v>107.92647003684402</v>
      </c>
    </row>
    <row r="248" spans="1:9" ht="15" x14ac:dyDescent="0.25">
      <c r="A248" s="11" t="s">
        <v>158</v>
      </c>
      <c r="B248" s="7">
        <v>104.65</v>
      </c>
      <c r="C248" s="7">
        <v>110.21</v>
      </c>
      <c r="D248" s="8">
        <v>246</v>
      </c>
      <c r="E248" s="9">
        <f t="shared" si="16"/>
        <v>107.72310408334879</v>
      </c>
      <c r="F248" s="10">
        <f t="shared" si="17"/>
        <v>-3.073104083348781</v>
      </c>
      <c r="G248" s="10">
        <f t="shared" si="18"/>
        <v>-3.896308789274995</v>
      </c>
      <c r="H248" s="10">
        <f t="shared" si="19"/>
        <v>103.82679529407379</v>
      </c>
      <c r="I248" s="26">
        <f t="shared" si="20"/>
        <v>107.95721761662908</v>
      </c>
    </row>
    <row r="249" spans="1:9" ht="15" x14ac:dyDescent="0.25">
      <c r="A249" s="6">
        <v>39510</v>
      </c>
      <c r="B249" s="7">
        <v>105.24</v>
      </c>
      <c r="C249" s="7">
        <v>110.9</v>
      </c>
      <c r="D249" s="8">
        <v>247</v>
      </c>
      <c r="E249" s="9">
        <f t="shared" si="16"/>
        <v>107.82774105610341</v>
      </c>
      <c r="F249" s="10">
        <f t="shared" si="17"/>
        <v>-2.5877410561034111</v>
      </c>
      <c r="G249" s="10">
        <f t="shared" si="18"/>
        <v>-3.051467943348781</v>
      </c>
      <c r="H249" s="10">
        <f t="shared" si="19"/>
        <v>104.77627311275462</v>
      </c>
      <c r="I249" s="26">
        <f t="shared" si="20"/>
        <v>108.94763796327703</v>
      </c>
    </row>
    <row r="250" spans="1:9" ht="15" x14ac:dyDescent="0.25">
      <c r="A250" s="6">
        <v>39724</v>
      </c>
      <c r="B250" s="7">
        <v>105.96</v>
      </c>
      <c r="C250" s="7">
        <v>112.23</v>
      </c>
      <c r="D250" s="8">
        <v>248</v>
      </c>
      <c r="E250" s="9">
        <f t="shared" si="16"/>
        <v>107.9318571463936</v>
      </c>
      <c r="F250" s="10">
        <f t="shared" si="17"/>
        <v>-1.971857146393603</v>
      </c>
      <c r="G250" s="10">
        <f t="shared" si="18"/>
        <v>-2.5661049161034111</v>
      </c>
      <c r="H250" s="10">
        <f t="shared" si="19"/>
        <v>105.36575223029018</v>
      </c>
      <c r="I250" s="26">
        <f t="shared" si="20"/>
        <v>109.56253606878775</v>
      </c>
    </row>
    <row r="251" spans="1:9" ht="15" x14ac:dyDescent="0.25">
      <c r="A251" s="11" t="s">
        <v>159</v>
      </c>
      <c r="B251" s="7">
        <v>106.41</v>
      </c>
      <c r="C251" s="7">
        <v>113.08</v>
      </c>
      <c r="D251" s="8">
        <v>249</v>
      </c>
      <c r="E251" s="9">
        <f t="shared" si="16"/>
        <v>108.03545365307417</v>
      </c>
      <c r="F251" s="10">
        <f t="shared" si="17"/>
        <v>-1.6254536530741746</v>
      </c>
      <c r="G251" s="10">
        <f t="shared" si="18"/>
        <v>-1.950221006393603</v>
      </c>
      <c r="H251" s="10">
        <f t="shared" si="19"/>
        <v>106.08523264668057</v>
      </c>
      <c r="I251" s="26">
        <f t="shared" si="20"/>
        <v>110.31304127216134</v>
      </c>
    </row>
    <row r="252" spans="1:9" ht="15" x14ac:dyDescent="0.25">
      <c r="A252" s="11" t="s">
        <v>160</v>
      </c>
      <c r="B252" s="7">
        <v>106.9</v>
      </c>
      <c r="C252" s="7">
        <v>114.4</v>
      </c>
      <c r="D252" s="8">
        <v>250</v>
      </c>
      <c r="E252" s="9">
        <f t="shared" si="16"/>
        <v>108.13853187500001</v>
      </c>
      <c r="F252" s="10">
        <f t="shared" si="17"/>
        <v>-1.2385318750000067</v>
      </c>
      <c r="G252" s="10">
        <f t="shared" si="18"/>
        <v>-1.6038175130741745</v>
      </c>
      <c r="H252" s="10">
        <f t="shared" si="19"/>
        <v>106.53471436192584</v>
      </c>
      <c r="I252" s="26">
        <f t="shared" si="20"/>
        <v>110.78190513339787</v>
      </c>
    </row>
    <row r="253" spans="1:9" ht="15" x14ac:dyDescent="0.25">
      <c r="A253" s="11" t="s">
        <v>161</v>
      </c>
      <c r="B253" s="7">
        <v>107.1</v>
      </c>
      <c r="C253" s="7">
        <v>114.79</v>
      </c>
      <c r="D253" s="8">
        <v>251</v>
      </c>
      <c r="E253" s="9">
        <f t="shared" si="16"/>
        <v>108.24109311102578</v>
      </c>
      <c r="F253" s="10">
        <f t="shared" si="17"/>
        <v>-1.141093111025782</v>
      </c>
      <c r="G253" s="10">
        <f t="shared" si="18"/>
        <v>-1.2168957350000067</v>
      </c>
      <c r="H253" s="10">
        <f t="shared" si="19"/>
        <v>107.02419737602577</v>
      </c>
      <c r="I253" s="26">
        <f t="shared" si="20"/>
        <v>111.29249519349712</v>
      </c>
    </row>
    <row r="254" spans="1:9" ht="15" x14ac:dyDescent="0.25">
      <c r="A254" s="6">
        <v>39633</v>
      </c>
      <c r="B254" s="7">
        <v>107.24</v>
      </c>
      <c r="C254" s="7">
        <v>115.47</v>
      </c>
      <c r="D254" s="8">
        <v>252</v>
      </c>
      <c r="E254" s="9">
        <f t="shared" si="16"/>
        <v>108.34313866000642</v>
      </c>
      <c r="F254" s="10">
        <f t="shared" si="17"/>
        <v>-1.1031386600064224</v>
      </c>
      <c r="G254" s="10">
        <f t="shared" si="18"/>
        <v>-1.119456971025782</v>
      </c>
      <c r="H254" s="10">
        <f t="shared" si="19"/>
        <v>107.22368168898063</v>
      </c>
      <c r="I254" s="26">
        <f t="shared" si="20"/>
        <v>111.50058148945934</v>
      </c>
    </row>
    <row r="255" spans="1:9" ht="15" x14ac:dyDescent="0.25">
      <c r="A255" s="11" t="s">
        <v>162</v>
      </c>
      <c r="B255" s="7">
        <v>107.61</v>
      </c>
      <c r="C255" s="7">
        <v>116.51</v>
      </c>
      <c r="D255" s="8">
        <v>253</v>
      </c>
      <c r="E255" s="9">
        <f t="shared" si="16"/>
        <v>108.44466982079659</v>
      </c>
      <c r="F255" s="10">
        <f t="shared" si="17"/>
        <v>-0.83466982079659147</v>
      </c>
      <c r="G255" s="10">
        <f t="shared" si="18"/>
        <v>-1.0815025200064223</v>
      </c>
      <c r="H255" s="10">
        <f t="shared" si="19"/>
        <v>107.36316730079017</v>
      </c>
      <c r="I255" s="26">
        <f t="shared" si="20"/>
        <v>111.64608187428428</v>
      </c>
    </row>
    <row r="256" spans="1:9" ht="15" x14ac:dyDescent="0.25">
      <c r="A256" s="11" t="s">
        <v>163</v>
      </c>
      <c r="B256" s="7">
        <v>108.57</v>
      </c>
      <c r="C256" s="7">
        <v>118.06</v>
      </c>
      <c r="D256" s="8">
        <v>254</v>
      </c>
      <c r="E256" s="9">
        <f t="shared" si="16"/>
        <v>108.54568789225119</v>
      </c>
      <c r="F256" s="10">
        <f t="shared" si="17"/>
        <v>2.4312107748798439E-2</v>
      </c>
      <c r="G256" s="10">
        <f t="shared" si="18"/>
        <v>-0.81303368079659144</v>
      </c>
      <c r="H256" s="10">
        <f t="shared" si="19"/>
        <v>107.7326542114546</v>
      </c>
      <c r="I256" s="26">
        <f t="shared" si="20"/>
        <v>112.03150146697216</v>
      </c>
    </row>
    <row r="257" spans="1:9" ht="15" x14ac:dyDescent="0.25">
      <c r="A257" s="11" t="s">
        <v>164</v>
      </c>
      <c r="B257" s="7">
        <v>109.5</v>
      </c>
      <c r="C257" s="7">
        <v>119.1</v>
      </c>
      <c r="D257" s="8">
        <v>255</v>
      </c>
      <c r="E257" s="9">
        <f t="shared" si="16"/>
        <v>108.646194173225</v>
      </c>
      <c r="F257" s="10">
        <f t="shared" si="17"/>
        <v>0.85380582677500172</v>
      </c>
      <c r="G257" s="10">
        <f t="shared" si="18"/>
        <v>4.5948247748798438E-2</v>
      </c>
      <c r="H257" s="10">
        <f t="shared" si="19"/>
        <v>108.69214242097379</v>
      </c>
      <c r="I257" s="26">
        <f t="shared" si="20"/>
        <v>113.03236386352285</v>
      </c>
    </row>
    <row r="258" spans="1:9" ht="15" x14ac:dyDescent="0.25">
      <c r="A258" s="6">
        <v>39573</v>
      </c>
      <c r="B258" s="7">
        <v>110.3</v>
      </c>
      <c r="C258" s="7">
        <v>120.37</v>
      </c>
      <c r="D258" s="8">
        <v>256</v>
      </c>
      <c r="E258" s="9">
        <f t="shared" si="16"/>
        <v>108.7461899625728</v>
      </c>
      <c r="F258" s="10">
        <f t="shared" si="17"/>
        <v>1.5538100374271977</v>
      </c>
      <c r="G258" s="10">
        <f t="shared" si="18"/>
        <v>0.87544196677500175</v>
      </c>
      <c r="H258" s="10">
        <f t="shared" si="19"/>
        <v>109.6216319293478</v>
      </c>
      <c r="I258" s="26">
        <f t="shared" si="20"/>
        <v>114.0019339819364</v>
      </c>
    </row>
    <row r="259" spans="1:9" ht="15" x14ac:dyDescent="0.25">
      <c r="A259" s="6">
        <v>39787</v>
      </c>
      <c r="B259" s="7">
        <v>111.04</v>
      </c>
      <c r="C259" s="7">
        <v>121.49</v>
      </c>
      <c r="D259" s="8">
        <v>257</v>
      </c>
      <c r="E259" s="9">
        <f t="shared" ref="E259:E322" si="21">6.289541*10 + (2.726552/10)*D259 -(4.208498*10^-4)*(D259)^2 +(2.164758*10^-7)*(D259)^3</f>
        <v>108.8456765591494</v>
      </c>
      <c r="F259" s="10">
        <f t="shared" ref="F259:F322" si="22">B259-E259</f>
        <v>2.19432344085061</v>
      </c>
      <c r="G259" s="10">
        <f t="shared" si="18"/>
        <v>1.5754461774271977</v>
      </c>
      <c r="H259" s="10">
        <f t="shared" si="19"/>
        <v>110.42112273657659</v>
      </c>
      <c r="I259" s="26">
        <f t="shared" si="20"/>
        <v>114.83589971221279</v>
      </c>
    </row>
    <row r="260" spans="1:9" ht="15" x14ac:dyDescent="0.25">
      <c r="A260" s="11" t="s">
        <v>165</v>
      </c>
      <c r="B260" s="7">
        <v>112.96</v>
      </c>
      <c r="C260" s="7">
        <v>124.5</v>
      </c>
      <c r="D260" s="8">
        <v>258</v>
      </c>
      <c r="E260" s="9">
        <f t="shared" si="21"/>
        <v>108.9446552618096</v>
      </c>
      <c r="F260" s="10">
        <f t="shared" si="22"/>
        <v>4.0153447381903931</v>
      </c>
      <c r="G260" s="10">
        <f t="shared" ref="G260:G323" si="23">0.02163614+F259</f>
        <v>2.2159595808506101</v>
      </c>
      <c r="H260" s="10">
        <f t="shared" ref="H260:H323" si="24">E260+G260</f>
        <v>111.16061484266021</v>
      </c>
      <c r="I260" s="26">
        <f t="shared" ref="I260:I323" si="25">-0.3467033 +1.0431211*H260</f>
        <v>115.60727953135205</v>
      </c>
    </row>
    <row r="261" spans="1:9" ht="15" x14ac:dyDescent="0.25">
      <c r="A261" s="11" t="s">
        <v>166</v>
      </c>
      <c r="B261" s="7">
        <v>114.79</v>
      </c>
      <c r="C261" s="7">
        <v>127.21</v>
      </c>
      <c r="D261" s="8">
        <v>259</v>
      </c>
      <c r="E261" s="9">
        <f t="shared" si="21"/>
        <v>109.0431273694082</v>
      </c>
      <c r="F261" s="10">
        <f t="shared" si="22"/>
        <v>5.7468726305918096</v>
      </c>
      <c r="G261" s="10">
        <f t="shared" si="23"/>
        <v>4.0369808781903931</v>
      </c>
      <c r="H261" s="10">
        <f t="shared" si="24"/>
        <v>113.08010824759859</v>
      </c>
      <c r="I261" s="26">
        <f t="shared" si="25"/>
        <v>117.60954360335411</v>
      </c>
    </row>
    <row r="262" spans="1:9" ht="15" x14ac:dyDescent="0.25">
      <c r="A262" s="6">
        <v>39484</v>
      </c>
      <c r="B262" s="7">
        <v>116.03</v>
      </c>
      <c r="C262" s="7">
        <v>128.82</v>
      </c>
      <c r="D262" s="8">
        <v>260</v>
      </c>
      <c r="E262" s="9">
        <f t="shared" si="21"/>
        <v>109.14109418079997</v>
      </c>
      <c r="F262" s="10">
        <f t="shared" si="22"/>
        <v>6.8889058192000334</v>
      </c>
      <c r="G262" s="10">
        <f t="shared" si="23"/>
        <v>5.7685087705918097</v>
      </c>
      <c r="H262" s="10">
        <f t="shared" si="24"/>
        <v>114.90960295139178</v>
      </c>
      <c r="I262" s="26">
        <f t="shared" si="25"/>
        <v>119.51792813121904</v>
      </c>
    </row>
    <row r="263" spans="1:9" ht="15" x14ac:dyDescent="0.25">
      <c r="A263" s="6">
        <v>39697</v>
      </c>
      <c r="B263" s="7">
        <v>116.86</v>
      </c>
      <c r="C263" s="7">
        <v>129.68</v>
      </c>
      <c r="D263" s="8">
        <v>261</v>
      </c>
      <c r="E263" s="9">
        <f t="shared" si="21"/>
        <v>109.23855699483981</v>
      </c>
      <c r="F263" s="10">
        <f t="shared" si="22"/>
        <v>7.621443005160188</v>
      </c>
      <c r="G263" s="10">
        <f t="shared" si="23"/>
        <v>6.9105419592000334</v>
      </c>
      <c r="H263" s="10">
        <f t="shared" si="24"/>
        <v>116.14909895403984</v>
      </c>
      <c r="I263" s="26">
        <f t="shared" si="25"/>
        <v>120.81087256494689</v>
      </c>
    </row>
    <row r="264" spans="1:9" ht="15" x14ac:dyDescent="0.25">
      <c r="A264" s="11" t="s">
        <v>167</v>
      </c>
      <c r="B264" s="7">
        <v>117.69</v>
      </c>
      <c r="C264" s="7">
        <v>130.66</v>
      </c>
      <c r="D264" s="8">
        <v>262</v>
      </c>
      <c r="E264" s="9">
        <f t="shared" si="21"/>
        <v>109.33551711038238</v>
      </c>
      <c r="F264" s="10">
        <f t="shared" si="22"/>
        <v>8.3544828896176142</v>
      </c>
      <c r="G264" s="10">
        <f t="shared" si="23"/>
        <v>7.643079145160188</v>
      </c>
      <c r="H264" s="10">
        <f t="shared" si="24"/>
        <v>116.97859625554257</v>
      </c>
      <c r="I264" s="26">
        <f t="shared" si="25"/>
        <v>121.67613870253744</v>
      </c>
    </row>
    <row r="265" spans="1:9" ht="15" x14ac:dyDescent="0.25">
      <c r="A265" s="11" t="s">
        <v>168</v>
      </c>
      <c r="B265" s="7">
        <v>118.44</v>
      </c>
      <c r="C265" s="7">
        <v>131.44999999999999</v>
      </c>
      <c r="D265" s="8">
        <v>263</v>
      </c>
      <c r="E265" s="9">
        <f t="shared" si="21"/>
        <v>109.43197582628261</v>
      </c>
      <c r="F265" s="10">
        <f t="shared" si="22"/>
        <v>9.0080241737173878</v>
      </c>
      <c r="G265" s="10">
        <f t="shared" si="23"/>
        <v>8.3761190296176142</v>
      </c>
      <c r="H265" s="10">
        <f t="shared" si="24"/>
        <v>117.80809485590022</v>
      </c>
      <c r="I265" s="26">
        <f t="shared" si="25"/>
        <v>122.54140619499098</v>
      </c>
    </row>
    <row r="266" spans="1:9" ht="15" x14ac:dyDescent="0.25">
      <c r="A266" s="11" t="s">
        <v>169</v>
      </c>
      <c r="B266" s="7">
        <v>118.84</v>
      </c>
      <c r="C266" s="7">
        <v>132.03</v>
      </c>
      <c r="D266" s="8">
        <v>264</v>
      </c>
      <c r="E266" s="9">
        <f t="shared" si="21"/>
        <v>109.52793444139519</v>
      </c>
      <c r="F266" s="10">
        <f t="shared" si="22"/>
        <v>9.3120655586048144</v>
      </c>
      <c r="G266" s="10">
        <f t="shared" si="23"/>
        <v>9.0296603137173879</v>
      </c>
      <c r="H266" s="10">
        <f t="shared" si="24"/>
        <v>118.55759475511258</v>
      </c>
      <c r="I266" s="26">
        <f t="shared" si="25"/>
        <v>123.32322535430725</v>
      </c>
    </row>
    <row r="267" spans="1:9" ht="15" x14ac:dyDescent="0.25">
      <c r="A267" s="6">
        <v>39636</v>
      </c>
      <c r="B267" s="7">
        <v>119.28</v>
      </c>
      <c r="C267" s="7">
        <v>132.55000000000001</v>
      </c>
      <c r="D267" s="8">
        <v>265</v>
      </c>
      <c r="E267" s="9">
        <f t="shared" si="21"/>
        <v>109.62339425457499</v>
      </c>
      <c r="F267" s="10">
        <f t="shared" si="22"/>
        <v>9.6566057454250114</v>
      </c>
      <c r="G267" s="10">
        <f t="shared" si="23"/>
        <v>9.3337016986048145</v>
      </c>
      <c r="H267" s="10">
        <f t="shared" si="24"/>
        <v>118.9570959531798</v>
      </c>
      <c r="I267" s="26">
        <f t="shared" si="25"/>
        <v>123.73995348348646</v>
      </c>
    </row>
    <row r="268" spans="1:9" ht="15" x14ac:dyDescent="0.25">
      <c r="A268" s="11" t="s">
        <v>170</v>
      </c>
      <c r="B268" s="7">
        <v>119.44</v>
      </c>
      <c r="C268" s="7">
        <v>132.87</v>
      </c>
      <c r="D268" s="8">
        <v>266</v>
      </c>
      <c r="E268" s="9">
        <f t="shared" si="21"/>
        <v>109.7183565646768</v>
      </c>
      <c r="F268" s="10">
        <f t="shared" si="22"/>
        <v>9.7216434353232017</v>
      </c>
      <c r="G268" s="10">
        <f t="shared" si="23"/>
        <v>9.6782418854250114</v>
      </c>
      <c r="H268" s="10">
        <f t="shared" si="24"/>
        <v>119.39659845010181</v>
      </c>
      <c r="I268" s="26">
        <f t="shared" si="25"/>
        <v>124.1984078115285</v>
      </c>
    </row>
    <row r="269" spans="1:9" ht="15" x14ac:dyDescent="0.25">
      <c r="A269" s="11" t="s">
        <v>171</v>
      </c>
      <c r="B269" s="7">
        <v>119.4</v>
      </c>
      <c r="C269" s="7">
        <v>132.88999999999999</v>
      </c>
      <c r="D269" s="8">
        <v>267</v>
      </c>
      <c r="E269" s="9">
        <f t="shared" si="21"/>
        <v>109.81282267055539</v>
      </c>
      <c r="F269" s="10">
        <f t="shared" si="22"/>
        <v>9.5871773294446143</v>
      </c>
      <c r="G269" s="10">
        <f t="shared" si="23"/>
        <v>9.7432795753232018</v>
      </c>
      <c r="H269" s="10">
        <f t="shared" si="24"/>
        <v>119.55610224587859</v>
      </c>
      <c r="I269" s="26">
        <f t="shared" si="25"/>
        <v>124.36478958643335</v>
      </c>
    </row>
    <row r="270" spans="1:9" ht="15" x14ac:dyDescent="0.25">
      <c r="A270" s="11" t="s">
        <v>172</v>
      </c>
      <c r="B270" s="7">
        <v>116.91</v>
      </c>
      <c r="C270" s="7">
        <v>130.71</v>
      </c>
      <c r="D270" s="8">
        <v>268</v>
      </c>
      <c r="E270" s="9">
        <f t="shared" si="21"/>
        <v>109.9067938710656</v>
      </c>
      <c r="F270" s="10">
        <f t="shared" si="22"/>
        <v>7.0032061289343943</v>
      </c>
      <c r="G270" s="10">
        <f t="shared" si="23"/>
        <v>9.6088134694446143</v>
      </c>
      <c r="H270" s="10">
        <f t="shared" si="24"/>
        <v>119.51560734051021</v>
      </c>
      <c r="I270" s="26">
        <f t="shared" si="25"/>
        <v>124.32254849620109</v>
      </c>
    </row>
    <row r="271" spans="1:9" ht="15" x14ac:dyDescent="0.25">
      <c r="A271" s="6">
        <v>39546</v>
      </c>
      <c r="B271" s="7">
        <v>115.06</v>
      </c>
      <c r="C271" s="7">
        <v>128.19</v>
      </c>
      <c r="D271" s="8">
        <v>269</v>
      </c>
      <c r="E271" s="9">
        <f t="shared" si="21"/>
        <v>110.0002714650622</v>
      </c>
      <c r="F271" s="10">
        <f t="shared" si="22"/>
        <v>5.0597285349378041</v>
      </c>
      <c r="G271" s="10">
        <f t="shared" si="23"/>
        <v>7.0248422689343943</v>
      </c>
      <c r="H271" s="10">
        <f t="shared" si="24"/>
        <v>117.02511373399659</v>
      </c>
      <c r="I271" s="26">
        <f t="shared" si="25"/>
        <v>121.72466206583164</v>
      </c>
    </row>
    <row r="272" spans="1:9" ht="15" x14ac:dyDescent="0.25">
      <c r="A272" s="6">
        <v>39760</v>
      </c>
      <c r="B272" s="7">
        <v>113.92</v>
      </c>
      <c r="C272" s="7">
        <v>126.2</v>
      </c>
      <c r="D272" s="8">
        <v>270</v>
      </c>
      <c r="E272" s="9">
        <f t="shared" si="21"/>
        <v>110.09325675140001</v>
      </c>
      <c r="F272" s="10">
        <f t="shared" si="22"/>
        <v>3.8267432485999962</v>
      </c>
      <c r="G272" s="10">
        <f t="shared" si="23"/>
        <v>5.0813646749378041</v>
      </c>
      <c r="H272" s="10">
        <f t="shared" si="24"/>
        <v>115.17462142633781</v>
      </c>
      <c r="I272" s="26">
        <f t="shared" si="25"/>
        <v>119.79437449432507</v>
      </c>
    </row>
    <row r="273" spans="1:9" ht="15" x14ac:dyDescent="0.25">
      <c r="A273" s="11" t="s">
        <v>173</v>
      </c>
      <c r="B273" s="7">
        <v>112.22</v>
      </c>
      <c r="C273" s="7">
        <v>124.1</v>
      </c>
      <c r="D273" s="8">
        <v>271</v>
      </c>
      <c r="E273" s="9">
        <f t="shared" si="21"/>
        <v>110.18575102893378</v>
      </c>
      <c r="F273" s="10">
        <f t="shared" si="22"/>
        <v>2.0342489710662193</v>
      </c>
      <c r="G273" s="10">
        <f t="shared" si="23"/>
        <v>3.8483793885999962</v>
      </c>
      <c r="H273" s="10">
        <f t="shared" si="24"/>
        <v>114.03413041753377</v>
      </c>
      <c r="I273" s="26">
        <f t="shared" si="25"/>
        <v>118.60470425868129</v>
      </c>
    </row>
    <row r="274" spans="1:9" ht="15" x14ac:dyDescent="0.25">
      <c r="A274" s="11" t="s">
        <v>174</v>
      </c>
      <c r="B274" s="7">
        <v>112.02</v>
      </c>
      <c r="C274" s="7">
        <v>123.74</v>
      </c>
      <c r="D274" s="8">
        <v>272</v>
      </c>
      <c r="E274" s="9">
        <f t="shared" si="21"/>
        <v>110.2777555965184</v>
      </c>
      <c r="F274" s="10">
        <f t="shared" si="22"/>
        <v>1.7422444034815925</v>
      </c>
      <c r="G274" s="10">
        <f t="shared" si="23"/>
        <v>2.0558851110662193</v>
      </c>
      <c r="H274" s="10">
        <f t="shared" si="24"/>
        <v>112.33364070758462</v>
      </c>
      <c r="I274" s="26">
        <f t="shared" si="25"/>
        <v>116.83088756190045</v>
      </c>
    </row>
    <row r="275" spans="1:9" ht="15" x14ac:dyDescent="0.25">
      <c r="A275" s="6">
        <v>39456</v>
      </c>
      <c r="B275" s="7">
        <v>112.2</v>
      </c>
      <c r="C275" s="7">
        <v>123.89</v>
      </c>
      <c r="D275" s="8">
        <v>273</v>
      </c>
      <c r="E275" s="9">
        <f t="shared" si="21"/>
        <v>110.36927175300859</v>
      </c>
      <c r="F275" s="10">
        <f t="shared" si="22"/>
        <v>1.8307282469914128</v>
      </c>
      <c r="G275" s="10">
        <f t="shared" si="23"/>
        <v>1.7638805434815925</v>
      </c>
      <c r="H275" s="10">
        <f t="shared" si="24"/>
        <v>112.13315229649018</v>
      </c>
      <c r="I275" s="26">
        <f t="shared" si="25"/>
        <v>116.62175386998237</v>
      </c>
    </row>
    <row r="276" spans="1:9" ht="15" x14ac:dyDescent="0.25">
      <c r="A276" s="6">
        <v>39669</v>
      </c>
      <c r="B276" s="7">
        <v>112.55</v>
      </c>
      <c r="C276" s="7">
        <v>124.2</v>
      </c>
      <c r="D276" s="8">
        <v>274</v>
      </c>
      <c r="E276" s="9">
        <f t="shared" si="21"/>
        <v>110.46030079725921</v>
      </c>
      <c r="F276" s="10">
        <f t="shared" si="22"/>
        <v>2.089699202740789</v>
      </c>
      <c r="G276" s="10">
        <f t="shared" si="23"/>
        <v>1.8523643869914128</v>
      </c>
      <c r="H276" s="10">
        <f t="shared" si="24"/>
        <v>112.31266518425062</v>
      </c>
      <c r="I276" s="26">
        <f t="shared" si="25"/>
        <v>116.80900755092721</v>
      </c>
    </row>
    <row r="277" spans="1:9" ht="15" x14ac:dyDescent="0.25">
      <c r="A277" s="11" t="s">
        <v>175</v>
      </c>
      <c r="B277" s="7">
        <v>112.51</v>
      </c>
      <c r="C277" s="7">
        <v>124.14</v>
      </c>
      <c r="D277" s="8">
        <v>275</v>
      </c>
      <c r="E277" s="9">
        <f t="shared" si="21"/>
        <v>110.55084402812498</v>
      </c>
      <c r="F277" s="10">
        <f t="shared" si="22"/>
        <v>1.9591559718750204</v>
      </c>
      <c r="G277" s="10">
        <f t="shared" si="23"/>
        <v>2.111335342740789</v>
      </c>
      <c r="H277" s="10">
        <f t="shared" si="24"/>
        <v>112.66217937086577</v>
      </c>
      <c r="I277" s="26">
        <f t="shared" si="25"/>
        <v>117.17359317373482</v>
      </c>
    </row>
    <row r="278" spans="1:9" ht="15" x14ac:dyDescent="0.25">
      <c r="A278" s="11" t="s">
        <v>176</v>
      </c>
      <c r="B278" s="7">
        <v>110.81</v>
      </c>
      <c r="C278" s="7">
        <v>122.61</v>
      </c>
      <c r="D278" s="8">
        <v>276</v>
      </c>
      <c r="E278" s="9">
        <f t="shared" si="21"/>
        <v>110.6409027444608</v>
      </c>
      <c r="F278" s="10">
        <f t="shared" si="22"/>
        <v>0.16909725553919941</v>
      </c>
      <c r="G278" s="10">
        <f t="shared" si="23"/>
        <v>1.9807921118750205</v>
      </c>
      <c r="H278" s="10">
        <f t="shared" si="24"/>
        <v>112.62169485633582</v>
      </c>
      <c r="I278" s="26">
        <f t="shared" si="25"/>
        <v>117.13136292240536</v>
      </c>
    </row>
    <row r="279" spans="1:9" ht="15" x14ac:dyDescent="0.25">
      <c r="A279" s="11" t="s">
        <v>177</v>
      </c>
      <c r="B279" s="7">
        <v>109.85</v>
      </c>
      <c r="C279" s="7">
        <v>121.65</v>
      </c>
      <c r="D279" s="8">
        <v>277</v>
      </c>
      <c r="E279" s="9">
        <f t="shared" si="21"/>
        <v>110.7304782451214</v>
      </c>
      <c r="F279" s="10">
        <f t="shared" si="22"/>
        <v>-0.88047824512140949</v>
      </c>
      <c r="G279" s="10">
        <f t="shared" si="23"/>
        <v>0.19073339553919941</v>
      </c>
      <c r="H279" s="10">
        <f t="shared" si="24"/>
        <v>110.9212116406606</v>
      </c>
      <c r="I279" s="26">
        <f t="shared" si="25"/>
        <v>115.35755299993869</v>
      </c>
    </row>
    <row r="280" spans="1:9" ht="15" x14ac:dyDescent="0.25">
      <c r="A280" s="6">
        <v>39609</v>
      </c>
      <c r="B280" s="7">
        <v>109.45</v>
      </c>
      <c r="C280" s="7">
        <v>121.14</v>
      </c>
      <c r="D280" s="8">
        <v>278</v>
      </c>
      <c r="E280" s="9">
        <f t="shared" si="21"/>
        <v>110.8195718289616</v>
      </c>
      <c r="F280" s="10">
        <f t="shared" si="22"/>
        <v>-1.3695718289615968</v>
      </c>
      <c r="G280" s="10">
        <f t="shared" si="23"/>
        <v>-0.85884210512140946</v>
      </c>
      <c r="H280" s="10">
        <f t="shared" si="24"/>
        <v>109.96072972384019</v>
      </c>
      <c r="I280" s="26">
        <f t="shared" si="25"/>
        <v>114.35565404633488</v>
      </c>
    </row>
    <row r="281" spans="1:9" ht="15" x14ac:dyDescent="0.25">
      <c r="A281" s="11" t="s">
        <v>178</v>
      </c>
      <c r="B281" s="7">
        <v>107.04</v>
      </c>
      <c r="C281" s="7">
        <v>118.42</v>
      </c>
      <c r="D281" s="8">
        <v>279</v>
      </c>
      <c r="E281" s="9">
        <f t="shared" si="21"/>
        <v>110.9081847948362</v>
      </c>
      <c r="F281" s="10">
        <f t="shared" si="22"/>
        <v>-3.8681847948361963</v>
      </c>
      <c r="G281" s="10">
        <f t="shared" si="23"/>
        <v>-1.3479356889615968</v>
      </c>
      <c r="H281" s="10">
        <f t="shared" si="24"/>
        <v>109.5602491058746</v>
      </c>
      <c r="I281" s="26">
        <f t="shared" si="25"/>
        <v>113.93790426359394</v>
      </c>
    </row>
    <row r="282" spans="1:9" ht="15" x14ac:dyDescent="0.25">
      <c r="A282" s="11" t="s">
        <v>179</v>
      </c>
      <c r="B282" s="7">
        <v>102.66</v>
      </c>
      <c r="C282" s="7">
        <v>114.31</v>
      </c>
      <c r="D282" s="8">
        <v>280</v>
      </c>
      <c r="E282" s="9">
        <f t="shared" si="21"/>
        <v>110.9963184416</v>
      </c>
      <c r="F282" s="10">
        <f t="shared" si="22"/>
        <v>-8.3363184415999996</v>
      </c>
      <c r="G282" s="10">
        <f t="shared" si="23"/>
        <v>-3.8465486548361962</v>
      </c>
      <c r="H282" s="10">
        <f t="shared" si="24"/>
        <v>107.1497697867638</v>
      </c>
      <c r="I282" s="26">
        <f t="shared" si="25"/>
        <v>111.42348242471581</v>
      </c>
    </row>
    <row r="283" spans="1:9" ht="15" x14ac:dyDescent="0.25">
      <c r="A283" s="11" t="s">
        <v>180</v>
      </c>
      <c r="B283" s="7">
        <v>98.62</v>
      </c>
      <c r="C283" s="7">
        <v>111.01</v>
      </c>
      <c r="D283" s="8">
        <v>281</v>
      </c>
      <c r="E283" s="9">
        <f t="shared" si="21"/>
        <v>111.08397406810781</v>
      </c>
      <c r="F283" s="10">
        <f t="shared" si="22"/>
        <v>-12.463974068107802</v>
      </c>
      <c r="G283" s="10">
        <f t="shared" si="23"/>
        <v>-8.3146823015999995</v>
      </c>
      <c r="H283" s="10">
        <f t="shared" si="24"/>
        <v>102.76929176650781</v>
      </c>
      <c r="I283" s="26">
        <f t="shared" si="25"/>
        <v>106.85411337370057</v>
      </c>
    </row>
    <row r="284" spans="1:9" ht="15" x14ac:dyDescent="0.25">
      <c r="A284" s="6">
        <v>39518</v>
      </c>
      <c r="B284" s="7">
        <v>97.4</v>
      </c>
      <c r="C284" s="7">
        <v>109.87</v>
      </c>
      <c r="D284" s="8">
        <v>282</v>
      </c>
      <c r="E284" s="9">
        <f t="shared" si="21"/>
        <v>111.17115297321438</v>
      </c>
      <c r="F284" s="10">
        <f t="shared" si="22"/>
        <v>-13.77115297321437</v>
      </c>
      <c r="G284" s="10">
        <f t="shared" si="23"/>
        <v>-12.442337928107802</v>
      </c>
      <c r="H284" s="10">
        <f t="shared" si="24"/>
        <v>98.728815045106572</v>
      </c>
      <c r="I284" s="26">
        <f t="shared" si="25"/>
        <v>102.63940685154812</v>
      </c>
    </row>
    <row r="285" spans="1:9" ht="15" x14ac:dyDescent="0.25">
      <c r="A285" s="12">
        <v>39732</v>
      </c>
      <c r="B285" s="7">
        <v>95.89</v>
      </c>
      <c r="C285" s="7">
        <v>109.13</v>
      </c>
      <c r="D285" s="8">
        <v>283</v>
      </c>
      <c r="E285" s="9">
        <f t="shared" si="21"/>
        <v>111.25785645577461</v>
      </c>
      <c r="F285" s="10">
        <f t="shared" si="22"/>
        <v>-15.367856455774614</v>
      </c>
      <c r="G285" s="10">
        <f t="shared" si="23"/>
        <v>-13.74951683321437</v>
      </c>
      <c r="H285" s="10">
        <f t="shared" si="24"/>
        <v>97.508339622560243</v>
      </c>
      <c r="I285" s="26">
        <f t="shared" si="25"/>
        <v>101.36630318625862</v>
      </c>
    </row>
    <row r="286" spans="1:9" ht="15" x14ac:dyDescent="0.25">
      <c r="A286" s="11" t="s">
        <v>181</v>
      </c>
      <c r="B286" s="7">
        <v>94.83</v>
      </c>
      <c r="C286" s="7">
        <v>108.73</v>
      </c>
      <c r="D286" s="8">
        <v>284</v>
      </c>
      <c r="E286" s="9">
        <f t="shared" si="21"/>
        <v>111.34408581464318</v>
      </c>
      <c r="F286" s="10">
        <f t="shared" si="22"/>
        <v>-16.514085814643181</v>
      </c>
      <c r="G286" s="10">
        <f t="shared" si="23"/>
        <v>-15.346220315774614</v>
      </c>
      <c r="H286" s="10">
        <f t="shared" si="24"/>
        <v>95.997865498868563</v>
      </c>
      <c r="I286" s="26">
        <f t="shared" si="25"/>
        <v>99.790695756831823</v>
      </c>
    </row>
    <row r="287" spans="1:9" ht="15" x14ac:dyDescent="0.25">
      <c r="A287" s="11" t="s">
        <v>182</v>
      </c>
      <c r="B287" s="7">
        <v>92.79</v>
      </c>
      <c r="C287" s="7">
        <v>107.78</v>
      </c>
      <c r="D287" s="8">
        <v>285</v>
      </c>
      <c r="E287" s="9">
        <f t="shared" si="21"/>
        <v>111.42984234867501</v>
      </c>
      <c r="F287" s="10">
        <f t="shared" si="22"/>
        <v>-18.639842348675003</v>
      </c>
      <c r="G287" s="10">
        <f t="shared" si="23"/>
        <v>-16.492449674643183</v>
      </c>
      <c r="H287" s="10">
        <f t="shared" si="24"/>
        <v>94.937392674031827</v>
      </c>
      <c r="I287" s="26">
        <f t="shared" si="25"/>
        <v>98.684494177268022</v>
      </c>
    </row>
    <row r="288" spans="1:9" ht="15" x14ac:dyDescent="0.25">
      <c r="A288" s="6">
        <v>39459</v>
      </c>
      <c r="B288" s="7">
        <v>91.47</v>
      </c>
      <c r="C288" s="7">
        <v>106.56</v>
      </c>
      <c r="D288" s="8">
        <v>286</v>
      </c>
      <c r="E288" s="9">
        <f t="shared" si="21"/>
        <v>111.51512735672479</v>
      </c>
      <c r="F288" s="10">
        <f t="shared" si="22"/>
        <v>-20.045127356724791</v>
      </c>
      <c r="G288" s="10">
        <f t="shared" si="23"/>
        <v>-18.618206208675005</v>
      </c>
      <c r="H288" s="10">
        <f t="shared" si="24"/>
        <v>92.896921148049785</v>
      </c>
      <c r="I288" s="26">
        <f t="shared" si="25"/>
        <v>96.556035274566952</v>
      </c>
    </row>
    <row r="289" spans="1:9" ht="15" x14ac:dyDescent="0.25">
      <c r="A289" s="6">
        <v>39672</v>
      </c>
      <c r="B289" s="7">
        <v>90.16</v>
      </c>
      <c r="C289" s="7">
        <v>104.87</v>
      </c>
      <c r="D289" s="8">
        <v>287</v>
      </c>
      <c r="E289" s="9">
        <f t="shared" si="21"/>
        <v>111.59994213764739</v>
      </c>
      <c r="F289" s="10">
        <f t="shared" si="22"/>
        <v>-21.439942137647392</v>
      </c>
      <c r="G289" s="10">
        <f t="shared" si="23"/>
        <v>-20.023491216724793</v>
      </c>
      <c r="H289" s="10">
        <f t="shared" si="24"/>
        <v>91.576450920922596</v>
      </c>
      <c r="I289" s="26">
        <f t="shared" si="25"/>
        <v>95.178624918728786</v>
      </c>
    </row>
    <row r="290" spans="1:9" ht="15" x14ac:dyDescent="0.25">
      <c r="A290" s="11" t="s">
        <v>183</v>
      </c>
      <c r="B290" s="7">
        <v>89.07</v>
      </c>
      <c r="C290" s="7">
        <v>101.24</v>
      </c>
      <c r="D290" s="8">
        <v>288</v>
      </c>
      <c r="E290" s="9">
        <f t="shared" si="21"/>
        <v>111.68428799029761</v>
      </c>
      <c r="F290" s="10">
        <f t="shared" si="22"/>
        <v>-22.614287990297612</v>
      </c>
      <c r="G290" s="10">
        <f t="shared" si="23"/>
        <v>-21.418305997647394</v>
      </c>
      <c r="H290" s="10">
        <f t="shared" si="24"/>
        <v>90.265981992650211</v>
      </c>
      <c r="I290" s="26">
        <f t="shared" si="25"/>
        <v>93.811647128753478</v>
      </c>
    </row>
    <row r="291" spans="1:9" ht="15" x14ac:dyDescent="0.25">
      <c r="A291" s="11" t="s">
        <v>184</v>
      </c>
      <c r="B291" s="7">
        <v>88.01</v>
      </c>
      <c r="C291" s="7">
        <v>99.94</v>
      </c>
      <c r="D291" s="8">
        <v>289</v>
      </c>
      <c r="E291" s="9">
        <f t="shared" si="21"/>
        <v>111.76816621353019</v>
      </c>
      <c r="F291" s="10">
        <f t="shared" si="22"/>
        <v>-23.758166213530188</v>
      </c>
      <c r="G291" s="10">
        <f t="shared" si="23"/>
        <v>-22.592651850297614</v>
      </c>
      <c r="H291" s="10">
        <f t="shared" si="24"/>
        <v>89.17551436323258</v>
      </c>
      <c r="I291" s="26">
        <f t="shared" si="25"/>
        <v>92.67415733564097</v>
      </c>
    </row>
    <row r="292" spans="1:9" ht="15" x14ac:dyDescent="0.25">
      <c r="A292" s="11" t="s">
        <v>185</v>
      </c>
      <c r="B292" s="7">
        <v>87.34</v>
      </c>
      <c r="C292" s="7">
        <v>99.17</v>
      </c>
      <c r="D292" s="8">
        <v>290</v>
      </c>
      <c r="E292" s="9">
        <f t="shared" si="21"/>
        <v>111.85157810619999</v>
      </c>
      <c r="F292" s="10">
        <f t="shared" si="22"/>
        <v>-24.511578106199991</v>
      </c>
      <c r="G292" s="10">
        <f t="shared" si="23"/>
        <v>-23.73653007353019</v>
      </c>
      <c r="H292" s="10">
        <f t="shared" si="24"/>
        <v>88.115048032669804</v>
      </c>
      <c r="I292" s="26">
        <f t="shared" si="25"/>
        <v>91.56796253039137</v>
      </c>
    </row>
    <row r="293" spans="1:9" ht="15" x14ac:dyDescent="0.25">
      <c r="A293" s="6">
        <v>39934</v>
      </c>
      <c r="B293" s="7">
        <v>85.42</v>
      </c>
      <c r="C293" s="7">
        <v>97.57</v>
      </c>
      <c r="D293" s="8">
        <v>291</v>
      </c>
      <c r="E293" s="9">
        <f t="shared" si="21"/>
        <v>111.93452496716178</v>
      </c>
      <c r="F293" s="10">
        <f t="shared" si="22"/>
        <v>-26.514524967161776</v>
      </c>
      <c r="G293" s="10">
        <f t="shared" si="23"/>
        <v>-24.489941966199993</v>
      </c>
      <c r="H293" s="10">
        <f t="shared" si="24"/>
        <v>87.444583000961785</v>
      </c>
      <c r="I293" s="26">
        <f t="shared" si="25"/>
        <v>90.868586309004556</v>
      </c>
    </row>
    <row r="294" spans="1:9" ht="15" x14ac:dyDescent="0.25">
      <c r="A294" s="6">
        <v>40148</v>
      </c>
      <c r="B294" s="7">
        <v>86.02</v>
      </c>
      <c r="C294" s="7">
        <v>98.32</v>
      </c>
      <c r="D294" s="8">
        <v>292</v>
      </c>
      <c r="E294" s="9">
        <f t="shared" si="21"/>
        <v>112.01700809527041</v>
      </c>
      <c r="F294" s="10">
        <f t="shared" si="22"/>
        <v>-25.997008095270417</v>
      </c>
      <c r="G294" s="10">
        <f t="shared" si="23"/>
        <v>-26.492888827161778</v>
      </c>
      <c r="H294" s="10">
        <f t="shared" si="24"/>
        <v>85.524119268108635</v>
      </c>
      <c r="I294" s="26">
        <f t="shared" si="25"/>
        <v>88.865310067480678</v>
      </c>
    </row>
    <row r="295" spans="1:9" ht="15" x14ac:dyDescent="0.25">
      <c r="A295" s="11" t="s">
        <v>186</v>
      </c>
      <c r="B295" s="7">
        <v>86.19</v>
      </c>
      <c r="C295" s="7">
        <v>98.45</v>
      </c>
      <c r="D295" s="8">
        <v>293</v>
      </c>
      <c r="E295" s="9">
        <f t="shared" si="21"/>
        <v>112.09902878938058</v>
      </c>
      <c r="F295" s="10">
        <f t="shared" si="22"/>
        <v>-25.909028789380585</v>
      </c>
      <c r="G295" s="10">
        <f t="shared" si="23"/>
        <v>-25.975371955270418</v>
      </c>
      <c r="H295" s="10">
        <f t="shared" si="24"/>
        <v>86.123656834110164</v>
      </c>
      <c r="I295" s="26">
        <f t="shared" si="25"/>
        <v>89.490700352819516</v>
      </c>
    </row>
    <row r="296" spans="1:9" ht="15" x14ac:dyDescent="0.25">
      <c r="A296" s="11" t="s">
        <v>187</v>
      </c>
      <c r="B296" s="7">
        <v>87.42</v>
      </c>
      <c r="C296" s="7">
        <v>99.39</v>
      </c>
      <c r="D296" s="8">
        <v>294</v>
      </c>
      <c r="E296" s="9">
        <f t="shared" si="21"/>
        <v>112.18058834834721</v>
      </c>
      <c r="F296" s="10">
        <f t="shared" si="22"/>
        <v>-24.760588348347213</v>
      </c>
      <c r="G296" s="10">
        <f t="shared" si="23"/>
        <v>-25.887392649380587</v>
      </c>
      <c r="H296" s="10">
        <f t="shared" si="24"/>
        <v>86.293195698966628</v>
      </c>
      <c r="I296" s="26">
        <f t="shared" si="25"/>
        <v>89.667549920021344</v>
      </c>
    </row>
    <row r="297" spans="1:9" ht="15" x14ac:dyDescent="0.25">
      <c r="A297" s="6">
        <v>39846</v>
      </c>
      <c r="B297" s="7">
        <v>88.16</v>
      </c>
      <c r="C297" s="7">
        <v>99.82</v>
      </c>
      <c r="D297" s="8">
        <v>295</v>
      </c>
      <c r="E297" s="9">
        <f t="shared" si="21"/>
        <v>112.26168807102498</v>
      </c>
      <c r="F297" s="10">
        <f t="shared" si="22"/>
        <v>-24.101688071024981</v>
      </c>
      <c r="G297" s="10">
        <f t="shared" si="23"/>
        <v>-24.738952208347214</v>
      </c>
      <c r="H297" s="10">
        <f t="shared" si="24"/>
        <v>87.522735862677763</v>
      </c>
      <c r="I297" s="26">
        <f t="shared" si="25"/>
        <v>90.950109208085877</v>
      </c>
    </row>
    <row r="298" spans="1:9" ht="15" x14ac:dyDescent="0.25">
      <c r="A298" s="6">
        <v>40058</v>
      </c>
      <c r="B298" s="7">
        <v>89.28</v>
      </c>
      <c r="C298" s="7">
        <v>100.31</v>
      </c>
      <c r="D298" s="8">
        <v>296</v>
      </c>
      <c r="E298" s="9">
        <f t="shared" si="21"/>
        <v>112.34232925626878</v>
      </c>
      <c r="F298" s="10">
        <f t="shared" si="22"/>
        <v>-23.062329256268782</v>
      </c>
      <c r="G298" s="10">
        <f t="shared" si="23"/>
        <v>-24.080051931024983</v>
      </c>
      <c r="H298" s="10">
        <f t="shared" si="24"/>
        <v>88.262277325243801</v>
      </c>
      <c r="I298" s="26">
        <f t="shared" si="25"/>
        <v>91.721540512013377</v>
      </c>
    </row>
    <row r="299" spans="1:9" ht="15" x14ac:dyDescent="0.25">
      <c r="A299" s="11" t="s">
        <v>188</v>
      </c>
      <c r="B299" s="7">
        <v>90.12</v>
      </c>
      <c r="C299" s="7">
        <v>100.86</v>
      </c>
      <c r="D299" s="8">
        <v>297</v>
      </c>
      <c r="E299" s="9">
        <f t="shared" si="21"/>
        <v>112.42251320293339</v>
      </c>
      <c r="F299" s="10">
        <f t="shared" si="22"/>
        <v>-22.302513202933383</v>
      </c>
      <c r="G299" s="10">
        <f t="shared" si="23"/>
        <v>-23.040693116268784</v>
      </c>
      <c r="H299" s="10">
        <f t="shared" si="24"/>
        <v>89.381820086664604</v>
      </c>
      <c r="I299" s="26">
        <f t="shared" si="25"/>
        <v>92.889359188803681</v>
      </c>
    </row>
    <row r="300" spans="1:9" ht="15" x14ac:dyDescent="0.25">
      <c r="A300" s="11" t="s">
        <v>189</v>
      </c>
      <c r="B300" s="7">
        <v>90.33</v>
      </c>
      <c r="C300" s="7">
        <v>100.81</v>
      </c>
      <c r="D300" s="8">
        <v>298</v>
      </c>
      <c r="E300" s="9">
        <f t="shared" si="21"/>
        <v>112.50224120987359</v>
      </c>
      <c r="F300" s="10">
        <f t="shared" si="22"/>
        <v>-22.17224120987359</v>
      </c>
      <c r="G300" s="10">
        <f t="shared" si="23"/>
        <v>-22.280877062933385</v>
      </c>
      <c r="H300" s="10">
        <f t="shared" si="24"/>
        <v>90.221364146940203</v>
      </c>
      <c r="I300" s="26">
        <f t="shared" si="25"/>
        <v>93.765105312456825</v>
      </c>
    </row>
    <row r="301" spans="1:9" ht="15" x14ac:dyDescent="0.25">
      <c r="A301" s="6">
        <v>39847</v>
      </c>
      <c r="B301" s="7">
        <v>90.28</v>
      </c>
      <c r="C301" s="7">
        <v>100.64</v>
      </c>
      <c r="D301" s="8">
        <v>299</v>
      </c>
      <c r="E301" s="9">
        <f t="shared" si="21"/>
        <v>112.5815145759442</v>
      </c>
      <c r="F301" s="10">
        <f t="shared" si="22"/>
        <v>-22.301514575944196</v>
      </c>
      <c r="G301" s="10">
        <f t="shared" si="23"/>
        <v>-22.150605069873592</v>
      </c>
      <c r="H301" s="10">
        <f t="shared" si="24"/>
        <v>90.430909506070606</v>
      </c>
      <c r="I301" s="26">
        <f t="shared" si="25"/>
        <v>93.983686497972826</v>
      </c>
    </row>
    <row r="302" spans="1:9" ht="15" x14ac:dyDescent="0.25">
      <c r="A302" s="6">
        <v>40059</v>
      </c>
      <c r="B302" s="7">
        <v>90.15</v>
      </c>
      <c r="C302" s="7">
        <v>100.03</v>
      </c>
      <c r="D302" s="8">
        <v>300</v>
      </c>
      <c r="E302" s="9">
        <f t="shared" si="21"/>
        <v>112.66033459999998</v>
      </c>
      <c r="F302" s="10">
        <f t="shared" si="22"/>
        <v>-22.510334599999979</v>
      </c>
      <c r="G302" s="10">
        <f t="shared" si="23"/>
        <v>-22.279878435944198</v>
      </c>
      <c r="H302" s="10">
        <f t="shared" si="24"/>
        <v>90.380456164055786</v>
      </c>
      <c r="I302" s="26">
        <f t="shared" si="25"/>
        <v>93.931057552351646</v>
      </c>
    </row>
    <row r="303" spans="1:9" ht="15" x14ac:dyDescent="0.25">
      <c r="A303" s="11" t="s">
        <v>190</v>
      </c>
      <c r="B303" s="7">
        <v>90.16</v>
      </c>
      <c r="C303" s="7">
        <v>99.82</v>
      </c>
      <c r="D303" s="8">
        <v>301</v>
      </c>
      <c r="E303" s="9">
        <f t="shared" si="21"/>
        <v>112.73870258089579</v>
      </c>
      <c r="F303" s="10">
        <f t="shared" si="22"/>
        <v>-22.578702580895794</v>
      </c>
      <c r="G303" s="10">
        <f t="shared" si="23"/>
        <v>-22.488698459999981</v>
      </c>
      <c r="H303" s="10">
        <f t="shared" si="24"/>
        <v>90.250004120895809</v>
      </c>
      <c r="I303" s="26">
        <f t="shared" si="25"/>
        <v>93.794980273593367</v>
      </c>
    </row>
    <row r="304" spans="1:9" ht="15" x14ac:dyDescent="0.25">
      <c r="A304" s="11" t="s">
        <v>191</v>
      </c>
      <c r="B304" s="7">
        <v>90.16</v>
      </c>
      <c r="C304" s="7">
        <v>99.52</v>
      </c>
      <c r="D304" s="8">
        <v>302</v>
      </c>
      <c r="E304" s="9">
        <f t="shared" si="21"/>
        <v>112.81661981748638</v>
      </c>
      <c r="F304" s="10">
        <f t="shared" si="22"/>
        <v>-22.656619817486387</v>
      </c>
      <c r="G304" s="10">
        <f t="shared" si="23"/>
        <v>-22.557066440895795</v>
      </c>
      <c r="H304" s="10">
        <f t="shared" si="24"/>
        <v>90.259553376590588</v>
      </c>
      <c r="I304" s="26">
        <f t="shared" si="25"/>
        <v>93.804941303697888</v>
      </c>
    </row>
    <row r="305" spans="1:9" ht="15" x14ac:dyDescent="0.25">
      <c r="A305" s="11" t="s">
        <v>192</v>
      </c>
      <c r="B305" s="7">
        <v>91.35</v>
      </c>
      <c r="C305" s="7">
        <v>99.98</v>
      </c>
      <c r="D305" s="8">
        <v>303</v>
      </c>
      <c r="E305" s="9">
        <f t="shared" si="21"/>
        <v>112.89408760862661</v>
      </c>
      <c r="F305" s="10">
        <f t="shared" si="22"/>
        <v>-21.544087608626612</v>
      </c>
      <c r="G305" s="10">
        <f t="shared" si="23"/>
        <v>-22.634983677486389</v>
      </c>
      <c r="H305" s="10">
        <f t="shared" si="24"/>
        <v>90.259103931140217</v>
      </c>
      <c r="I305" s="26">
        <f t="shared" si="25"/>
        <v>93.804472477665314</v>
      </c>
    </row>
    <row r="306" spans="1:9" ht="15" x14ac:dyDescent="0.25">
      <c r="A306" s="6">
        <v>39968</v>
      </c>
      <c r="B306" s="7">
        <v>93.72</v>
      </c>
      <c r="C306" s="7">
        <v>102.14</v>
      </c>
      <c r="D306" s="8">
        <v>304</v>
      </c>
      <c r="E306" s="9">
        <f t="shared" si="21"/>
        <v>112.97110725317118</v>
      </c>
      <c r="F306" s="10">
        <f t="shared" si="22"/>
        <v>-19.251107253171185</v>
      </c>
      <c r="G306" s="10">
        <f t="shared" si="23"/>
        <v>-21.522451468626613</v>
      </c>
      <c r="H306" s="10">
        <f t="shared" si="24"/>
        <v>91.44865578454457</v>
      </c>
      <c r="I306" s="26">
        <f t="shared" si="25"/>
        <v>95.045319115495502</v>
      </c>
    </row>
    <row r="307" spans="1:9" ht="15" x14ac:dyDescent="0.25">
      <c r="A307" s="11" t="s">
        <v>193</v>
      </c>
      <c r="B307" s="7">
        <v>94.11</v>
      </c>
      <c r="C307" s="7">
        <v>102.44</v>
      </c>
      <c r="D307" s="8">
        <v>305</v>
      </c>
      <c r="E307" s="9">
        <f t="shared" si="21"/>
        <v>113.04768004997501</v>
      </c>
      <c r="F307" s="10">
        <f t="shared" si="22"/>
        <v>-18.937680049975015</v>
      </c>
      <c r="G307" s="10">
        <f t="shared" si="23"/>
        <v>-19.229471113171186</v>
      </c>
      <c r="H307" s="10">
        <f t="shared" si="24"/>
        <v>93.818208936803828</v>
      </c>
      <c r="I307" s="26">
        <f t="shared" si="25"/>
        <v>97.51705000618864</v>
      </c>
    </row>
    <row r="308" spans="1:9" ht="15" x14ac:dyDescent="0.25">
      <c r="A308" s="11" t="s">
        <v>194</v>
      </c>
      <c r="B308" s="7">
        <v>94.62</v>
      </c>
      <c r="C308" s="7">
        <v>102.71</v>
      </c>
      <c r="D308" s="8">
        <v>306</v>
      </c>
      <c r="E308" s="9">
        <f t="shared" si="21"/>
        <v>113.12380729789278</v>
      </c>
      <c r="F308" s="10">
        <f t="shared" si="22"/>
        <v>-18.503807297892777</v>
      </c>
      <c r="G308" s="10">
        <f t="shared" si="23"/>
        <v>-18.916043909975016</v>
      </c>
      <c r="H308" s="10">
        <f t="shared" si="24"/>
        <v>94.207763387917765</v>
      </c>
      <c r="I308" s="26">
        <f t="shared" si="25"/>
        <v>97.923402473744503</v>
      </c>
    </row>
    <row r="309" spans="1:9" ht="15" x14ac:dyDescent="0.25">
      <c r="A309" s="11" t="s">
        <v>195</v>
      </c>
      <c r="B309" s="7">
        <v>95.13</v>
      </c>
      <c r="C309" s="7">
        <v>102.83</v>
      </c>
      <c r="D309" s="8">
        <v>307</v>
      </c>
      <c r="E309" s="9">
        <f t="shared" si="21"/>
        <v>113.19949029577938</v>
      </c>
      <c r="F309" s="10">
        <f t="shared" si="22"/>
        <v>-18.069490295779389</v>
      </c>
      <c r="G309" s="10">
        <f t="shared" si="23"/>
        <v>-18.482171157892779</v>
      </c>
      <c r="H309" s="10">
        <f t="shared" si="24"/>
        <v>94.717319137886605</v>
      </c>
      <c r="I309" s="26">
        <f t="shared" si="25"/>
        <v>98.454930828163327</v>
      </c>
    </row>
    <row r="310" spans="1:9" ht="15" x14ac:dyDescent="0.25">
      <c r="A310" s="6">
        <v>39908</v>
      </c>
      <c r="B310" s="7">
        <v>95.6</v>
      </c>
      <c r="C310" s="7">
        <v>102.8</v>
      </c>
      <c r="D310" s="8">
        <v>308</v>
      </c>
      <c r="E310" s="9">
        <f t="shared" si="21"/>
        <v>113.27473034248958</v>
      </c>
      <c r="F310" s="10">
        <f t="shared" si="22"/>
        <v>-17.674730342489582</v>
      </c>
      <c r="G310" s="10">
        <f t="shared" si="23"/>
        <v>-18.04785415577939</v>
      </c>
      <c r="H310" s="10">
        <f t="shared" si="24"/>
        <v>95.226876186710186</v>
      </c>
      <c r="I310" s="26">
        <f t="shared" si="25"/>
        <v>98.986460537444941</v>
      </c>
    </row>
    <row r="311" spans="1:9" ht="15" x14ac:dyDescent="0.25">
      <c r="A311" s="6">
        <v>40122</v>
      </c>
      <c r="B311" s="7">
        <v>96.59</v>
      </c>
      <c r="C311" s="7">
        <v>103.1</v>
      </c>
      <c r="D311" s="8">
        <v>309</v>
      </c>
      <c r="E311" s="9">
        <f t="shared" si="21"/>
        <v>113.3495287368782</v>
      </c>
      <c r="F311" s="10">
        <f t="shared" si="22"/>
        <v>-16.759528736878195</v>
      </c>
      <c r="G311" s="10">
        <f t="shared" si="23"/>
        <v>-17.653094202489584</v>
      </c>
      <c r="H311" s="10">
        <f t="shared" si="24"/>
        <v>95.696434534388615</v>
      </c>
      <c r="I311" s="26">
        <f t="shared" si="25"/>
        <v>99.476266757589443</v>
      </c>
    </row>
    <row r="312" spans="1:9" ht="15" x14ac:dyDescent="0.25">
      <c r="A312" s="11" t="s">
        <v>196</v>
      </c>
      <c r="B312" s="7">
        <v>97.54</v>
      </c>
      <c r="C312" s="7">
        <v>103.37</v>
      </c>
      <c r="D312" s="8">
        <v>310</v>
      </c>
      <c r="E312" s="9">
        <f t="shared" si="21"/>
        <v>113.42388677779999</v>
      </c>
      <c r="F312" s="10">
        <f t="shared" si="22"/>
        <v>-15.883886777799987</v>
      </c>
      <c r="G312" s="10">
        <f t="shared" si="23"/>
        <v>-16.737892596878197</v>
      </c>
      <c r="H312" s="10">
        <f t="shared" si="24"/>
        <v>96.685994180921796</v>
      </c>
      <c r="I312" s="26">
        <f t="shared" si="25"/>
        <v>100.50849730459674</v>
      </c>
    </row>
    <row r="313" spans="1:9" ht="15" x14ac:dyDescent="0.25">
      <c r="A313" s="11" t="s">
        <v>197</v>
      </c>
      <c r="B313" s="7">
        <v>98.9</v>
      </c>
      <c r="C313" s="7">
        <v>103.55</v>
      </c>
      <c r="D313" s="8">
        <v>311</v>
      </c>
      <c r="E313" s="9">
        <f t="shared" si="21"/>
        <v>113.4978057641098</v>
      </c>
      <c r="F313" s="10">
        <f t="shared" si="22"/>
        <v>-14.597805764109793</v>
      </c>
      <c r="G313" s="10">
        <f t="shared" si="23"/>
        <v>-15.862250637799987</v>
      </c>
      <c r="H313" s="10">
        <f t="shared" si="24"/>
        <v>97.635555126309811</v>
      </c>
      <c r="I313" s="26">
        <f t="shared" si="25"/>
        <v>101.49900436246693</v>
      </c>
    </row>
    <row r="314" spans="1:9" ht="15" x14ac:dyDescent="0.25">
      <c r="A314" s="6">
        <v>39819</v>
      </c>
      <c r="B314" s="7">
        <v>99.39</v>
      </c>
      <c r="C314" s="7">
        <v>103.55</v>
      </c>
      <c r="D314" s="8">
        <v>312</v>
      </c>
      <c r="E314" s="9">
        <f t="shared" si="21"/>
        <v>113.57128699466239</v>
      </c>
      <c r="F314" s="10">
        <f t="shared" si="22"/>
        <v>-14.181286994662386</v>
      </c>
      <c r="G314" s="10">
        <f t="shared" si="23"/>
        <v>-14.576169624109793</v>
      </c>
      <c r="H314" s="10">
        <f t="shared" si="24"/>
        <v>98.995117370552592</v>
      </c>
      <c r="I314" s="26">
        <f t="shared" si="25"/>
        <v>102.91719242619993</v>
      </c>
    </row>
    <row r="315" spans="1:9" ht="15" x14ac:dyDescent="0.25">
      <c r="A315" s="6">
        <v>40031</v>
      </c>
      <c r="B315" s="7">
        <v>100.59</v>
      </c>
      <c r="C315" s="7">
        <v>103.78</v>
      </c>
      <c r="D315" s="8">
        <v>313</v>
      </c>
      <c r="E315" s="9">
        <f t="shared" si="21"/>
        <v>113.64433176831257</v>
      </c>
      <c r="F315" s="10">
        <f t="shared" si="22"/>
        <v>-13.054331768312565</v>
      </c>
      <c r="G315" s="10">
        <f t="shared" si="23"/>
        <v>-14.159650854662386</v>
      </c>
      <c r="H315" s="10">
        <f t="shared" si="24"/>
        <v>99.48468091365018</v>
      </c>
      <c r="I315" s="26">
        <f t="shared" si="25"/>
        <v>103.42786648779578</v>
      </c>
    </row>
    <row r="316" spans="1:9" ht="15" x14ac:dyDescent="0.25">
      <c r="A316" s="11" t="s">
        <v>198</v>
      </c>
      <c r="B316" s="7">
        <v>101.98</v>
      </c>
      <c r="C316" s="7">
        <v>104.5</v>
      </c>
      <c r="D316" s="8">
        <v>314</v>
      </c>
      <c r="E316" s="9">
        <f t="shared" si="21"/>
        <v>113.71694138391521</v>
      </c>
      <c r="F316" s="10">
        <f t="shared" si="22"/>
        <v>-11.736941383915209</v>
      </c>
      <c r="G316" s="10">
        <f t="shared" si="23"/>
        <v>-13.032695628312565</v>
      </c>
      <c r="H316" s="10">
        <f t="shared" si="24"/>
        <v>100.68424575560265</v>
      </c>
      <c r="I316" s="26">
        <f t="shared" si="25"/>
        <v>104.67915788525457</v>
      </c>
    </row>
    <row r="317" spans="1:9" ht="15" x14ac:dyDescent="0.25">
      <c r="A317" s="11" t="s">
        <v>199</v>
      </c>
      <c r="B317" s="7">
        <v>102.81</v>
      </c>
      <c r="C317" s="7">
        <v>104.92</v>
      </c>
      <c r="D317" s="8">
        <v>315</v>
      </c>
      <c r="E317" s="9">
        <f t="shared" si="21"/>
        <v>113.78911714032499</v>
      </c>
      <c r="F317" s="10">
        <f t="shared" si="22"/>
        <v>-10.979117140324988</v>
      </c>
      <c r="G317" s="10">
        <f t="shared" si="23"/>
        <v>-11.715305243915209</v>
      </c>
      <c r="H317" s="10">
        <f t="shared" si="24"/>
        <v>102.07381189640978</v>
      </c>
      <c r="I317" s="26">
        <f t="shared" si="25"/>
        <v>106.12864364657605</v>
      </c>
    </row>
    <row r="318" spans="1:9" ht="15" x14ac:dyDescent="0.25">
      <c r="A318" s="11" t="s">
        <v>200</v>
      </c>
      <c r="B318" s="7">
        <v>103.3</v>
      </c>
      <c r="C318" s="7">
        <v>105.05</v>
      </c>
      <c r="D318" s="8">
        <v>316</v>
      </c>
      <c r="E318" s="9">
        <f t="shared" si="21"/>
        <v>113.86086033639681</v>
      </c>
      <c r="F318" s="10">
        <f t="shared" si="22"/>
        <v>-10.560860336396814</v>
      </c>
      <c r="G318" s="10">
        <f t="shared" si="23"/>
        <v>-10.957481000324988</v>
      </c>
      <c r="H318" s="10">
        <f t="shared" si="24"/>
        <v>102.90337933607182</v>
      </c>
      <c r="I318" s="26">
        <f t="shared" si="25"/>
        <v>106.99398294676051</v>
      </c>
    </row>
    <row r="319" spans="1:9" ht="15" x14ac:dyDescent="0.25">
      <c r="A319" s="6">
        <v>39971</v>
      </c>
      <c r="B319" s="7">
        <v>103.57</v>
      </c>
      <c r="C319" s="7">
        <v>105.11</v>
      </c>
      <c r="D319" s="8">
        <v>317</v>
      </c>
      <c r="E319" s="9">
        <f t="shared" si="21"/>
        <v>113.93217227098538</v>
      </c>
      <c r="F319" s="10">
        <f t="shared" si="22"/>
        <v>-10.362172270985383</v>
      </c>
      <c r="G319" s="10">
        <f t="shared" si="23"/>
        <v>-10.539224196396814</v>
      </c>
      <c r="H319" s="10">
        <f t="shared" si="24"/>
        <v>103.39294807458856</v>
      </c>
      <c r="I319" s="26">
        <f t="shared" si="25"/>
        <v>107.5046624278077</v>
      </c>
    </row>
    <row r="320" spans="1:9" ht="15" x14ac:dyDescent="0.25">
      <c r="A320" s="11" t="s">
        <v>201</v>
      </c>
      <c r="B320" s="7">
        <v>102.78</v>
      </c>
      <c r="C320" s="7">
        <v>104.04</v>
      </c>
      <c r="D320" s="8">
        <v>318</v>
      </c>
      <c r="E320" s="9">
        <f t="shared" si="21"/>
        <v>114.00305424294559</v>
      </c>
      <c r="F320" s="10">
        <f t="shared" si="22"/>
        <v>-11.223054242945594</v>
      </c>
      <c r="G320" s="10">
        <f t="shared" si="23"/>
        <v>-10.340536130985383</v>
      </c>
      <c r="H320" s="10">
        <f t="shared" si="24"/>
        <v>103.66251811196021</v>
      </c>
      <c r="I320" s="26">
        <f t="shared" si="25"/>
        <v>107.78585662171785</v>
      </c>
    </row>
    <row r="321" spans="1:9" ht="15" x14ac:dyDescent="0.25">
      <c r="A321" s="11" t="s">
        <v>202</v>
      </c>
      <c r="B321" s="7">
        <v>102.22</v>
      </c>
      <c r="C321" s="7">
        <v>102.99</v>
      </c>
      <c r="D321" s="8">
        <v>319</v>
      </c>
      <c r="E321" s="9">
        <f t="shared" si="21"/>
        <v>114.0735075511322</v>
      </c>
      <c r="F321" s="10">
        <f t="shared" si="22"/>
        <v>-11.853507551132196</v>
      </c>
      <c r="G321" s="10">
        <f t="shared" si="23"/>
        <v>-11.201418102945594</v>
      </c>
      <c r="H321" s="10">
        <f t="shared" si="24"/>
        <v>102.8720894481866</v>
      </c>
      <c r="I321" s="26">
        <f t="shared" si="25"/>
        <v>106.9613438044908</v>
      </c>
    </row>
    <row r="322" spans="1:9" ht="15" x14ac:dyDescent="0.25">
      <c r="A322" s="11" t="s">
        <v>203</v>
      </c>
      <c r="B322" s="7">
        <v>102.17</v>
      </c>
      <c r="C322" s="7">
        <v>102.91</v>
      </c>
      <c r="D322" s="8">
        <v>320</v>
      </c>
      <c r="E322" s="9">
        <f t="shared" si="21"/>
        <v>114.1435334944</v>
      </c>
      <c r="F322" s="10">
        <f t="shared" si="22"/>
        <v>-11.973533494400002</v>
      </c>
      <c r="G322" s="10">
        <f t="shared" si="23"/>
        <v>-11.831871411132196</v>
      </c>
      <c r="H322" s="10">
        <f t="shared" si="24"/>
        <v>102.31166208326781</v>
      </c>
      <c r="I322" s="26">
        <f t="shared" si="25"/>
        <v>106.3767501951266</v>
      </c>
    </row>
    <row r="323" spans="1:9" ht="15" x14ac:dyDescent="0.25">
      <c r="A323" s="6">
        <v>39880</v>
      </c>
      <c r="B323" s="7">
        <v>102.36</v>
      </c>
      <c r="C323" s="7">
        <v>103.2</v>
      </c>
      <c r="D323" s="8">
        <v>321</v>
      </c>
      <c r="E323" s="9">
        <f t="shared" ref="E323:E386" si="26">6.289541*10 + (2.726552/10)*D323 -(4.208498*10^-4)*(D323)^2 +(2.164758*10^-7)*(D323)^3</f>
        <v>114.21313337160379</v>
      </c>
      <c r="F323" s="10">
        <f t="shared" ref="F323:F386" si="27">B323-E323</f>
        <v>-11.853133371603789</v>
      </c>
      <c r="G323" s="10">
        <f t="shared" si="23"/>
        <v>-11.951897354400002</v>
      </c>
      <c r="H323" s="10">
        <f t="shared" si="24"/>
        <v>102.26123601720379</v>
      </c>
      <c r="I323" s="26">
        <f t="shared" si="25"/>
        <v>106.32414970162523</v>
      </c>
    </row>
    <row r="324" spans="1:9" ht="15" x14ac:dyDescent="0.25">
      <c r="A324" s="6">
        <v>40094</v>
      </c>
      <c r="B324" s="7">
        <v>103.01</v>
      </c>
      <c r="C324" s="7">
        <v>103.79</v>
      </c>
      <c r="D324" s="8">
        <v>322</v>
      </c>
      <c r="E324" s="9">
        <f t="shared" si="26"/>
        <v>114.28230848159839</v>
      </c>
      <c r="F324" s="10">
        <f t="shared" si="27"/>
        <v>-11.272308481598387</v>
      </c>
      <c r="G324" s="10">
        <f t="shared" ref="G324:G387" si="28">0.02163614+F323</f>
        <v>-11.831497231603789</v>
      </c>
      <c r="H324" s="10">
        <f t="shared" ref="H324:H387" si="29">E324+G324</f>
        <v>102.4508112499946</v>
      </c>
      <c r="I324" s="26">
        <f t="shared" ref="I324:I387" si="30">-0.3467033 +1.0431211*H324</f>
        <v>106.52189962698674</v>
      </c>
    </row>
    <row r="325" spans="1:9" ht="15" x14ac:dyDescent="0.25">
      <c r="A325" s="11" t="s">
        <v>204</v>
      </c>
      <c r="B325" s="7">
        <v>103.96</v>
      </c>
      <c r="C325" s="7">
        <v>104.45</v>
      </c>
      <c r="D325" s="8">
        <v>323</v>
      </c>
      <c r="E325" s="9">
        <f t="shared" si="26"/>
        <v>114.3510601232386</v>
      </c>
      <c r="F325" s="10">
        <f t="shared" si="27"/>
        <v>-10.391060123238603</v>
      </c>
      <c r="G325" s="10">
        <f t="shared" si="28"/>
        <v>-11.250672341598387</v>
      </c>
      <c r="H325" s="10">
        <f t="shared" si="29"/>
        <v>103.10038778164021</v>
      </c>
      <c r="I325" s="26">
        <f t="shared" si="30"/>
        <v>107.19948661321109</v>
      </c>
    </row>
    <row r="326" spans="1:9" ht="15" x14ac:dyDescent="0.25">
      <c r="A326" s="11" t="s">
        <v>205</v>
      </c>
      <c r="B326" s="7">
        <v>104.7</v>
      </c>
      <c r="C326" s="7">
        <v>105.11</v>
      </c>
      <c r="D326" s="8">
        <v>324</v>
      </c>
      <c r="E326" s="9">
        <f t="shared" si="26"/>
        <v>114.41938959537917</v>
      </c>
      <c r="F326" s="10">
        <f t="shared" si="27"/>
        <v>-9.7193895953791696</v>
      </c>
      <c r="G326" s="10">
        <f t="shared" si="28"/>
        <v>-10.369423983238603</v>
      </c>
      <c r="H326" s="10">
        <f t="shared" si="29"/>
        <v>104.04996561214057</v>
      </c>
      <c r="I326" s="26">
        <f t="shared" si="30"/>
        <v>108.19001128429824</v>
      </c>
    </row>
    <row r="327" spans="1:9" ht="15" x14ac:dyDescent="0.25">
      <c r="A327" s="11" t="s">
        <v>206</v>
      </c>
      <c r="B327" s="7">
        <v>105.11</v>
      </c>
      <c r="C327" s="7">
        <v>105.5</v>
      </c>
      <c r="D327" s="8">
        <v>325</v>
      </c>
      <c r="E327" s="9">
        <f t="shared" si="26"/>
        <v>114.487298196875</v>
      </c>
      <c r="F327" s="10">
        <f t="shared" si="27"/>
        <v>-9.3772981968750031</v>
      </c>
      <c r="G327" s="10">
        <f t="shared" si="28"/>
        <v>-9.6977534553791696</v>
      </c>
      <c r="H327" s="10">
        <f t="shared" si="29"/>
        <v>104.78954474149583</v>
      </c>
      <c r="I327" s="26">
        <f t="shared" si="30"/>
        <v>108.96148187924835</v>
      </c>
    </row>
    <row r="328" spans="1:9" ht="15" x14ac:dyDescent="0.25">
      <c r="A328" s="6">
        <v>40003</v>
      </c>
      <c r="B328" s="7">
        <v>106.85</v>
      </c>
      <c r="C328" s="7">
        <v>107.3</v>
      </c>
      <c r="D328" s="8">
        <v>326</v>
      </c>
      <c r="E328" s="9">
        <f t="shared" si="26"/>
        <v>114.55478722658079</v>
      </c>
      <c r="F328" s="10">
        <f t="shared" si="27"/>
        <v>-7.7047872265807911</v>
      </c>
      <c r="G328" s="10">
        <f t="shared" si="28"/>
        <v>-9.3556620568750031</v>
      </c>
      <c r="H328" s="10">
        <f t="shared" si="29"/>
        <v>105.19912516970578</v>
      </c>
      <c r="I328" s="26">
        <f t="shared" si="30"/>
        <v>109.38872386606118</v>
      </c>
    </row>
    <row r="329" spans="1:9" ht="15" x14ac:dyDescent="0.25">
      <c r="A329" s="11" t="s">
        <v>207</v>
      </c>
      <c r="B329" s="7">
        <v>106.43</v>
      </c>
      <c r="C329" s="7">
        <v>107.09</v>
      </c>
      <c r="D329" s="8">
        <v>327</v>
      </c>
      <c r="E329" s="9">
        <f t="shared" si="26"/>
        <v>114.62185798335142</v>
      </c>
      <c r="F329" s="10">
        <f t="shared" si="27"/>
        <v>-8.1918579833514116</v>
      </c>
      <c r="G329" s="10">
        <f t="shared" si="28"/>
        <v>-7.683151086580791</v>
      </c>
      <c r="H329" s="10">
        <f t="shared" si="29"/>
        <v>106.93870689677063</v>
      </c>
      <c r="I329" s="26">
        <f t="shared" si="30"/>
        <v>111.20331827073696</v>
      </c>
    </row>
    <row r="330" spans="1:9" ht="15" x14ac:dyDescent="0.25">
      <c r="A330" s="11" t="s">
        <v>208</v>
      </c>
      <c r="B330" s="7">
        <v>105.96</v>
      </c>
      <c r="C330" s="7">
        <v>106.79</v>
      </c>
      <c r="D330" s="8">
        <v>328</v>
      </c>
      <c r="E330" s="9">
        <f t="shared" si="26"/>
        <v>114.68851176604159</v>
      </c>
      <c r="F330" s="10">
        <f t="shared" si="27"/>
        <v>-8.7285117660415921</v>
      </c>
      <c r="G330" s="10">
        <f t="shared" si="28"/>
        <v>-8.1702218433514116</v>
      </c>
      <c r="H330" s="10">
        <f t="shared" si="29"/>
        <v>106.51828992269017</v>
      </c>
      <c r="I330" s="26">
        <f t="shared" si="30"/>
        <v>110.76477245427549</v>
      </c>
    </row>
    <row r="331" spans="1:9" ht="15" x14ac:dyDescent="0.25">
      <c r="A331" s="11" t="s">
        <v>209</v>
      </c>
      <c r="B331" s="7">
        <v>105.44</v>
      </c>
      <c r="C331" s="7">
        <v>106.39</v>
      </c>
      <c r="D331" s="8">
        <v>329</v>
      </c>
      <c r="E331" s="9">
        <f t="shared" si="26"/>
        <v>114.75474987350619</v>
      </c>
      <c r="F331" s="10">
        <f t="shared" si="27"/>
        <v>-9.3147498735061873</v>
      </c>
      <c r="G331" s="10">
        <f t="shared" si="28"/>
        <v>-8.706875626041592</v>
      </c>
      <c r="H331" s="10">
        <f t="shared" si="29"/>
        <v>106.04787424746459</v>
      </c>
      <c r="I331" s="26">
        <f t="shared" si="30"/>
        <v>110.27407193767694</v>
      </c>
    </row>
    <row r="332" spans="1:9" ht="15" x14ac:dyDescent="0.25">
      <c r="A332" s="6">
        <v>39943</v>
      </c>
      <c r="B332" s="7">
        <v>104.87</v>
      </c>
      <c r="C332" s="7">
        <v>105.85</v>
      </c>
      <c r="D332" s="8">
        <v>330</v>
      </c>
      <c r="E332" s="9">
        <f t="shared" si="26"/>
        <v>114.82057360459999</v>
      </c>
      <c r="F332" s="10">
        <f t="shared" si="27"/>
        <v>-9.9505736045999811</v>
      </c>
      <c r="G332" s="10">
        <f t="shared" si="28"/>
        <v>-9.2931137335061873</v>
      </c>
      <c r="H332" s="10">
        <f t="shared" si="29"/>
        <v>105.5274598710938</v>
      </c>
      <c r="I332" s="26">
        <f t="shared" si="30"/>
        <v>109.73121672094122</v>
      </c>
    </row>
    <row r="333" spans="1:9" ht="15" x14ac:dyDescent="0.25">
      <c r="A333" s="12">
        <v>40157</v>
      </c>
      <c r="B333" s="7">
        <v>104.71</v>
      </c>
      <c r="C333" s="7">
        <v>105.69</v>
      </c>
      <c r="D333" s="8">
        <v>331</v>
      </c>
      <c r="E333" s="9">
        <f t="shared" si="26"/>
        <v>114.8859842581778</v>
      </c>
      <c r="F333" s="10">
        <f t="shared" si="27"/>
        <v>-10.175984258177806</v>
      </c>
      <c r="G333" s="10">
        <f t="shared" si="28"/>
        <v>-9.9289374645999811</v>
      </c>
      <c r="H333" s="10">
        <f t="shared" si="29"/>
        <v>104.95704679357782</v>
      </c>
      <c r="I333" s="26">
        <f t="shared" si="30"/>
        <v>109.13620680406837</v>
      </c>
    </row>
    <row r="334" spans="1:9" ht="15" x14ac:dyDescent="0.25">
      <c r="A334" s="11" t="s">
        <v>210</v>
      </c>
      <c r="B334" s="7">
        <v>105.08</v>
      </c>
      <c r="C334" s="7">
        <v>106.28</v>
      </c>
      <c r="D334" s="8">
        <v>332</v>
      </c>
      <c r="E334" s="9">
        <f t="shared" si="26"/>
        <v>114.9509831330944</v>
      </c>
      <c r="F334" s="10">
        <f t="shared" si="27"/>
        <v>-9.8709831330943985</v>
      </c>
      <c r="G334" s="10">
        <f t="shared" si="28"/>
        <v>-10.154348118177806</v>
      </c>
      <c r="H334" s="10">
        <f t="shared" si="29"/>
        <v>104.79663501491659</v>
      </c>
      <c r="I334" s="26">
        <f t="shared" si="30"/>
        <v>108.96887789305831</v>
      </c>
    </row>
    <row r="335" spans="1:9" ht="15" x14ac:dyDescent="0.25">
      <c r="A335" s="11" t="s">
        <v>211</v>
      </c>
      <c r="B335" s="7">
        <v>106.76</v>
      </c>
      <c r="C335" s="7">
        <v>107.78</v>
      </c>
      <c r="D335" s="8">
        <v>333</v>
      </c>
      <c r="E335" s="9">
        <f t="shared" si="26"/>
        <v>115.01557152820459</v>
      </c>
      <c r="F335" s="10">
        <f t="shared" si="27"/>
        <v>-8.2555715282045838</v>
      </c>
      <c r="G335" s="10">
        <f t="shared" si="28"/>
        <v>-9.8493469930943984</v>
      </c>
      <c r="H335" s="10">
        <f t="shared" si="29"/>
        <v>105.16622453511019</v>
      </c>
      <c r="I335" s="26">
        <f t="shared" si="30"/>
        <v>109.35440451991113</v>
      </c>
    </row>
    <row r="336" spans="1:9" ht="15" x14ac:dyDescent="0.25">
      <c r="A336" s="6">
        <v>39855</v>
      </c>
      <c r="B336" s="7">
        <v>107.43</v>
      </c>
      <c r="C336" s="7">
        <v>108.51</v>
      </c>
      <c r="D336" s="8">
        <v>334</v>
      </c>
      <c r="E336" s="9">
        <f t="shared" si="26"/>
        <v>115.0797507423632</v>
      </c>
      <c r="F336" s="10">
        <f t="shared" si="27"/>
        <v>-7.6497507423631959</v>
      </c>
      <c r="G336" s="10">
        <f t="shared" si="28"/>
        <v>-8.2339353882045838</v>
      </c>
      <c r="H336" s="10">
        <f t="shared" si="29"/>
        <v>106.84581535415862</v>
      </c>
      <c r="I336" s="26">
        <f t="shared" si="30"/>
        <v>111.10642114262683</v>
      </c>
    </row>
    <row r="337" spans="1:9" ht="15" x14ac:dyDescent="0.25">
      <c r="A337" s="6">
        <v>40067</v>
      </c>
      <c r="B337" s="7">
        <v>108.1</v>
      </c>
      <c r="C337" s="7">
        <v>109.35</v>
      </c>
      <c r="D337" s="8">
        <v>335</v>
      </c>
      <c r="E337" s="9">
        <f t="shared" si="26"/>
        <v>115.14352207442498</v>
      </c>
      <c r="F337" s="10">
        <f t="shared" si="27"/>
        <v>-7.0435220744249847</v>
      </c>
      <c r="G337" s="10">
        <f t="shared" si="28"/>
        <v>-7.6281146023631958</v>
      </c>
      <c r="H337" s="10">
        <f t="shared" si="29"/>
        <v>107.51540747206178</v>
      </c>
      <c r="I337" s="26">
        <f t="shared" si="30"/>
        <v>111.8048868092053</v>
      </c>
    </row>
    <row r="338" spans="1:9" ht="15" x14ac:dyDescent="0.25">
      <c r="A338" s="11" t="s">
        <v>212</v>
      </c>
      <c r="B338" s="7">
        <v>108.48</v>
      </c>
      <c r="C338" s="7">
        <v>109.65</v>
      </c>
      <c r="D338" s="8">
        <v>336</v>
      </c>
      <c r="E338" s="9">
        <f t="shared" si="26"/>
        <v>115.2068868232448</v>
      </c>
      <c r="F338" s="10">
        <f t="shared" si="27"/>
        <v>-6.7268868232447971</v>
      </c>
      <c r="G338" s="10">
        <f t="shared" si="28"/>
        <v>-7.0218859344249847</v>
      </c>
      <c r="H338" s="10">
        <f t="shared" si="29"/>
        <v>108.18500088881981</v>
      </c>
      <c r="I338" s="26">
        <f t="shared" si="30"/>
        <v>112.5033538306467</v>
      </c>
    </row>
    <row r="339" spans="1:9" ht="15" x14ac:dyDescent="0.25">
      <c r="A339" s="11" t="s">
        <v>213</v>
      </c>
      <c r="B339" s="7">
        <v>108.73</v>
      </c>
      <c r="C339" s="7">
        <v>109.87</v>
      </c>
      <c r="D339" s="8">
        <v>337</v>
      </c>
      <c r="E339" s="9">
        <f t="shared" si="26"/>
        <v>115.26984628767738</v>
      </c>
      <c r="F339" s="10">
        <f t="shared" si="27"/>
        <v>-6.5398462876773777</v>
      </c>
      <c r="G339" s="10">
        <f t="shared" si="28"/>
        <v>-6.7052506832447971</v>
      </c>
      <c r="H339" s="10">
        <f t="shared" si="29"/>
        <v>108.56459560443258</v>
      </c>
      <c r="I339" s="26">
        <f t="shared" si="30"/>
        <v>112.89931708795088</v>
      </c>
    </row>
    <row r="340" spans="1:9" ht="15" x14ac:dyDescent="0.25">
      <c r="A340" s="11" t="s">
        <v>214</v>
      </c>
      <c r="B340" s="7">
        <v>108.79</v>
      </c>
      <c r="C340" s="7">
        <v>109.99</v>
      </c>
      <c r="D340" s="8">
        <v>338</v>
      </c>
      <c r="E340" s="9">
        <f t="shared" si="26"/>
        <v>115.3324017665776</v>
      </c>
      <c r="F340" s="10">
        <f t="shared" si="27"/>
        <v>-6.5424017665775978</v>
      </c>
      <c r="G340" s="10">
        <f t="shared" si="28"/>
        <v>-6.5182101476773777</v>
      </c>
      <c r="H340" s="10">
        <f t="shared" si="29"/>
        <v>108.81419161890022</v>
      </c>
      <c r="I340" s="26">
        <f t="shared" si="30"/>
        <v>113.15967595711798</v>
      </c>
    </row>
    <row r="341" spans="1:9" ht="15" x14ac:dyDescent="0.25">
      <c r="A341" s="6">
        <v>40006</v>
      </c>
      <c r="B341" s="7">
        <v>108.64</v>
      </c>
      <c r="C341" s="7">
        <v>109.87</v>
      </c>
      <c r="D341" s="8">
        <v>339</v>
      </c>
      <c r="E341" s="9">
        <f t="shared" si="26"/>
        <v>115.39455455880018</v>
      </c>
      <c r="F341" s="10">
        <f t="shared" si="27"/>
        <v>-6.7545545588001801</v>
      </c>
      <c r="G341" s="10">
        <f t="shared" si="28"/>
        <v>-6.5207656265775977</v>
      </c>
      <c r="H341" s="10">
        <f t="shared" si="29"/>
        <v>108.87378893222258</v>
      </c>
      <c r="I341" s="26">
        <f t="shared" si="30"/>
        <v>113.22184317214784</v>
      </c>
    </row>
    <row r="342" spans="1:9" ht="15" x14ac:dyDescent="0.25">
      <c r="A342" s="11" t="s">
        <v>215</v>
      </c>
      <c r="B342" s="7">
        <v>108.5</v>
      </c>
      <c r="C342" s="7">
        <v>109.57</v>
      </c>
      <c r="D342" s="8">
        <v>340</v>
      </c>
      <c r="E342" s="9">
        <f t="shared" si="26"/>
        <v>115.45630596319999</v>
      </c>
      <c r="F342" s="10">
        <f t="shared" si="27"/>
        <v>-6.9563059631999948</v>
      </c>
      <c r="G342" s="10">
        <f t="shared" si="28"/>
        <v>-6.73291841880018</v>
      </c>
      <c r="H342" s="10">
        <f t="shared" si="29"/>
        <v>108.72338754439981</v>
      </c>
      <c r="I342" s="26">
        <f t="shared" si="30"/>
        <v>113.06495631104063</v>
      </c>
    </row>
    <row r="343" spans="1:9" ht="15" x14ac:dyDescent="0.25">
      <c r="A343" s="11" t="s">
        <v>216</v>
      </c>
      <c r="B343" s="7">
        <v>107.47</v>
      </c>
      <c r="C343" s="7">
        <v>109.13</v>
      </c>
      <c r="D343" s="8">
        <v>341</v>
      </c>
      <c r="E343" s="9">
        <f t="shared" si="26"/>
        <v>115.51765727863179</v>
      </c>
      <c r="F343" s="10">
        <f t="shared" si="27"/>
        <v>-8.0476572786317888</v>
      </c>
      <c r="G343" s="10">
        <f t="shared" si="28"/>
        <v>-6.9346698231999948</v>
      </c>
      <c r="H343" s="10">
        <f t="shared" si="29"/>
        <v>108.58298745543179</v>
      </c>
      <c r="I343" s="26">
        <f t="shared" si="30"/>
        <v>112.91850201579621</v>
      </c>
    </row>
    <row r="344" spans="1:9" ht="15" x14ac:dyDescent="0.25">
      <c r="A344" s="11" t="s">
        <v>217</v>
      </c>
      <c r="B344" s="7">
        <v>107.44</v>
      </c>
      <c r="C344" s="7">
        <v>109.17</v>
      </c>
      <c r="D344" s="8">
        <v>342</v>
      </c>
      <c r="E344" s="9">
        <f t="shared" si="26"/>
        <v>115.5786098039504</v>
      </c>
      <c r="F344" s="10">
        <f t="shared" si="27"/>
        <v>-8.138609803950402</v>
      </c>
      <c r="G344" s="10">
        <f t="shared" si="28"/>
        <v>-8.0260211386317888</v>
      </c>
      <c r="H344" s="10">
        <f t="shared" si="29"/>
        <v>107.55258866531861</v>
      </c>
      <c r="I344" s="26">
        <f t="shared" si="30"/>
        <v>111.84367129641468</v>
      </c>
    </row>
    <row r="345" spans="1:9" ht="15" x14ac:dyDescent="0.25">
      <c r="A345" s="6">
        <v>40269</v>
      </c>
      <c r="B345" s="7">
        <v>109.34</v>
      </c>
      <c r="C345" s="7">
        <v>111.08</v>
      </c>
      <c r="D345" s="8">
        <v>343</v>
      </c>
      <c r="E345" s="9">
        <f t="shared" si="26"/>
        <v>115.6391648380106</v>
      </c>
      <c r="F345" s="10">
        <f t="shared" si="27"/>
        <v>-6.2991648380105971</v>
      </c>
      <c r="G345" s="10">
        <f t="shared" si="28"/>
        <v>-8.116973663950402</v>
      </c>
      <c r="H345" s="10">
        <f t="shared" si="29"/>
        <v>107.5221911740602</v>
      </c>
      <c r="I345" s="26">
        <f t="shared" si="30"/>
        <v>111.81196303189597</v>
      </c>
    </row>
    <row r="346" spans="1:9" ht="15" x14ac:dyDescent="0.25">
      <c r="A346" s="6">
        <v>40483</v>
      </c>
      <c r="B346" s="7">
        <v>110.72</v>
      </c>
      <c r="C346" s="7">
        <v>112.59</v>
      </c>
      <c r="D346" s="8">
        <v>344</v>
      </c>
      <c r="E346" s="9">
        <f t="shared" si="26"/>
        <v>115.6993236796672</v>
      </c>
      <c r="F346" s="10">
        <f t="shared" si="27"/>
        <v>-4.9793236796672034</v>
      </c>
      <c r="G346" s="10">
        <f t="shared" si="28"/>
        <v>-6.2775286980105971</v>
      </c>
      <c r="H346" s="10">
        <f t="shared" si="29"/>
        <v>109.4217949816566</v>
      </c>
      <c r="I346" s="26">
        <f t="shared" si="30"/>
        <v>113.79347984524011</v>
      </c>
    </row>
    <row r="347" spans="1:9" ht="15" x14ac:dyDescent="0.25">
      <c r="A347" s="11" t="s">
        <v>218</v>
      </c>
      <c r="B347" s="7">
        <v>111.6</v>
      </c>
      <c r="C347" s="7">
        <v>113.39</v>
      </c>
      <c r="D347" s="8">
        <v>345</v>
      </c>
      <c r="E347" s="9">
        <f t="shared" si="26"/>
        <v>115.75908762777499</v>
      </c>
      <c r="F347" s="10">
        <f t="shared" si="27"/>
        <v>-4.1590876277749942</v>
      </c>
      <c r="G347" s="10">
        <f t="shared" si="28"/>
        <v>-4.9576875396672033</v>
      </c>
      <c r="H347" s="10">
        <f t="shared" si="29"/>
        <v>110.80140008810778</v>
      </c>
      <c r="I347" s="26">
        <f t="shared" si="30"/>
        <v>115.23257504144709</v>
      </c>
    </row>
    <row r="348" spans="1:9" ht="15" x14ac:dyDescent="0.25">
      <c r="A348" s="11" t="s">
        <v>219</v>
      </c>
      <c r="B348" s="7">
        <v>111.87</v>
      </c>
      <c r="C348" s="7">
        <v>113.71</v>
      </c>
      <c r="D348" s="8">
        <v>346</v>
      </c>
      <c r="E348" s="9">
        <f t="shared" si="26"/>
        <v>115.81845798118877</v>
      </c>
      <c r="F348" s="10">
        <f t="shared" si="27"/>
        <v>-3.948457981188767</v>
      </c>
      <c r="G348" s="10">
        <f t="shared" si="28"/>
        <v>-4.1374514877749942</v>
      </c>
      <c r="H348" s="10">
        <f t="shared" si="29"/>
        <v>111.68100649341378</v>
      </c>
      <c r="I348" s="26">
        <f t="shared" si="30"/>
        <v>116.15011104251693</v>
      </c>
    </row>
    <row r="349" spans="1:9" ht="15" x14ac:dyDescent="0.25">
      <c r="A349" s="6">
        <v>40180</v>
      </c>
      <c r="B349" s="7">
        <v>111.91</v>
      </c>
      <c r="C349" s="7">
        <v>113.75</v>
      </c>
      <c r="D349" s="8">
        <v>347</v>
      </c>
      <c r="E349" s="9">
        <f t="shared" si="26"/>
        <v>115.87743603876341</v>
      </c>
      <c r="F349" s="10">
        <f t="shared" si="27"/>
        <v>-3.9674360387634096</v>
      </c>
      <c r="G349" s="10">
        <f t="shared" si="28"/>
        <v>-3.926821841188767</v>
      </c>
      <c r="H349" s="10">
        <f t="shared" si="29"/>
        <v>111.95061419757464</v>
      </c>
      <c r="I349" s="26">
        <f t="shared" si="30"/>
        <v>116.43134452744967</v>
      </c>
    </row>
    <row r="350" spans="1:9" ht="15" x14ac:dyDescent="0.25">
      <c r="A350" s="6">
        <v>40392</v>
      </c>
      <c r="B350" s="7">
        <v>111.95</v>
      </c>
      <c r="C350" s="7">
        <v>113.79</v>
      </c>
      <c r="D350" s="8">
        <v>348</v>
      </c>
      <c r="E350" s="9">
        <f t="shared" si="26"/>
        <v>115.93602309935358</v>
      </c>
      <c r="F350" s="10">
        <f t="shared" si="27"/>
        <v>-3.9860230993535737</v>
      </c>
      <c r="G350" s="10">
        <f t="shared" si="28"/>
        <v>-3.9457998987634095</v>
      </c>
      <c r="H350" s="10">
        <f t="shared" si="29"/>
        <v>111.99022320059017</v>
      </c>
      <c r="I350" s="26">
        <f t="shared" si="30"/>
        <v>116.47266151424513</v>
      </c>
    </row>
    <row r="351" spans="1:9" ht="15" x14ac:dyDescent="0.25">
      <c r="A351" s="11" t="s">
        <v>220</v>
      </c>
      <c r="B351" s="7">
        <v>111.89</v>
      </c>
      <c r="C351" s="7">
        <v>113.68</v>
      </c>
      <c r="D351" s="8">
        <v>349</v>
      </c>
      <c r="E351" s="9">
        <f t="shared" si="26"/>
        <v>115.99422046181422</v>
      </c>
      <c r="F351" s="10">
        <f t="shared" si="27"/>
        <v>-4.1042204618142222</v>
      </c>
      <c r="G351" s="10">
        <f t="shared" si="28"/>
        <v>-3.9643869593535737</v>
      </c>
      <c r="H351" s="10">
        <f t="shared" si="29"/>
        <v>112.02983350246065</v>
      </c>
      <c r="I351" s="26">
        <f t="shared" si="30"/>
        <v>116.5139798559036</v>
      </c>
    </row>
    <row r="352" spans="1:9" ht="15" x14ac:dyDescent="0.25">
      <c r="A352" s="11" t="s">
        <v>221</v>
      </c>
      <c r="B352" s="7">
        <v>111.56</v>
      </c>
      <c r="C352" s="7">
        <v>112.76</v>
      </c>
      <c r="D352" s="8">
        <v>350</v>
      </c>
      <c r="E352" s="9">
        <f t="shared" si="26"/>
        <v>116.05202942499999</v>
      </c>
      <c r="F352" s="10">
        <f t="shared" si="27"/>
        <v>-4.4920294249999841</v>
      </c>
      <c r="G352" s="10">
        <f t="shared" si="28"/>
        <v>-4.0825843218142222</v>
      </c>
      <c r="H352" s="10">
        <f t="shared" si="29"/>
        <v>111.96944510318576</v>
      </c>
      <c r="I352" s="26">
        <f t="shared" si="30"/>
        <v>116.45098744242475</v>
      </c>
    </row>
    <row r="353" spans="1:9" ht="15" x14ac:dyDescent="0.25">
      <c r="A353" s="6">
        <v>40181</v>
      </c>
      <c r="B353" s="7">
        <v>112.42</v>
      </c>
      <c r="C353" s="7">
        <v>113.41</v>
      </c>
      <c r="D353" s="8">
        <v>351</v>
      </c>
      <c r="E353" s="9">
        <f t="shared" si="26"/>
        <v>116.10945128776579</v>
      </c>
      <c r="F353" s="10">
        <f t="shared" si="27"/>
        <v>-3.6894512877657917</v>
      </c>
      <c r="G353" s="10">
        <f t="shared" si="28"/>
        <v>-4.4703932849999841</v>
      </c>
      <c r="H353" s="10">
        <f t="shared" si="29"/>
        <v>111.63905800276581</v>
      </c>
      <c r="I353" s="26">
        <f t="shared" si="30"/>
        <v>116.10635368680887</v>
      </c>
    </row>
    <row r="354" spans="1:9" ht="15" x14ac:dyDescent="0.25">
      <c r="A354" s="6">
        <v>40393</v>
      </c>
      <c r="B354" s="7">
        <v>113.71</v>
      </c>
      <c r="C354" s="7">
        <v>114.68</v>
      </c>
      <c r="D354" s="8">
        <v>352</v>
      </c>
      <c r="E354" s="9">
        <f t="shared" si="26"/>
        <v>116.16648734896638</v>
      </c>
      <c r="F354" s="10">
        <f t="shared" si="27"/>
        <v>-2.456487348966391</v>
      </c>
      <c r="G354" s="10">
        <f t="shared" si="28"/>
        <v>-3.6678151477657917</v>
      </c>
      <c r="H354" s="10">
        <f t="shared" si="29"/>
        <v>112.49867220120059</v>
      </c>
      <c r="I354" s="26">
        <f t="shared" si="30"/>
        <v>117.00303539505579</v>
      </c>
    </row>
    <row r="355" spans="1:9" ht="15" x14ac:dyDescent="0.25">
      <c r="A355" s="11" t="s">
        <v>222</v>
      </c>
      <c r="B355" s="7">
        <v>115.46</v>
      </c>
      <c r="C355" s="7">
        <v>116.21</v>
      </c>
      <c r="D355" s="8">
        <v>353</v>
      </c>
      <c r="E355" s="9">
        <f t="shared" si="26"/>
        <v>116.2231389074566</v>
      </c>
      <c r="F355" s="10">
        <f t="shared" si="27"/>
        <v>-0.76313890745660728</v>
      </c>
      <c r="G355" s="10">
        <f t="shared" si="28"/>
        <v>-2.434851208966391</v>
      </c>
      <c r="H355" s="10">
        <f t="shared" si="29"/>
        <v>113.78828769849021</v>
      </c>
      <c r="I355" s="26">
        <f t="shared" si="30"/>
        <v>118.34826053116558</v>
      </c>
    </row>
    <row r="356" spans="1:9" ht="15" x14ac:dyDescent="0.25">
      <c r="A356" s="11" t="s">
        <v>223</v>
      </c>
      <c r="B356" s="7">
        <v>116.59</v>
      </c>
      <c r="C356" s="7">
        <v>117.28</v>
      </c>
      <c r="D356" s="8">
        <v>354</v>
      </c>
      <c r="E356" s="9">
        <f t="shared" si="26"/>
        <v>116.27940726209118</v>
      </c>
      <c r="F356" s="10">
        <f t="shared" si="27"/>
        <v>0.31059273790882003</v>
      </c>
      <c r="G356" s="10">
        <f t="shared" si="28"/>
        <v>-0.74150276745660726</v>
      </c>
      <c r="H356" s="10">
        <f t="shared" si="29"/>
        <v>115.53790449463457</v>
      </c>
      <c r="I356" s="26">
        <f t="shared" si="30"/>
        <v>120.17332272813816</v>
      </c>
    </row>
    <row r="357" spans="1:9" ht="15" x14ac:dyDescent="0.25">
      <c r="A357" s="11" t="s">
        <v>224</v>
      </c>
      <c r="B357" s="7">
        <v>117.28</v>
      </c>
      <c r="C357" s="7">
        <v>118.21</v>
      </c>
      <c r="D357" s="8">
        <v>355</v>
      </c>
      <c r="E357" s="9">
        <f t="shared" si="26"/>
        <v>116.33529371172497</v>
      </c>
      <c r="F357" s="10">
        <f t="shared" si="27"/>
        <v>0.94470628827502878</v>
      </c>
      <c r="G357" s="10">
        <f t="shared" si="28"/>
        <v>0.33222887790882005</v>
      </c>
      <c r="H357" s="10">
        <f t="shared" si="29"/>
        <v>116.66752258963379</v>
      </c>
      <c r="I357" s="26">
        <f t="shared" si="30"/>
        <v>121.35165119797365</v>
      </c>
    </row>
    <row r="358" spans="1:9" ht="15" x14ac:dyDescent="0.25">
      <c r="A358" s="6">
        <v>40302</v>
      </c>
      <c r="B358" s="7">
        <v>119.29</v>
      </c>
      <c r="C358" s="7">
        <v>120.09</v>
      </c>
      <c r="D358" s="8">
        <v>356</v>
      </c>
      <c r="E358" s="9">
        <f t="shared" si="26"/>
        <v>116.39079955521279</v>
      </c>
      <c r="F358" s="10">
        <f t="shared" si="27"/>
        <v>2.8992004447872119</v>
      </c>
      <c r="G358" s="10">
        <f t="shared" si="28"/>
        <v>0.96634242827502881</v>
      </c>
      <c r="H358" s="10">
        <f t="shared" si="29"/>
        <v>117.35714198348782</v>
      </c>
      <c r="I358" s="26">
        <f t="shared" si="30"/>
        <v>122.07100773867199</v>
      </c>
    </row>
    <row r="359" spans="1:9" ht="15" x14ac:dyDescent="0.25">
      <c r="A359" s="6">
        <v>40516</v>
      </c>
      <c r="B359" s="7">
        <v>119.94</v>
      </c>
      <c r="C359" s="7">
        <v>121.11</v>
      </c>
      <c r="D359" s="8">
        <v>357</v>
      </c>
      <c r="E359" s="9">
        <f t="shared" si="26"/>
        <v>116.44592609140939</v>
      </c>
      <c r="F359" s="10">
        <f t="shared" si="27"/>
        <v>3.4940739085906074</v>
      </c>
      <c r="G359" s="10">
        <f t="shared" si="28"/>
        <v>2.920836584787212</v>
      </c>
      <c r="H359" s="10">
        <f t="shared" si="29"/>
        <v>119.3667626761966</v>
      </c>
      <c r="I359" s="26">
        <f t="shared" si="30"/>
        <v>124.16728548623314</v>
      </c>
    </row>
    <row r="360" spans="1:9" ht="15" x14ac:dyDescent="0.25">
      <c r="A360" s="11" t="s">
        <v>225</v>
      </c>
      <c r="B360" s="7">
        <v>120.55</v>
      </c>
      <c r="C360" s="7">
        <v>121.74</v>
      </c>
      <c r="D360" s="8">
        <v>358</v>
      </c>
      <c r="E360" s="9">
        <f t="shared" si="26"/>
        <v>116.50067461916962</v>
      </c>
      <c r="F360" s="10">
        <f t="shared" si="27"/>
        <v>4.049325380830382</v>
      </c>
      <c r="G360" s="10">
        <f t="shared" si="28"/>
        <v>3.5157100485906074</v>
      </c>
      <c r="H360" s="10">
        <f t="shared" si="29"/>
        <v>120.01638466776022</v>
      </c>
      <c r="I360" s="26">
        <f t="shared" si="30"/>
        <v>124.84491989265717</v>
      </c>
    </row>
    <row r="361" spans="1:9" ht="15" x14ac:dyDescent="0.25">
      <c r="A361" s="11" t="s">
        <v>226</v>
      </c>
      <c r="B361" s="7">
        <v>120.99</v>
      </c>
      <c r="C361" s="7">
        <v>122.31</v>
      </c>
      <c r="D361" s="8">
        <v>359</v>
      </c>
      <c r="E361" s="9">
        <f t="shared" si="26"/>
        <v>116.55504643734818</v>
      </c>
      <c r="F361" s="10">
        <f t="shared" si="27"/>
        <v>4.4349535626518133</v>
      </c>
      <c r="G361" s="10">
        <f t="shared" si="28"/>
        <v>4.070961520830382</v>
      </c>
      <c r="H361" s="10">
        <f t="shared" si="29"/>
        <v>120.62600795817856</v>
      </c>
      <c r="I361" s="26">
        <f t="shared" si="30"/>
        <v>125.48083080994398</v>
      </c>
    </row>
    <row r="362" spans="1:9" ht="15" x14ac:dyDescent="0.25">
      <c r="A362" s="6">
        <v>40242</v>
      </c>
      <c r="B362" s="7">
        <v>121.18</v>
      </c>
      <c r="C362" s="7">
        <v>122.68</v>
      </c>
      <c r="D362" s="8">
        <v>360</v>
      </c>
      <c r="E362" s="9">
        <f t="shared" si="26"/>
        <v>116.60904284479999</v>
      </c>
      <c r="F362" s="10">
        <f t="shared" si="27"/>
        <v>4.5709571552000199</v>
      </c>
      <c r="G362" s="10">
        <f t="shared" si="28"/>
        <v>4.4565897026518133</v>
      </c>
      <c r="H362" s="10">
        <f t="shared" si="29"/>
        <v>121.0656325474518</v>
      </c>
      <c r="I362" s="26">
        <f t="shared" si="30"/>
        <v>125.93941249509372</v>
      </c>
    </row>
    <row r="363" spans="1:9" ht="15" x14ac:dyDescent="0.25">
      <c r="A363" s="6">
        <v>40456</v>
      </c>
      <c r="B363" s="7">
        <v>121.31</v>
      </c>
      <c r="C363" s="7">
        <v>122.82</v>
      </c>
      <c r="D363" s="8">
        <v>361</v>
      </c>
      <c r="E363" s="9">
        <f t="shared" si="26"/>
        <v>116.66266514037979</v>
      </c>
      <c r="F363" s="10">
        <f t="shared" si="27"/>
        <v>4.6473348596202158</v>
      </c>
      <c r="G363" s="10">
        <f t="shared" si="28"/>
        <v>4.5925932952000199</v>
      </c>
      <c r="H363" s="10">
        <f t="shared" si="29"/>
        <v>121.2552584355798</v>
      </c>
      <c r="I363" s="26">
        <f t="shared" si="30"/>
        <v>126.13721526010629</v>
      </c>
    </row>
    <row r="364" spans="1:9" ht="15" x14ac:dyDescent="0.25">
      <c r="A364" s="11" t="s">
        <v>227</v>
      </c>
      <c r="B364" s="7">
        <v>121.3</v>
      </c>
      <c r="C364" s="7">
        <v>122.83</v>
      </c>
      <c r="D364" s="8">
        <v>362</v>
      </c>
      <c r="E364" s="9">
        <f t="shared" si="26"/>
        <v>116.71591462294239</v>
      </c>
      <c r="F364" s="10">
        <f t="shared" si="27"/>
        <v>4.5840853770576047</v>
      </c>
      <c r="G364" s="10">
        <f t="shared" si="28"/>
        <v>4.6689709996202158</v>
      </c>
      <c r="H364" s="10">
        <f t="shared" si="29"/>
        <v>121.38488562256261</v>
      </c>
      <c r="I364" s="26">
        <f t="shared" si="30"/>
        <v>126.27243211398169</v>
      </c>
    </row>
    <row r="365" spans="1:9" ht="15" x14ac:dyDescent="0.25">
      <c r="A365" s="11" t="s">
        <v>228</v>
      </c>
      <c r="B365" s="7">
        <v>119.93</v>
      </c>
      <c r="C365" s="7">
        <v>121.92</v>
      </c>
      <c r="D365" s="8">
        <v>363</v>
      </c>
      <c r="E365" s="9">
        <f t="shared" si="26"/>
        <v>116.76879259134259</v>
      </c>
      <c r="F365" s="10">
        <f t="shared" si="27"/>
        <v>3.1612074086574182</v>
      </c>
      <c r="G365" s="10">
        <f t="shared" si="28"/>
        <v>4.6057215170576047</v>
      </c>
      <c r="H365" s="10">
        <f t="shared" si="29"/>
        <v>121.37451410840019</v>
      </c>
      <c r="I365" s="26">
        <f t="shared" si="30"/>
        <v>126.26161336871994</v>
      </c>
    </row>
    <row r="366" spans="1:9" ht="15" x14ac:dyDescent="0.25">
      <c r="A366" s="11" t="s">
        <v>229</v>
      </c>
      <c r="B366" s="7">
        <v>118.54</v>
      </c>
      <c r="C366" s="7">
        <v>120.76</v>
      </c>
      <c r="D366" s="8">
        <v>364</v>
      </c>
      <c r="E366" s="9">
        <f t="shared" si="26"/>
        <v>116.8213003444352</v>
      </c>
      <c r="F366" s="10">
        <f t="shared" si="27"/>
        <v>1.7186996555648051</v>
      </c>
      <c r="G366" s="10">
        <f t="shared" si="28"/>
        <v>3.1828435486574183</v>
      </c>
      <c r="H366" s="10">
        <f t="shared" si="29"/>
        <v>120.00414389309262</v>
      </c>
      <c r="I366" s="26">
        <f t="shared" si="30"/>
        <v>124.83215128232105</v>
      </c>
    </row>
    <row r="367" spans="1:9" ht="15" x14ac:dyDescent="0.25">
      <c r="A367" s="6">
        <v>40365</v>
      </c>
      <c r="B367" s="7">
        <v>118.2</v>
      </c>
      <c r="C367" s="7">
        <v>120.4</v>
      </c>
      <c r="D367" s="8">
        <v>365</v>
      </c>
      <c r="E367" s="9">
        <f t="shared" si="26"/>
        <v>116.87343918107501</v>
      </c>
      <c r="F367" s="10">
        <f t="shared" si="27"/>
        <v>1.3265608189249889</v>
      </c>
      <c r="G367" s="10">
        <f t="shared" si="28"/>
        <v>1.7403357955648051</v>
      </c>
      <c r="H367" s="10">
        <f t="shared" si="29"/>
        <v>118.61377497663982</v>
      </c>
      <c r="I367" s="26">
        <f t="shared" si="30"/>
        <v>123.381828128785</v>
      </c>
    </row>
    <row r="368" spans="1:9" ht="15" x14ac:dyDescent="0.25">
      <c r="A368" s="11" t="s">
        <v>230</v>
      </c>
      <c r="B368" s="7">
        <v>117.87</v>
      </c>
      <c r="C368" s="7">
        <v>120.21</v>
      </c>
      <c r="D368" s="8">
        <v>366</v>
      </c>
      <c r="E368" s="9">
        <f t="shared" si="26"/>
        <v>116.92521040011677</v>
      </c>
      <c r="F368" s="10">
        <f t="shared" si="27"/>
        <v>0.94478959988323652</v>
      </c>
      <c r="G368" s="10">
        <f t="shared" si="28"/>
        <v>1.3481969589249889</v>
      </c>
      <c r="H368" s="10">
        <f t="shared" si="29"/>
        <v>118.27340735904176</v>
      </c>
      <c r="I368" s="26">
        <f t="shared" si="30"/>
        <v>123.02678348511174</v>
      </c>
    </row>
    <row r="369" spans="1:9" ht="15" x14ac:dyDescent="0.25">
      <c r="A369" s="11" t="s">
        <v>231</v>
      </c>
      <c r="B369" s="7">
        <v>117.8</v>
      </c>
      <c r="C369" s="7">
        <v>120.39</v>
      </c>
      <c r="D369" s="8">
        <v>367</v>
      </c>
      <c r="E369" s="9">
        <f t="shared" si="26"/>
        <v>116.9766153004154</v>
      </c>
      <c r="F369" s="10">
        <f t="shared" si="27"/>
        <v>0.8233846995845937</v>
      </c>
      <c r="G369" s="10">
        <f t="shared" si="28"/>
        <v>0.96642573988323655</v>
      </c>
      <c r="H369" s="10">
        <f t="shared" si="29"/>
        <v>117.94304104029864</v>
      </c>
      <c r="I369" s="26">
        <f t="shared" si="30"/>
        <v>122.68217140730147</v>
      </c>
    </row>
    <row r="370" spans="1:9" ht="15" x14ac:dyDescent="0.25">
      <c r="A370" s="11" t="s">
        <v>232</v>
      </c>
      <c r="B370" s="7">
        <v>117.88</v>
      </c>
      <c r="C370" s="7">
        <v>120.38</v>
      </c>
      <c r="D370" s="8">
        <v>368</v>
      </c>
      <c r="E370" s="9">
        <f t="shared" si="26"/>
        <v>117.02765518082558</v>
      </c>
      <c r="F370" s="10">
        <f t="shared" si="27"/>
        <v>0.8523448191744194</v>
      </c>
      <c r="G370" s="10">
        <f t="shared" si="28"/>
        <v>0.84502083958459373</v>
      </c>
      <c r="H370" s="10">
        <f t="shared" si="29"/>
        <v>117.87267602041017</v>
      </c>
      <c r="I370" s="26">
        <f t="shared" si="30"/>
        <v>122.60877217035387</v>
      </c>
    </row>
    <row r="371" spans="1:9" ht="15" x14ac:dyDescent="0.25">
      <c r="A371" s="6">
        <v>40305</v>
      </c>
      <c r="B371" s="7">
        <v>117.91</v>
      </c>
      <c r="C371" s="7">
        <v>120.44</v>
      </c>
      <c r="D371" s="8">
        <v>369</v>
      </c>
      <c r="E371" s="9">
        <f t="shared" si="26"/>
        <v>117.07833134020221</v>
      </c>
      <c r="F371" s="10">
        <f t="shared" si="27"/>
        <v>0.83166865979778493</v>
      </c>
      <c r="G371" s="10">
        <f t="shared" si="28"/>
        <v>0.87398095917441943</v>
      </c>
      <c r="H371" s="10">
        <f t="shared" si="29"/>
        <v>117.95231229937663</v>
      </c>
      <c r="I371" s="26">
        <f t="shared" si="30"/>
        <v>122.69184245326927</v>
      </c>
    </row>
    <row r="372" spans="1:9" ht="15" x14ac:dyDescent="0.25">
      <c r="A372" s="6">
        <v>40519</v>
      </c>
      <c r="B372" s="7">
        <v>117.39</v>
      </c>
      <c r="C372" s="7">
        <v>119.78</v>
      </c>
      <c r="D372" s="8">
        <v>370</v>
      </c>
      <c r="E372" s="9">
        <f t="shared" si="26"/>
        <v>117.12864507739998</v>
      </c>
      <c r="F372" s="10">
        <f t="shared" si="27"/>
        <v>0.26135492260002025</v>
      </c>
      <c r="G372" s="10">
        <f t="shared" si="28"/>
        <v>0.85330479979778495</v>
      </c>
      <c r="H372" s="10">
        <f t="shared" si="29"/>
        <v>117.98194987719776</v>
      </c>
      <c r="I372" s="26">
        <f t="shared" si="30"/>
        <v>122.7227580360474</v>
      </c>
    </row>
    <row r="373" spans="1:9" ht="15" x14ac:dyDescent="0.25">
      <c r="A373" s="11" t="s">
        <v>233</v>
      </c>
      <c r="B373" s="7">
        <v>116.85</v>
      </c>
      <c r="C373" s="7">
        <v>119.24</v>
      </c>
      <c r="D373" s="8">
        <v>371</v>
      </c>
      <c r="E373" s="9">
        <f t="shared" si="26"/>
        <v>117.17859769127378</v>
      </c>
      <c r="F373" s="10">
        <f t="shared" si="27"/>
        <v>-0.32859769127378513</v>
      </c>
      <c r="G373" s="10">
        <f t="shared" si="28"/>
        <v>0.28299106260002027</v>
      </c>
      <c r="H373" s="10">
        <f t="shared" si="29"/>
        <v>117.4615887538738</v>
      </c>
      <c r="I373" s="26">
        <f t="shared" si="30"/>
        <v>122.17995836868846</v>
      </c>
    </row>
    <row r="374" spans="1:9" ht="15" x14ac:dyDescent="0.25">
      <c r="A374" s="11" t="s">
        <v>234</v>
      </c>
      <c r="B374" s="7">
        <v>116.61</v>
      </c>
      <c r="C374" s="7">
        <v>119.03</v>
      </c>
      <c r="D374" s="8">
        <v>372</v>
      </c>
      <c r="E374" s="9">
        <f t="shared" si="26"/>
        <v>117.22819048067839</v>
      </c>
      <c r="F374" s="10">
        <f t="shared" si="27"/>
        <v>-0.61819048067839333</v>
      </c>
      <c r="G374" s="10">
        <f t="shared" si="28"/>
        <v>-0.3069615512737851</v>
      </c>
      <c r="H374" s="10">
        <f t="shared" si="29"/>
        <v>116.92122892940461</v>
      </c>
      <c r="I374" s="26">
        <f t="shared" si="30"/>
        <v>121.61629763419235</v>
      </c>
    </row>
    <row r="375" spans="1:9" ht="15" x14ac:dyDescent="0.25">
      <c r="A375" s="6">
        <v>40217</v>
      </c>
      <c r="B375" s="7">
        <v>116.51</v>
      </c>
      <c r="C375" s="7">
        <v>119.03</v>
      </c>
      <c r="D375" s="8">
        <v>373</v>
      </c>
      <c r="E375" s="9">
        <f t="shared" si="26"/>
        <v>117.2774247444686</v>
      </c>
      <c r="F375" s="10">
        <f t="shared" si="27"/>
        <v>-0.76742474446859887</v>
      </c>
      <c r="G375" s="10">
        <f t="shared" si="28"/>
        <v>-0.5965543406783933</v>
      </c>
      <c r="H375" s="10">
        <f t="shared" si="29"/>
        <v>116.68087040379021</v>
      </c>
      <c r="I375" s="26">
        <f t="shared" si="30"/>
        <v>121.36557458455908</v>
      </c>
    </row>
    <row r="376" spans="1:9" ht="15" x14ac:dyDescent="0.25">
      <c r="A376" s="6">
        <v>40429</v>
      </c>
      <c r="B376" s="7">
        <v>116.35</v>
      </c>
      <c r="C376" s="7">
        <v>118.94</v>
      </c>
      <c r="D376" s="8">
        <v>374</v>
      </c>
      <c r="E376" s="9">
        <f t="shared" si="26"/>
        <v>117.3263017814992</v>
      </c>
      <c r="F376" s="10">
        <f t="shared" si="27"/>
        <v>-0.97630178149920255</v>
      </c>
      <c r="G376" s="10">
        <f t="shared" si="28"/>
        <v>-0.74578860446859885</v>
      </c>
      <c r="H376" s="10">
        <f t="shared" si="29"/>
        <v>116.5805131770306</v>
      </c>
      <c r="I376" s="26">
        <f t="shared" si="30"/>
        <v>121.26088984378865</v>
      </c>
    </row>
    <row r="377" spans="1:9" ht="15" x14ac:dyDescent="0.25">
      <c r="A377" s="11" t="s">
        <v>235</v>
      </c>
      <c r="B377" s="7">
        <v>116.34</v>
      </c>
      <c r="C377" s="7">
        <v>118.79</v>
      </c>
      <c r="D377" s="8">
        <v>375</v>
      </c>
      <c r="E377" s="9">
        <f t="shared" si="26"/>
        <v>117.374822890625</v>
      </c>
      <c r="F377" s="10">
        <f t="shared" si="27"/>
        <v>-1.0348228906249943</v>
      </c>
      <c r="G377" s="10">
        <f t="shared" si="28"/>
        <v>-0.95466564149920252</v>
      </c>
      <c r="H377" s="10">
        <f t="shared" si="29"/>
        <v>116.42015724912579</v>
      </c>
      <c r="I377" s="26">
        <f t="shared" si="30"/>
        <v>121.09361919188107</v>
      </c>
    </row>
    <row r="378" spans="1:9" ht="15" x14ac:dyDescent="0.25">
      <c r="A378" s="11" t="s">
        <v>236</v>
      </c>
      <c r="B378" s="7">
        <v>115.64</v>
      </c>
      <c r="C378" s="7">
        <v>117.9</v>
      </c>
      <c r="D378" s="8">
        <v>376</v>
      </c>
      <c r="E378" s="9">
        <f t="shared" si="26"/>
        <v>117.42298937070079</v>
      </c>
      <c r="F378" s="10">
        <f t="shared" si="27"/>
        <v>-1.7829893707007898</v>
      </c>
      <c r="G378" s="10">
        <f t="shared" si="28"/>
        <v>-1.0131867506249943</v>
      </c>
      <c r="H378" s="10">
        <f t="shared" si="29"/>
        <v>116.40980262007579</v>
      </c>
      <c r="I378" s="26">
        <f t="shared" si="30"/>
        <v>121.08281805983634</v>
      </c>
    </row>
    <row r="379" spans="1:9" ht="15" x14ac:dyDescent="0.25">
      <c r="A379" s="11" t="s">
        <v>237</v>
      </c>
      <c r="B379" s="7">
        <v>114.98</v>
      </c>
      <c r="C379" s="7">
        <v>117.37</v>
      </c>
      <c r="D379" s="8">
        <v>377</v>
      </c>
      <c r="E379" s="9">
        <f t="shared" si="26"/>
        <v>117.47080252058137</v>
      </c>
      <c r="F379" s="10">
        <f t="shared" si="27"/>
        <v>-2.4908025205813686</v>
      </c>
      <c r="G379" s="10">
        <f t="shared" si="28"/>
        <v>-1.7613532307007898</v>
      </c>
      <c r="H379" s="10">
        <f t="shared" si="29"/>
        <v>115.70944928988058</v>
      </c>
      <c r="I379" s="26">
        <f t="shared" si="30"/>
        <v>120.35226472365446</v>
      </c>
    </row>
    <row r="380" spans="1:9" ht="15" x14ac:dyDescent="0.25">
      <c r="A380" s="6">
        <v>40338</v>
      </c>
      <c r="B380" s="7">
        <v>114.59</v>
      </c>
      <c r="C380" s="7">
        <v>117.09</v>
      </c>
      <c r="D380" s="8">
        <v>378</v>
      </c>
      <c r="E380" s="9">
        <f t="shared" si="26"/>
        <v>117.51826363912161</v>
      </c>
      <c r="F380" s="10">
        <f t="shared" si="27"/>
        <v>-2.9282636391216101</v>
      </c>
      <c r="G380" s="10">
        <f t="shared" si="28"/>
        <v>-2.4691663805813686</v>
      </c>
      <c r="H380" s="10">
        <f t="shared" si="29"/>
        <v>115.04909725854024</v>
      </c>
      <c r="I380" s="26">
        <f t="shared" si="30"/>
        <v>119.66343758633549</v>
      </c>
    </row>
    <row r="381" spans="1:9" ht="15" x14ac:dyDescent="0.25">
      <c r="A381" s="11" t="s">
        <v>238</v>
      </c>
      <c r="B381" s="7">
        <v>114.66</v>
      </c>
      <c r="C381" s="7">
        <v>117.17</v>
      </c>
      <c r="D381" s="8">
        <v>379</v>
      </c>
      <c r="E381" s="9">
        <f t="shared" si="26"/>
        <v>117.56537402517618</v>
      </c>
      <c r="F381" s="10">
        <f t="shared" si="27"/>
        <v>-2.9053740251761866</v>
      </c>
      <c r="G381" s="10">
        <f t="shared" si="28"/>
        <v>-2.9066274991216101</v>
      </c>
      <c r="H381" s="10">
        <f t="shared" si="29"/>
        <v>114.65874652605457</v>
      </c>
      <c r="I381" s="26">
        <f t="shared" si="30"/>
        <v>119.25625450087922</v>
      </c>
    </row>
    <row r="382" spans="1:9" ht="15" x14ac:dyDescent="0.25">
      <c r="A382" s="11" t="s">
        <v>239</v>
      </c>
      <c r="B382" s="7">
        <v>115.06</v>
      </c>
      <c r="C382" s="7">
        <v>117.72</v>
      </c>
      <c r="D382" s="8">
        <v>380</v>
      </c>
      <c r="E382" s="9">
        <f t="shared" si="26"/>
        <v>117.61213497760001</v>
      </c>
      <c r="F382" s="10">
        <f t="shared" si="27"/>
        <v>-2.5521349776000051</v>
      </c>
      <c r="G382" s="10">
        <f t="shared" si="28"/>
        <v>-2.8837378851761866</v>
      </c>
      <c r="H382" s="10">
        <f t="shared" si="29"/>
        <v>114.72839709242382</v>
      </c>
      <c r="I382" s="26">
        <f t="shared" si="30"/>
        <v>119.32890847628593</v>
      </c>
    </row>
    <row r="383" spans="1:9" ht="15" x14ac:dyDescent="0.25">
      <c r="A383" s="11" t="s">
        <v>240</v>
      </c>
      <c r="B383" s="7">
        <v>115.39</v>
      </c>
      <c r="C383" s="7">
        <v>118.11</v>
      </c>
      <c r="D383" s="8">
        <v>381</v>
      </c>
      <c r="E383" s="9">
        <f t="shared" si="26"/>
        <v>117.65854779524778</v>
      </c>
      <c r="F383" s="10">
        <f t="shared" si="27"/>
        <v>-2.2685477952477839</v>
      </c>
      <c r="G383" s="10">
        <f t="shared" si="28"/>
        <v>-2.530498837600005</v>
      </c>
      <c r="H383" s="10">
        <f t="shared" si="29"/>
        <v>115.12804895764778</v>
      </c>
      <c r="I383" s="26">
        <f t="shared" si="30"/>
        <v>119.74579376955541</v>
      </c>
    </row>
    <row r="384" spans="1:9" ht="15" x14ac:dyDescent="0.25">
      <c r="A384" s="6">
        <v>40278</v>
      </c>
      <c r="B384" s="7">
        <v>116.01</v>
      </c>
      <c r="C384" s="7">
        <v>118.97</v>
      </c>
      <c r="D384" s="8">
        <v>382</v>
      </c>
      <c r="E384" s="9">
        <f t="shared" si="26"/>
        <v>117.7046137769744</v>
      </c>
      <c r="F384" s="10">
        <f t="shared" si="27"/>
        <v>-1.6946137769743927</v>
      </c>
      <c r="G384" s="10">
        <f t="shared" si="28"/>
        <v>-2.2469116552477839</v>
      </c>
      <c r="H384" s="10">
        <f t="shared" si="29"/>
        <v>115.45770212172661</v>
      </c>
      <c r="I384" s="26">
        <f t="shared" si="30"/>
        <v>120.0896619406878</v>
      </c>
    </row>
    <row r="385" spans="1:9" ht="15" x14ac:dyDescent="0.25">
      <c r="A385" s="12">
        <v>40492</v>
      </c>
      <c r="B385" s="7">
        <v>116.78</v>
      </c>
      <c r="C385" s="7">
        <v>119.77</v>
      </c>
      <c r="D385" s="8">
        <v>383</v>
      </c>
      <c r="E385" s="9">
        <f t="shared" si="26"/>
        <v>117.75033422163459</v>
      </c>
      <c r="F385" s="10">
        <f t="shared" si="27"/>
        <v>-0.97033422163458738</v>
      </c>
      <c r="G385" s="10">
        <f t="shared" si="28"/>
        <v>-1.6729776369743927</v>
      </c>
      <c r="H385" s="10">
        <f t="shared" si="29"/>
        <v>116.07735658466019</v>
      </c>
      <c r="I385" s="26">
        <f t="shared" si="30"/>
        <v>120.73603658568298</v>
      </c>
    </row>
    <row r="386" spans="1:9" ht="15" x14ac:dyDescent="0.25">
      <c r="A386" s="11" t="s">
        <v>241</v>
      </c>
      <c r="B386" s="7">
        <v>117.28</v>
      </c>
      <c r="C386" s="7">
        <v>120.6</v>
      </c>
      <c r="D386" s="8">
        <v>384</v>
      </c>
      <c r="E386" s="9">
        <f t="shared" si="26"/>
        <v>117.79571042808318</v>
      </c>
      <c r="F386" s="10">
        <f t="shared" si="27"/>
        <v>-0.51571042808318168</v>
      </c>
      <c r="G386" s="10">
        <f t="shared" si="28"/>
        <v>-0.94869808163458735</v>
      </c>
      <c r="H386" s="10">
        <f t="shared" si="29"/>
        <v>116.84701234644859</v>
      </c>
      <c r="I386" s="26">
        <f t="shared" si="30"/>
        <v>121.53888075054104</v>
      </c>
    </row>
    <row r="387" spans="1:9" ht="15" x14ac:dyDescent="0.25">
      <c r="A387" s="11" t="s">
        <v>242</v>
      </c>
      <c r="B387" s="7">
        <v>117.74</v>
      </c>
      <c r="C387" s="7">
        <v>121.17</v>
      </c>
      <c r="D387" s="8">
        <v>385</v>
      </c>
      <c r="E387" s="9">
        <f t="shared" ref="E387:E450" si="31">6.289541*10 + (2.726552/10)*D387 -(4.208498*10^-4)*(D387)^2 +(2.164758*10^-7)*(D387)^3</f>
        <v>117.84074369517501</v>
      </c>
      <c r="F387" s="10">
        <f t="shared" ref="F387:F450" si="32">B387-E387</f>
        <v>-0.10074369517501225</v>
      </c>
      <c r="G387" s="10">
        <f t="shared" si="28"/>
        <v>-0.49407428808318166</v>
      </c>
      <c r="H387" s="10">
        <f t="shared" si="29"/>
        <v>117.34666940709182</v>
      </c>
      <c r="I387" s="26">
        <f t="shared" si="30"/>
        <v>122.06008357326198</v>
      </c>
    </row>
    <row r="388" spans="1:9" ht="15" x14ac:dyDescent="0.25">
      <c r="A388" s="6">
        <v>40189</v>
      </c>
      <c r="B388" s="7">
        <v>118.18</v>
      </c>
      <c r="C388" s="7">
        <v>121.66</v>
      </c>
      <c r="D388" s="8">
        <v>386</v>
      </c>
      <c r="E388" s="9">
        <f t="shared" si="31"/>
        <v>117.8854353217648</v>
      </c>
      <c r="F388" s="10">
        <f t="shared" si="32"/>
        <v>0.29456467823520427</v>
      </c>
      <c r="G388" s="10">
        <f t="shared" ref="G388:G451" si="33">0.02163614+F387</f>
        <v>-7.9107555175012251E-2</v>
      </c>
      <c r="H388" s="10">
        <f t="shared" ref="H388:H451" si="34">E388+G388</f>
        <v>117.80632776658979</v>
      </c>
      <c r="I388" s="26">
        <f t="shared" ref="I388:I451" si="35">-0.3467033 +1.0431211*H388</f>
        <v>122.53956290684569</v>
      </c>
    </row>
    <row r="389" spans="1:9" ht="15" x14ac:dyDescent="0.25">
      <c r="A389" s="6">
        <v>40401</v>
      </c>
      <c r="B389" s="7">
        <v>118.67</v>
      </c>
      <c r="C389" s="7">
        <v>122.19</v>
      </c>
      <c r="D389" s="8">
        <v>387</v>
      </c>
      <c r="E389" s="9">
        <f t="shared" si="31"/>
        <v>117.92978660670741</v>
      </c>
      <c r="F389" s="10">
        <f t="shared" si="32"/>
        <v>0.74021339329259206</v>
      </c>
      <c r="G389" s="10">
        <f t="shared" si="33"/>
        <v>0.3162008182352043</v>
      </c>
      <c r="H389" s="10">
        <f t="shared" si="34"/>
        <v>118.24598742494261</v>
      </c>
      <c r="I389" s="26">
        <f t="shared" si="35"/>
        <v>122.99818117329231</v>
      </c>
    </row>
    <row r="390" spans="1:9" ht="15" x14ac:dyDescent="0.25">
      <c r="A390" s="11" t="s">
        <v>243</v>
      </c>
      <c r="B390" s="7">
        <v>118.8</v>
      </c>
      <c r="C390" s="7">
        <v>122.51</v>
      </c>
      <c r="D390" s="8">
        <v>388</v>
      </c>
      <c r="E390" s="9">
        <f t="shared" si="31"/>
        <v>117.97379884885757</v>
      </c>
      <c r="F390" s="10">
        <f t="shared" si="32"/>
        <v>0.82620115114242765</v>
      </c>
      <c r="G390" s="10">
        <f t="shared" si="33"/>
        <v>0.76184953329259208</v>
      </c>
      <c r="H390" s="10">
        <f t="shared" si="34"/>
        <v>118.73564838215016</v>
      </c>
      <c r="I390" s="26">
        <f t="shared" si="35"/>
        <v>123.5089568496017</v>
      </c>
    </row>
    <row r="391" spans="1:9" ht="15" x14ac:dyDescent="0.25">
      <c r="A391" s="11" t="s">
        <v>244</v>
      </c>
      <c r="B391" s="7">
        <v>118.99</v>
      </c>
      <c r="C391" s="7">
        <v>122.74</v>
      </c>
      <c r="D391" s="8">
        <v>389</v>
      </c>
      <c r="E391" s="9">
        <f t="shared" si="31"/>
        <v>118.01747334707021</v>
      </c>
      <c r="F391" s="10">
        <f t="shared" si="32"/>
        <v>0.97252665292978691</v>
      </c>
      <c r="G391" s="10">
        <f t="shared" si="33"/>
        <v>0.84783729114242767</v>
      </c>
      <c r="H391" s="10">
        <f t="shared" si="34"/>
        <v>118.86531063821263</v>
      </c>
      <c r="I391" s="26">
        <f t="shared" si="35"/>
        <v>123.64421028477406</v>
      </c>
    </row>
    <row r="392" spans="1:9" ht="15" x14ac:dyDescent="0.25">
      <c r="A392" s="11" t="s">
        <v>245</v>
      </c>
      <c r="B392" s="7">
        <v>119.21</v>
      </c>
      <c r="C392" s="7">
        <v>123.2</v>
      </c>
      <c r="D392" s="8">
        <v>390</v>
      </c>
      <c r="E392" s="9">
        <f t="shared" si="31"/>
        <v>118.06081140019998</v>
      </c>
      <c r="F392" s="10">
        <f t="shared" si="32"/>
        <v>1.1491885998000129</v>
      </c>
      <c r="G392" s="10">
        <f t="shared" si="33"/>
        <v>0.99416279292978693</v>
      </c>
      <c r="H392" s="10">
        <f t="shared" si="34"/>
        <v>119.05497419312977</v>
      </c>
      <c r="I392" s="26">
        <f t="shared" si="35"/>
        <v>123.84205234080913</v>
      </c>
    </row>
    <row r="393" spans="1:9" ht="15" x14ac:dyDescent="0.25">
      <c r="A393" s="6">
        <v>40341</v>
      </c>
      <c r="B393" s="7">
        <v>120.54</v>
      </c>
      <c r="C393" s="7">
        <v>124.62</v>
      </c>
      <c r="D393" s="8">
        <v>391</v>
      </c>
      <c r="E393" s="9">
        <f t="shared" si="31"/>
        <v>118.10381430710181</v>
      </c>
      <c r="F393" s="10">
        <f t="shared" si="32"/>
        <v>2.4361856928981922</v>
      </c>
      <c r="G393" s="10">
        <f t="shared" si="33"/>
        <v>1.1708247398000129</v>
      </c>
      <c r="H393" s="10">
        <f t="shared" si="34"/>
        <v>119.27463904690183</v>
      </c>
      <c r="I393" s="26">
        <f t="shared" si="35"/>
        <v>124.07118938470718</v>
      </c>
    </row>
    <row r="394" spans="1:9" ht="15" x14ac:dyDescent="0.25">
      <c r="A394" s="11" t="s">
        <v>246</v>
      </c>
      <c r="B394" s="7">
        <v>121.68</v>
      </c>
      <c r="C394" s="7">
        <v>125.77</v>
      </c>
      <c r="D394" s="8">
        <v>392</v>
      </c>
      <c r="E394" s="9">
        <f t="shared" si="31"/>
        <v>118.14648336663038</v>
      </c>
      <c r="F394" s="10">
        <f t="shared" si="32"/>
        <v>3.5335166333696293</v>
      </c>
      <c r="G394" s="10">
        <f t="shared" si="33"/>
        <v>2.4578218328981922</v>
      </c>
      <c r="H394" s="10">
        <f t="shared" si="34"/>
        <v>120.60430519952857</v>
      </c>
      <c r="I394" s="26">
        <f t="shared" si="35"/>
        <v>125.45819220446796</v>
      </c>
    </row>
    <row r="395" spans="1:9" ht="15" x14ac:dyDescent="0.25">
      <c r="A395" s="11" t="s">
        <v>247</v>
      </c>
      <c r="B395" s="7">
        <v>122.31</v>
      </c>
      <c r="C395" s="7">
        <v>126.52</v>
      </c>
      <c r="D395" s="8">
        <v>393</v>
      </c>
      <c r="E395" s="9">
        <f t="shared" si="31"/>
        <v>118.18881987764058</v>
      </c>
      <c r="F395" s="10">
        <f t="shared" si="32"/>
        <v>4.1211801223594193</v>
      </c>
      <c r="G395" s="10">
        <f t="shared" si="33"/>
        <v>3.5551527733696293</v>
      </c>
      <c r="H395" s="10">
        <f t="shared" si="34"/>
        <v>121.74397265101021</v>
      </c>
      <c r="I395" s="26">
        <f t="shared" si="35"/>
        <v>126.64700337009168</v>
      </c>
    </row>
    <row r="396" spans="1:9" ht="15" x14ac:dyDescent="0.25">
      <c r="A396" s="11" t="s">
        <v>248</v>
      </c>
      <c r="B396" s="7">
        <v>123.44</v>
      </c>
      <c r="C396" s="7">
        <v>127.68</v>
      </c>
      <c r="D396" s="8">
        <v>394</v>
      </c>
      <c r="E396" s="9">
        <f t="shared" si="31"/>
        <v>118.2308251389872</v>
      </c>
      <c r="F396" s="10">
        <f t="shared" si="32"/>
        <v>5.2091748610127979</v>
      </c>
      <c r="G396" s="10">
        <f t="shared" si="33"/>
        <v>4.1428162623594194</v>
      </c>
      <c r="H396" s="10">
        <f t="shared" si="34"/>
        <v>122.37364140134662</v>
      </c>
      <c r="I396" s="26">
        <f t="shared" si="35"/>
        <v>127.30382412957823</v>
      </c>
    </row>
    <row r="397" spans="1:9" ht="15" x14ac:dyDescent="0.25">
      <c r="A397" s="6">
        <v>40603</v>
      </c>
      <c r="B397" s="7">
        <v>124.85</v>
      </c>
      <c r="C397" s="7">
        <v>129.11000000000001</v>
      </c>
      <c r="D397" s="8">
        <v>395</v>
      </c>
      <c r="E397" s="9">
        <f t="shared" si="31"/>
        <v>118.27250044952498</v>
      </c>
      <c r="F397" s="10">
        <f t="shared" si="32"/>
        <v>6.5774995504750109</v>
      </c>
      <c r="G397" s="10">
        <f t="shared" si="33"/>
        <v>5.2308110010127979</v>
      </c>
      <c r="H397" s="10">
        <f t="shared" si="34"/>
        <v>123.50331145053778</v>
      </c>
      <c r="I397" s="26">
        <f t="shared" si="35"/>
        <v>128.48220679392756</v>
      </c>
    </row>
    <row r="398" spans="1:9" ht="15" x14ac:dyDescent="0.25">
      <c r="A398" s="6">
        <v>40817</v>
      </c>
      <c r="B398" s="7">
        <v>127.4</v>
      </c>
      <c r="C398" s="7">
        <v>131.6</v>
      </c>
      <c r="D398" s="8">
        <v>396</v>
      </c>
      <c r="E398" s="9">
        <f t="shared" si="31"/>
        <v>118.31384710810879</v>
      </c>
      <c r="F398" s="10">
        <f t="shared" si="32"/>
        <v>9.0861528918912171</v>
      </c>
      <c r="G398" s="10">
        <f t="shared" si="33"/>
        <v>6.5991356904750109</v>
      </c>
      <c r="H398" s="10">
        <f t="shared" si="34"/>
        <v>124.9129827985838</v>
      </c>
      <c r="I398" s="26">
        <f t="shared" si="35"/>
        <v>129.9526647211398</v>
      </c>
    </row>
    <row r="399" spans="1:9" ht="15" x14ac:dyDescent="0.25">
      <c r="A399" s="11" t="s">
        <v>249</v>
      </c>
      <c r="B399" s="7">
        <v>127.87</v>
      </c>
      <c r="C399" s="7">
        <v>132.33000000000001</v>
      </c>
      <c r="D399" s="8">
        <v>397</v>
      </c>
      <c r="E399" s="9">
        <f t="shared" si="31"/>
        <v>118.3548664135934</v>
      </c>
      <c r="F399" s="10">
        <f t="shared" si="32"/>
        <v>9.5151335864066056</v>
      </c>
      <c r="G399" s="10">
        <f t="shared" si="33"/>
        <v>9.1077890318912171</v>
      </c>
      <c r="H399" s="10">
        <f t="shared" si="34"/>
        <v>127.46265544548461</v>
      </c>
      <c r="I399" s="26">
        <f t="shared" si="35"/>
        <v>132.61228205721491</v>
      </c>
    </row>
    <row r="400" spans="1:9" ht="15" x14ac:dyDescent="0.25">
      <c r="A400" s="11" t="s">
        <v>250</v>
      </c>
      <c r="B400" s="7">
        <v>128.35</v>
      </c>
      <c r="C400" s="7">
        <v>133</v>
      </c>
      <c r="D400" s="8">
        <v>398</v>
      </c>
      <c r="E400" s="9">
        <f t="shared" si="31"/>
        <v>118.3955596648336</v>
      </c>
      <c r="F400" s="10">
        <f t="shared" si="32"/>
        <v>9.9544403351663959</v>
      </c>
      <c r="G400" s="10">
        <f t="shared" si="33"/>
        <v>9.5367697264066056</v>
      </c>
      <c r="H400" s="10">
        <f t="shared" si="34"/>
        <v>127.9323293912402</v>
      </c>
      <c r="I400" s="26">
        <f t="shared" si="35"/>
        <v>133.10220886015281</v>
      </c>
    </row>
    <row r="401" spans="1:9" ht="15" x14ac:dyDescent="0.25">
      <c r="A401" s="11" t="s">
        <v>251</v>
      </c>
      <c r="B401" s="7">
        <v>128.55000000000001</v>
      </c>
      <c r="C401" s="7">
        <v>133.25</v>
      </c>
      <c r="D401" s="8">
        <v>399</v>
      </c>
      <c r="E401" s="9">
        <f t="shared" si="31"/>
        <v>118.43592816068417</v>
      </c>
      <c r="F401" s="10">
        <f t="shared" si="32"/>
        <v>10.114071839315841</v>
      </c>
      <c r="G401" s="10">
        <f t="shared" si="33"/>
        <v>9.976076475166396</v>
      </c>
      <c r="H401" s="10">
        <f t="shared" si="34"/>
        <v>128.41200463585056</v>
      </c>
      <c r="I401" s="26">
        <f t="shared" si="35"/>
        <v>133.60256822895354</v>
      </c>
    </row>
    <row r="402" spans="1:9" ht="15" x14ac:dyDescent="0.25">
      <c r="A402" s="6">
        <v>40726</v>
      </c>
      <c r="B402" s="7">
        <v>128.63999999999999</v>
      </c>
      <c r="C402" s="7">
        <v>133.47</v>
      </c>
      <c r="D402" s="8">
        <v>400</v>
      </c>
      <c r="E402" s="9">
        <f t="shared" si="31"/>
        <v>118.47597320000001</v>
      </c>
      <c r="F402" s="10">
        <f t="shared" si="32"/>
        <v>10.164026799999974</v>
      </c>
      <c r="G402" s="10">
        <f t="shared" si="33"/>
        <v>10.135707979315841</v>
      </c>
      <c r="H402" s="10">
        <f t="shared" si="34"/>
        <v>128.61168117931587</v>
      </c>
      <c r="I402" s="26">
        <f t="shared" si="35"/>
        <v>133.81085504461726</v>
      </c>
    </row>
    <row r="403" spans="1:9" ht="15" x14ac:dyDescent="0.25">
      <c r="A403" s="11" t="s">
        <v>252</v>
      </c>
      <c r="B403" s="7">
        <v>128.72999999999999</v>
      </c>
      <c r="C403" s="7">
        <v>133.71</v>
      </c>
      <c r="D403" s="8">
        <v>401</v>
      </c>
      <c r="E403" s="9">
        <f t="shared" si="31"/>
        <v>118.51569608163578</v>
      </c>
      <c r="F403" s="10">
        <f t="shared" si="32"/>
        <v>10.214303918364209</v>
      </c>
      <c r="G403" s="10">
        <f t="shared" si="33"/>
        <v>10.185662939999974</v>
      </c>
      <c r="H403" s="10">
        <f t="shared" si="34"/>
        <v>128.70135902163577</v>
      </c>
      <c r="I403" s="26">
        <f t="shared" si="35"/>
        <v>133.90439989414364</v>
      </c>
    </row>
    <row r="404" spans="1:9" ht="15" x14ac:dyDescent="0.25">
      <c r="A404" s="11" t="s">
        <v>253</v>
      </c>
      <c r="B404" s="7">
        <v>128.91999999999999</v>
      </c>
      <c r="C404" s="7">
        <v>134.04</v>
      </c>
      <c r="D404" s="8">
        <v>402</v>
      </c>
      <c r="E404" s="9">
        <f t="shared" si="31"/>
        <v>118.55509810444642</v>
      </c>
      <c r="F404" s="10">
        <f t="shared" si="32"/>
        <v>10.364901895553572</v>
      </c>
      <c r="G404" s="10">
        <f t="shared" si="33"/>
        <v>10.235940058364209</v>
      </c>
      <c r="H404" s="10">
        <f t="shared" si="34"/>
        <v>128.79103816281062</v>
      </c>
      <c r="I404" s="26">
        <f t="shared" si="35"/>
        <v>133.99794609853299</v>
      </c>
    </row>
    <row r="405" spans="1:9" ht="15" x14ac:dyDescent="0.25">
      <c r="A405" s="11" t="s">
        <v>254</v>
      </c>
      <c r="B405" s="7">
        <v>129.72</v>
      </c>
      <c r="C405" s="7">
        <v>135.06</v>
      </c>
      <c r="D405" s="8">
        <v>403</v>
      </c>
      <c r="E405" s="9">
        <f t="shared" si="31"/>
        <v>118.59418056728659</v>
      </c>
      <c r="F405" s="10">
        <f t="shared" si="32"/>
        <v>11.125819432713413</v>
      </c>
      <c r="G405" s="10">
        <f t="shared" si="33"/>
        <v>10.386538035553572</v>
      </c>
      <c r="H405" s="10">
        <f t="shared" si="34"/>
        <v>128.98071860284017</v>
      </c>
      <c r="I405" s="26">
        <f t="shared" si="35"/>
        <v>134.19580576778509</v>
      </c>
    </row>
    <row r="406" spans="1:9" ht="15" x14ac:dyDescent="0.25">
      <c r="A406" s="6">
        <v>40727</v>
      </c>
      <c r="B406" s="7">
        <v>131.28</v>
      </c>
      <c r="C406" s="7">
        <v>136.9</v>
      </c>
      <c r="D406" s="8">
        <v>404</v>
      </c>
      <c r="E406" s="9">
        <f t="shared" si="31"/>
        <v>118.63294476901117</v>
      </c>
      <c r="F406" s="10">
        <f t="shared" si="32"/>
        <v>12.647055230988826</v>
      </c>
      <c r="G406" s="10">
        <f t="shared" si="33"/>
        <v>11.147455572713413</v>
      </c>
      <c r="H406" s="10">
        <f t="shared" si="34"/>
        <v>129.7804003417246</v>
      </c>
      <c r="I406" s="26">
        <f t="shared" si="35"/>
        <v>135.02997066290015</v>
      </c>
    </row>
    <row r="407" spans="1:9" ht="15" x14ac:dyDescent="0.25">
      <c r="A407" s="11" t="s">
        <v>255</v>
      </c>
      <c r="B407" s="7">
        <v>132.18</v>
      </c>
      <c r="C407" s="7">
        <v>138.25</v>
      </c>
      <c r="D407" s="8">
        <v>405</v>
      </c>
      <c r="E407" s="9">
        <f t="shared" si="31"/>
        <v>118.671392008475</v>
      </c>
      <c r="F407" s="10">
        <f t="shared" si="32"/>
        <v>13.508607991525011</v>
      </c>
      <c r="G407" s="10">
        <f t="shared" si="33"/>
        <v>12.668691370988826</v>
      </c>
      <c r="H407" s="10">
        <f t="shared" si="34"/>
        <v>131.34008337946383</v>
      </c>
      <c r="I407" s="26">
        <f t="shared" si="35"/>
        <v>136.65690894887803</v>
      </c>
    </row>
    <row r="408" spans="1:9" ht="15" x14ac:dyDescent="0.25">
      <c r="A408" s="11" t="s">
        <v>256</v>
      </c>
      <c r="B408" s="7">
        <v>133.11000000000001</v>
      </c>
      <c r="C408" s="7">
        <v>139.53</v>
      </c>
      <c r="D408" s="8">
        <v>406</v>
      </c>
      <c r="E408" s="9">
        <f t="shared" si="31"/>
        <v>118.70952358453279</v>
      </c>
      <c r="F408" s="10">
        <f t="shared" si="32"/>
        <v>14.400476415467224</v>
      </c>
      <c r="G408" s="10">
        <f t="shared" si="33"/>
        <v>13.530244131525011</v>
      </c>
      <c r="H408" s="10">
        <f t="shared" si="34"/>
        <v>132.2397677160578</v>
      </c>
      <c r="I408" s="26">
        <f t="shared" si="35"/>
        <v>137.59538866371869</v>
      </c>
    </row>
    <row r="409" spans="1:9" ht="15" x14ac:dyDescent="0.25">
      <c r="A409" s="11" t="s">
        <v>257</v>
      </c>
      <c r="B409" s="7">
        <v>132.44</v>
      </c>
      <c r="C409" s="7">
        <v>139.04</v>
      </c>
      <c r="D409" s="8">
        <v>407</v>
      </c>
      <c r="E409" s="9">
        <f t="shared" si="31"/>
        <v>118.7473407960394</v>
      </c>
      <c r="F409" s="10">
        <f t="shared" si="32"/>
        <v>13.692659203960602</v>
      </c>
      <c r="G409" s="10">
        <f t="shared" si="33"/>
        <v>14.422112555467224</v>
      </c>
      <c r="H409" s="10">
        <f t="shared" si="34"/>
        <v>133.16945335150663</v>
      </c>
      <c r="I409" s="26">
        <f t="shared" si="35"/>
        <v>138.5651633664223</v>
      </c>
    </row>
    <row r="410" spans="1:9" ht="15" x14ac:dyDescent="0.25">
      <c r="A410" s="6">
        <v>40637</v>
      </c>
      <c r="B410" s="7">
        <v>132.81</v>
      </c>
      <c r="C410" s="7">
        <v>139.46</v>
      </c>
      <c r="D410" s="8">
        <v>408</v>
      </c>
      <c r="E410" s="9">
        <f t="shared" si="31"/>
        <v>118.7848449418496</v>
      </c>
      <c r="F410" s="10">
        <f t="shared" si="32"/>
        <v>14.025155058150403</v>
      </c>
      <c r="G410" s="10">
        <f t="shared" si="33"/>
        <v>13.714295343960602</v>
      </c>
      <c r="H410" s="10">
        <f t="shared" si="34"/>
        <v>132.4991402858102</v>
      </c>
      <c r="I410" s="26">
        <f t="shared" si="35"/>
        <v>137.86594566398864</v>
      </c>
    </row>
    <row r="411" spans="1:9" ht="15" x14ac:dyDescent="0.25">
      <c r="A411" s="6">
        <v>40851</v>
      </c>
      <c r="B411" s="7">
        <v>133.68</v>
      </c>
      <c r="C411" s="7">
        <v>140.33000000000001</v>
      </c>
      <c r="D411" s="8">
        <v>409</v>
      </c>
      <c r="E411" s="9">
        <f t="shared" si="31"/>
        <v>118.8220373208182</v>
      </c>
      <c r="F411" s="10">
        <f t="shared" si="32"/>
        <v>14.85796267918181</v>
      </c>
      <c r="G411" s="10">
        <f t="shared" si="33"/>
        <v>14.046791198150403</v>
      </c>
      <c r="H411" s="10">
        <f t="shared" si="34"/>
        <v>132.8688285189686</v>
      </c>
      <c r="I411" s="26">
        <f t="shared" si="35"/>
        <v>138.25157526041789</v>
      </c>
    </row>
    <row r="412" spans="1:9" ht="15" x14ac:dyDescent="0.25">
      <c r="A412" s="11" t="s">
        <v>258</v>
      </c>
      <c r="B412" s="7">
        <v>135.06</v>
      </c>
      <c r="C412" s="7">
        <v>141.34</v>
      </c>
      <c r="D412" s="8">
        <v>410</v>
      </c>
      <c r="E412" s="9">
        <f t="shared" si="31"/>
        <v>118.85891923179997</v>
      </c>
      <c r="F412" s="10">
        <f t="shared" si="32"/>
        <v>16.201080768200029</v>
      </c>
      <c r="G412" s="10">
        <f t="shared" si="33"/>
        <v>14.87959881918181</v>
      </c>
      <c r="H412" s="10">
        <f t="shared" si="34"/>
        <v>133.73851805098178</v>
      </c>
      <c r="I412" s="26">
        <f t="shared" si="35"/>
        <v>139.15876676170998</v>
      </c>
    </row>
    <row r="413" spans="1:9" ht="15" x14ac:dyDescent="0.25">
      <c r="A413" s="11" t="s">
        <v>259</v>
      </c>
      <c r="B413" s="7">
        <v>135.62</v>
      </c>
      <c r="C413" s="7">
        <v>142.11000000000001</v>
      </c>
      <c r="D413" s="8">
        <v>411</v>
      </c>
      <c r="E413" s="9">
        <f t="shared" si="31"/>
        <v>118.8954919736498</v>
      </c>
      <c r="F413" s="10">
        <f t="shared" si="32"/>
        <v>16.724508026350208</v>
      </c>
      <c r="G413" s="10">
        <f t="shared" si="33"/>
        <v>16.222716908200027</v>
      </c>
      <c r="H413" s="10">
        <f t="shared" si="34"/>
        <v>135.11820888184982</v>
      </c>
      <c r="I413" s="26">
        <f t="shared" si="35"/>
        <v>140.59795137886496</v>
      </c>
    </row>
    <row r="414" spans="1:9" ht="15" x14ac:dyDescent="0.25">
      <c r="A414" s="6">
        <v>40579</v>
      </c>
      <c r="B414" s="7">
        <v>136.29</v>
      </c>
      <c r="C414" s="7">
        <v>142.53</v>
      </c>
      <c r="D414" s="8">
        <v>412</v>
      </c>
      <c r="E414" s="9">
        <f t="shared" si="31"/>
        <v>118.93175684522238</v>
      </c>
      <c r="F414" s="10">
        <f t="shared" si="32"/>
        <v>17.358243154777611</v>
      </c>
      <c r="G414" s="10">
        <f t="shared" si="33"/>
        <v>16.746144166350206</v>
      </c>
      <c r="H414" s="10">
        <f t="shared" si="34"/>
        <v>135.6779010115726</v>
      </c>
      <c r="I414" s="26">
        <f t="shared" si="35"/>
        <v>141.18177804888273</v>
      </c>
    </row>
    <row r="415" spans="1:9" ht="15" x14ac:dyDescent="0.25">
      <c r="A415" s="6">
        <v>40791</v>
      </c>
      <c r="B415" s="7">
        <v>137.05000000000001</v>
      </c>
      <c r="C415" s="7">
        <v>143.06</v>
      </c>
      <c r="D415" s="8">
        <v>413</v>
      </c>
      <c r="E415" s="9">
        <f t="shared" si="31"/>
        <v>118.96771514537261</v>
      </c>
      <c r="F415" s="10">
        <f t="shared" si="32"/>
        <v>18.082284854627403</v>
      </c>
      <c r="G415" s="10">
        <f t="shared" si="33"/>
        <v>17.379879294777609</v>
      </c>
      <c r="H415" s="10">
        <f t="shared" si="34"/>
        <v>136.3475944401502</v>
      </c>
      <c r="I415" s="26">
        <f t="shared" si="35"/>
        <v>141.88034939476336</v>
      </c>
    </row>
    <row r="416" spans="1:9" ht="15" x14ac:dyDescent="0.25">
      <c r="A416" s="11" t="s">
        <v>260</v>
      </c>
      <c r="B416" s="7">
        <v>136.4</v>
      </c>
      <c r="C416" s="7">
        <v>141.5</v>
      </c>
      <c r="D416" s="8">
        <v>414</v>
      </c>
      <c r="E416" s="9">
        <f t="shared" si="31"/>
        <v>119.00336817295518</v>
      </c>
      <c r="F416" s="10">
        <f t="shared" si="32"/>
        <v>17.396631827044828</v>
      </c>
      <c r="G416" s="10">
        <f t="shared" si="33"/>
        <v>18.103920994627401</v>
      </c>
      <c r="H416" s="10">
        <f t="shared" si="34"/>
        <v>137.10728916758256</v>
      </c>
      <c r="I416" s="26">
        <f t="shared" si="35"/>
        <v>142.67280299450681</v>
      </c>
    </row>
    <row r="417" spans="1:9" ht="15" x14ac:dyDescent="0.25">
      <c r="A417" s="11" t="s">
        <v>261</v>
      </c>
      <c r="B417" s="7">
        <v>136.11000000000001</v>
      </c>
      <c r="C417" s="7">
        <v>140.77000000000001</v>
      </c>
      <c r="D417" s="8">
        <v>415</v>
      </c>
      <c r="E417" s="9">
        <f t="shared" si="31"/>
        <v>119.03871722682499</v>
      </c>
      <c r="F417" s="10">
        <f t="shared" si="32"/>
        <v>17.071282773175028</v>
      </c>
      <c r="G417" s="10">
        <f t="shared" si="33"/>
        <v>17.418267967044827</v>
      </c>
      <c r="H417" s="10">
        <f t="shared" si="34"/>
        <v>136.4569851938698</v>
      </c>
      <c r="I417" s="26">
        <f t="shared" si="35"/>
        <v>141.99445719811317</v>
      </c>
    </row>
    <row r="418" spans="1:9" ht="15" x14ac:dyDescent="0.25">
      <c r="A418" s="11" t="s">
        <v>262</v>
      </c>
      <c r="B418" s="7">
        <v>135.57</v>
      </c>
      <c r="C418" s="7">
        <v>139.81</v>
      </c>
      <c r="D418" s="8">
        <v>416</v>
      </c>
      <c r="E418" s="9">
        <f t="shared" si="31"/>
        <v>119.07376360583679</v>
      </c>
      <c r="F418" s="10">
        <f t="shared" si="32"/>
        <v>16.496236394163205</v>
      </c>
      <c r="G418" s="10">
        <f t="shared" si="33"/>
        <v>17.092918913175026</v>
      </c>
      <c r="H418" s="10">
        <f t="shared" si="34"/>
        <v>136.16668251901183</v>
      </c>
      <c r="I418" s="26">
        <f t="shared" si="35"/>
        <v>141.69163635258238</v>
      </c>
    </row>
    <row r="419" spans="1:9" ht="15" x14ac:dyDescent="0.25">
      <c r="A419" s="6">
        <v>40700</v>
      </c>
      <c r="B419" s="7">
        <v>135.62</v>
      </c>
      <c r="C419" s="7">
        <v>139.58000000000001</v>
      </c>
      <c r="D419" s="8">
        <v>417</v>
      </c>
      <c r="E419" s="9">
        <f t="shared" si="31"/>
        <v>119.1085086088454</v>
      </c>
      <c r="F419" s="10">
        <f t="shared" si="32"/>
        <v>16.511491391154607</v>
      </c>
      <c r="G419" s="10">
        <f t="shared" si="33"/>
        <v>16.517872534163203</v>
      </c>
      <c r="H419" s="10">
        <f t="shared" si="34"/>
        <v>135.62638114300859</v>
      </c>
      <c r="I419" s="26">
        <f t="shared" si="35"/>
        <v>141.12803658691436</v>
      </c>
    </row>
    <row r="420" spans="1:9" ht="15" x14ac:dyDescent="0.25">
      <c r="A420" s="11" t="s">
        <v>263</v>
      </c>
      <c r="B420" s="7">
        <v>135.86000000000001</v>
      </c>
      <c r="C420" s="7">
        <v>139.77000000000001</v>
      </c>
      <c r="D420" s="8">
        <v>418</v>
      </c>
      <c r="E420" s="9">
        <f t="shared" si="31"/>
        <v>119.1429535347056</v>
      </c>
      <c r="F420" s="10">
        <f t="shared" si="32"/>
        <v>16.717046465294416</v>
      </c>
      <c r="G420" s="10">
        <f t="shared" si="33"/>
        <v>16.533127531154605</v>
      </c>
      <c r="H420" s="10">
        <f t="shared" si="34"/>
        <v>135.67608106586022</v>
      </c>
      <c r="I420" s="26">
        <f t="shared" si="35"/>
        <v>141.17987962510929</v>
      </c>
    </row>
    <row r="421" spans="1:9" ht="15" x14ac:dyDescent="0.25">
      <c r="A421" s="11" t="s">
        <v>264</v>
      </c>
      <c r="B421" s="7">
        <v>136.03</v>
      </c>
      <c r="C421" s="7">
        <v>140.05000000000001</v>
      </c>
      <c r="D421" s="8">
        <v>419</v>
      </c>
      <c r="E421" s="9">
        <f t="shared" si="31"/>
        <v>119.17709968227217</v>
      </c>
      <c r="F421" s="10">
        <f t="shared" si="32"/>
        <v>16.85290031772783</v>
      </c>
      <c r="G421" s="10">
        <f t="shared" si="33"/>
        <v>16.738682605294414</v>
      </c>
      <c r="H421" s="10">
        <f t="shared" si="34"/>
        <v>135.91578228756657</v>
      </c>
      <c r="I421" s="26">
        <f t="shared" si="35"/>
        <v>141.42991702716697</v>
      </c>
    </row>
    <row r="422" spans="1:9" ht="15" x14ac:dyDescent="0.25">
      <c r="A422" s="11" t="s">
        <v>265</v>
      </c>
      <c r="B422" s="7">
        <v>134.86000000000001</v>
      </c>
      <c r="C422" s="7">
        <v>138.77000000000001</v>
      </c>
      <c r="D422" s="8">
        <v>420</v>
      </c>
      <c r="E422" s="9">
        <f t="shared" si="31"/>
        <v>119.2109483504</v>
      </c>
      <c r="F422" s="10">
        <f t="shared" si="32"/>
        <v>15.649051649600011</v>
      </c>
      <c r="G422" s="10">
        <f t="shared" si="33"/>
        <v>16.874536457727828</v>
      </c>
      <c r="H422" s="10">
        <f t="shared" si="34"/>
        <v>136.08548480812783</v>
      </c>
      <c r="I422" s="26">
        <f t="shared" si="35"/>
        <v>141.60693730708761</v>
      </c>
    </row>
    <row r="423" spans="1:9" ht="15" x14ac:dyDescent="0.25">
      <c r="A423" s="6">
        <v>40640</v>
      </c>
      <c r="B423" s="7">
        <v>133.43</v>
      </c>
      <c r="C423" s="7">
        <v>137.69999999999999</v>
      </c>
      <c r="D423" s="8">
        <v>421</v>
      </c>
      <c r="E423" s="9">
        <f t="shared" si="31"/>
        <v>119.24450083794378</v>
      </c>
      <c r="F423" s="10">
        <f t="shared" si="32"/>
        <v>14.185499162056232</v>
      </c>
      <c r="G423" s="10">
        <f t="shared" si="33"/>
        <v>15.670687789600011</v>
      </c>
      <c r="H423" s="10">
        <f t="shared" si="34"/>
        <v>134.91518862754378</v>
      </c>
      <c r="I423" s="26">
        <f t="shared" si="35"/>
        <v>140.38617666787096</v>
      </c>
    </row>
    <row r="424" spans="1:9" ht="15" x14ac:dyDescent="0.25">
      <c r="A424" s="6">
        <v>40854</v>
      </c>
      <c r="B424" s="7">
        <v>134.18</v>
      </c>
      <c r="C424" s="7">
        <v>138.4</v>
      </c>
      <c r="D424" s="8">
        <v>422</v>
      </c>
      <c r="E424" s="9">
        <f t="shared" si="31"/>
        <v>119.2777584437584</v>
      </c>
      <c r="F424" s="10">
        <f t="shared" si="32"/>
        <v>14.902241556241606</v>
      </c>
      <c r="G424" s="10">
        <f t="shared" si="33"/>
        <v>14.207135302056232</v>
      </c>
      <c r="H424" s="10">
        <f t="shared" si="34"/>
        <v>133.48489374581465</v>
      </c>
      <c r="I424" s="26">
        <f t="shared" si="35"/>
        <v>138.89420589751728</v>
      </c>
    </row>
    <row r="425" spans="1:9" ht="15" x14ac:dyDescent="0.25">
      <c r="A425" s="11" t="s">
        <v>266</v>
      </c>
      <c r="B425" s="7">
        <v>134.97</v>
      </c>
      <c r="C425" s="7">
        <v>139.36000000000001</v>
      </c>
      <c r="D425" s="8">
        <v>423</v>
      </c>
      <c r="E425" s="9">
        <f t="shared" si="31"/>
        <v>119.31072246669858</v>
      </c>
      <c r="F425" s="10">
        <f t="shared" si="32"/>
        <v>15.65927753330142</v>
      </c>
      <c r="G425" s="10">
        <f t="shared" si="33"/>
        <v>14.923877696241606</v>
      </c>
      <c r="H425" s="10">
        <f t="shared" si="34"/>
        <v>134.23460016294018</v>
      </c>
      <c r="I425" s="26">
        <f t="shared" si="35"/>
        <v>139.67624048002634</v>
      </c>
    </row>
    <row r="426" spans="1:9" ht="15" x14ac:dyDescent="0.25">
      <c r="A426" s="11" t="s">
        <v>267</v>
      </c>
      <c r="B426" s="7">
        <v>135.66</v>
      </c>
      <c r="C426" s="7">
        <v>139.94999999999999</v>
      </c>
      <c r="D426" s="8">
        <v>424</v>
      </c>
      <c r="E426" s="9">
        <f t="shared" si="31"/>
        <v>119.34339420561919</v>
      </c>
      <c r="F426" s="10">
        <f t="shared" si="32"/>
        <v>16.316605794380806</v>
      </c>
      <c r="G426" s="10">
        <f t="shared" si="33"/>
        <v>15.68091367330142</v>
      </c>
      <c r="H426" s="10">
        <f t="shared" si="34"/>
        <v>135.02430787892061</v>
      </c>
      <c r="I426" s="26">
        <f t="shared" si="35"/>
        <v>140.50000126139832</v>
      </c>
    </row>
    <row r="427" spans="1:9" ht="15" x14ac:dyDescent="0.25">
      <c r="A427" s="6">
        <v>40551</v>
      </c>
      <c r="B427" s="7">
        <v>136.07</v>
      </c>
      <c r="C427" s="7">
        <v>140.55000000000001</v>
      </c>
      <c r="D427" s="8">
        <v>425</v>
      </c>
      <c r="E427" s="9">
        <f t="shared" si="31"/>
        <v>119.37577495937498</v>
      </c>
      <c r="F427" s="10">
        <f t="shared" si="32"/>
        <v>16.694225040625014</v>
      </c>
      <c r="G427" s="10">
        <f t="shared" si="33"/>
        <v>16.338241934380804</v>
      </c>
      <c r="H427" s="10">
        <f t="shared" si="34"/>
        <v>135.7140168937558</v>
      </c>
      <c r="I427" s="26">
        <f t="shared" si="35"/>
        <v>141.21945128763312</v>
      </c>
    </row>
    <row r="428" spans="1:9" ht="15" x14ac:dyDescent="0.25">
      <c r="A428" s="6">
        <v>40763</v>
      </c>
      <c r="B428" s="7">
        <v>136.46</v>
      </c>
      <c r="C428" s="7">
        <v>140.84</v>
      </c>
      <c r="D428" s="8">
        <v>426</v>
      </c>
      <c r="E428" s="9">
        <f t="shared" si="31"/>
        <v>119.40786602682078</v>
      </c>
      <c r="F428" s="10">
        <f t="shared" si="32"/>
        <v>17.052133973179224</v>
      </c>
      <c r="G428" s="10">
        <f t="shared" si="33"/>
        <v>16.715861180625012</v>
      </c>
      <c r="H428" s="10">
        <f t="shared" si="34"/>
        <v>136.1237272074458</v>
      </c>
      <c r="I428" s="26">
        <f t="shared" si="35"/>
        <v>141.64682876073078</v>
      </c>
    </row>
    <row r="429" spans="1:9" ht="15" x14ac:dyDescent="0.25">
      <c r="A429" s="11" t="s">
        <v>268</v>
      </c>
      <c r="B429" s="7">
        <v>135.94999999999999</v>
      </c>
      <c r="C429" s="7">
        <v>140.36000000000001</v>
      </c>
      <c r="D429" s="8">
        <v>427</v>
      </c>
      <c r="E429" s="9">
        <f t="shared" si="31"/>
        <v>119.4396687068114</v>
      </c>
      <c r="F429" s="10">
        <f t="shared" si="32"/>
        <v>16.510331293188585</v>
      </c>
      <c r="G429" s="10">
        <f t="shared" si="33"/>
        <v>17.073770113179222</v>
      </c>
      <c r="H429" s="10">
        <f t="shared" si="34"/>
        <v>136.51343881999063</v>
      </c>
      <c r="I429" s="26">
        <f t="shared" si="35"/>
        <v>142.05334516669132</v>
      </c>
    </row>
    <row r="430" spans="1:9" ht="15" x14ac:dyDescent="0.25">
      <c r="A430" s="11" t="s">
        <v>269</v>
      </c>
      <c r="B430" s="7">
        <v>134.56</v>
      </c>
      <c r="C430" s="7">
        <v>139.04</v>
      </c>
      <c r="D430" s="8">
        <v>428</v>
      </c>
      <c r="E430" s="9">
        <f t="shared" si="31"/>
        <v>119.47118429820159</v>
      </c>
      <c r="F430" s="10">
        <f t="shared" si="32"/>
        <v>15.08881570179841</v>
      </c>
      <c r="G430" s="10">
        <f t="shared" si="33"/>
        <v>16.531967433188584</v>
      </c>
      <c r="H430" s="10">
        <f t="shared" si="34"/>
        <v>136.00315173139018</v>
      </c>
      <c r="I430" s="26">
        <f t="shared" si="35"/>
        <v>141.52105393751464</v>
      </c>
    </row>
    <row r="431" spans="1:9" ht="15" x14ac:dyDescent="0.25">
      <c r="A431" s="11" t="s">
        <v>270</v>
      </c>
      <c r="B431" s="7">
        <v>134.32</v>
      </c>
      <c r="C431" s="7">
        <v>138.72</v>
      </c>
      <c r="D431" s="8">
        <v>429</v>
      </c>
      <c r="E431" s="9">
        <f t="shared" si="31"/>
        <v>119.50241409984619</v>
      </c>
      <c r="F431" s="10">
        <f t="shared" si="32"/>
        <v>14.817585900153802</v>
      </c>
      <c r="G431" s="10">
        <f t="shared" si="33"/>
        <v>15.11045184179841</v>
      </c>
      <c r="H431" s="10">
        <f t="shared" si="34"/>
        <v>134.6128659416446</v>
      </c>
      <c r="I431" s="26">
        <f t="shared" si="35"/>
        <v>140.07081749520086</v>
      </c>
    </row>
    <row r="432" spans="1:9" ht="15" x14ac:dyDescent="0.25">
      <c r="A432" s="6">
        <v>40672</v>
      </c>
      <c r="B432" s="7">
        <v>134.62</v>
      </c>
      <c r="C432" s="7">
        <v>138.96</v>
      </c>
      <c r="D432" s="8">
        <v>430</v>
      </c>
      <c r="E432" s="9">
        <f t="shared" si="31"/>
        <v>119.53335941059997</v>
      </c>
      <c r="F432" s="10">
        <f t="shared" si="32"/>
        <v>15.086640589400034</v>
      </c>
      <c r="G432" s="10">
        <f t="shared" si="33"/>
        <v>14.839222040153802</v>
      </c>
      <c r="H432" s="10">
        <f t="shared" si="34"/>
        <v>134.37258145075378</v>
      </c>
      <c r="I432" s="26">
        <f t="shared" si="35"/>
        <v>139.82017167274989</v>
      </c>
    </row>
    <row r="433" spans="1:9" ht="15" x14ac:dyDescent="0.25">
      <c r="A433" s="6">
        <v>40886</v>
      </c>
      <c r="B433" s="7">
        <v>135</v>
      </c>
      <c r="C433" s="7">
        <v>139.4</v>
      </c>
      <c r="D433" s="8">
        <v>431</v>
      </c>
      <c r="E433" s="9">
        <f t="shared" si="31"/>
        <v>119.56402152931781</v>
      </c>
      <c r="F433" s="10">
        <f t="shared" si="32"/>
        <v>15.435978470682187</v>
      </c>
      <c r="G433" s="10">
        <f t="shared" si="33"/>
        <v>15.108276729400034</v>
      </c>
      <c r="H433" s="10">
        <f t="shared" si="34"/>
        <v>134.67229825871786</v>
      </c>
      <c r="I433" s="26">
        <f t="shared" si="35"/>
        <v>140.13281259916187</v>
      </c>
    </row>
    <row r="434" spans="1:9" ht="15" x14ac:dyDescent="0.25">
      <c r="A434" s="11" t="s">
        <v>271</v>
      </c>
      <c r="B434" s="7">
        <v>135.4</v>
      </c>
      <c r="C434" s="7">
        <v>139.86000000000001</v>
      </c>
      <c r="D434" s="8">
        <v>432</v>
      </c>
      <c r="E434" s="9">
        <f t="shared" si="31"/>
        <v>119.59440175485437</v>
      </c>
      <c r="F434" s="10">
        <f t="shared" si="32"/>
        <v>15.805598245145632</v>
      </c>
      <c r="G434" s="10">
        <f t="shared" si="33"/>
        <v>15.457614610682187</v>
      </c>
      <c r="H434" s="10">
        <f t="shared" si="34"/>
        <v>135.05201636553656</v>
      </c>
      <c r="I434" s="26">
        <f t="shared" si="35"/>
        <v>140.5289045684365</v>
      </c>
    </row>
    <row r="435" spans="1:9" ht="15" x14ac:dyDescent="0.25">
      <c r="A435" s="11" t="s">
        <v>272</v>
      </c>
      <c r="B435" s="7">
        <v>135.65</v>
      </c>
      <c r="C435" s="7">
        <v>140.13999999999999</v>
      </c>
      <c r="D435" s="8">
        <v>433</v>
      </c>
      <c r="E435" s="9">
        <f t="shared" si="31"/>
        <v>119.62450138606461</v>
      </c>
      <c r="F435" s="10">
        <f t="shared" si="32"/>
        <v>16.025498613935397</v>
      </c>
      <c r="G435" s="10">
        <f t="shared" si="33"/>
        <v>15.827234385145632</v>
      </c>
      <c r="H435" s="10">
        <f t="shared" si="34"/>
        <v>135.45173577121025</v>
      </c>
      <c r="I435" s="26">
        <f t="shared" si="35"/>
        <v>140.94586031457419</v>
      </c>
    </row>
    <row r="436" spans="1:9" ht="15" x14ac:dyDescent="0.25">
      <c r="A436" s="6">
        <v>40612</v>
      </c>
      <c r="B436" s="7">
        <v>135.02000000000001</v>
      </c>
      <c r="C436" s="7">
        <v>139.77000000000001</v>
      </c>
      <c r="D436" s="8">
        <v>434</v>
      </c>
      <c r="E436" s="9">
        <f t="shared" si="31"/>
        <v>119.65432172180319</v>
      </c>
      <c r="F436" s="10">
        <f t="shared" si="32"/>
        <v>15.365678278196825</v>
      </c>
      <c r="G436" s="10">
        <f t="shared" si="33"/>
        <v>16.047134753935396</v>
      </c>
      <c r="H436" s="10">
        <f t="shared" si="34"/>
        <v>135.70145647573858</v>
      </c>
      <c r="I436" s="26">
        <f t="shared" si="35"/>
        <v>141.20634925057456</v>
      </c>
    </row>
    <row r="437" spans="1:9" ht="15" x14ac:dyDescent="0.25">
      <c r="A437" s="12">
        <v>40826</v>
      </c>
      <c r="B437" s="7">
        <v>134.47</v>
      </c>
      <c r="C437" s="7">
        <v>139.52000000000001</v>
      </c>
      <c r="D437" s="8">
        <v>435</v>
      </c>
      <c r="E437" s="9">
        <f t="shared" si="31"/>
        <v>119.68386406092498</v>
      </c>
      <c r="F437" s="10">
        <f t="shared" si="32"/>
        <v>14.786135939075024</v>
      </c>
      <c r="G437" s="10">
        <f t="shared" si="33"/>
        <v>15.387314418196825</v>
      </c>
      <c r="H437" s="10">
        <f t="shared" si="34"/>
        <v>135.07117847912181</v>
      </c>
      <c r="I437" s="26">
        <f t="shared" si="35"/>
        <v>140.54889297343789</v>
      </c>
    </row>
    <row r="438" spans="1:9" ht="15" x14ac:dyDescent="0.25">
      <c r="A438" s="11" t="s">
        <v>273</v>
      </c>
      <c r="B438" s="7">
        <v>134.49</v>
      </c>
      <c r="C438" s="7">
        <v>139.72999999999999</v>
      </c>
      <c r="D438" s="8">
        <v>436</v>
      </c>
      <c r="E438" s="9">
        <f t="shared" si="31"/>
        <v>119.71312970228479</v>
      </c>
      <c r="F438" s="10">
        <f t="shared" si="32"/>
        <v>14.77687029771522</v>
      </c>
      <c r="G438" s="10">
        <f t="shared" si="33"/>
        <v>14.807772079075024</v>
      </c>
      <c r="H438" s="10">
        <f t="shared" si="34"/>
        <v>134.52090178135981</v>
      </c>
      <c r="I438" s="26">
        <f t="shared" si="35"/>
        <v>139.97488773916402</v>
      </c>
    </row>
    <row r="439" spans="1:9" ht="15" x14ac:dyDescent="0.25">
      <c r="A439" s="11" t="s">
        <v>274</v>
      </c>
      <c r="B439" s="7">
        <v>134.66</v>
      </c>
      <c r="C439" s="7">
        <v>140.19</v>
      </c>
      <c r="D439" s="8">
        <v>437</v>
      </c>
      <c r="E439" s="9">
        <f t="shared" si="31"/>
        <v>119.7421199447374</v>
      </c>
      <c r="F439" s="10">
        <f t="shared" si="32"/>
        <v>14.9178800552626</v>
      </c>
      <c r="G439" s="10">
        <f t="shared" si="33"/>
        <v>14.79850643771522</v>
      </c>
      <c r="H439" s="10">
        <f t="shared" si="34"/>
        <v>134.54062638245261</v>
      </c>
      <c r="I439" s="26">
        <f t="shared" si="35"/>
        <v>139.99546288675299</v>
      </c>
    </row>
    <row r="440" spans="1:9" ht="15" x14ac:dyDescent="0.25">
      <c r="A440" s="11" t="s">
        <v>275</v>
      </c>
      <c r="B440" s="7">
        <v>134.72999999999999</v>
      </c>
      <c r="C440" s="7">
        <v>140.27000000000001</v>
      </c>
      <c r="D440" s="8">
        <v>438</v>
      </c>
      <c r="E440" s="9">
        <f t="shared" si="31"/>
        <v>119.77083608713758</v>
      </c>
      <c r="F440" s="10">
        <f t="shared" si="32"/>
        <v>14.959163912862408</v>
      </c>
      <c r="G440" s="10">
        <f t="shared" si="33"/>
        <v>14.9395161952626</v>
      </c>
      <c r="H440" s="10">
        <f t="shared" si="34"/>
        <v>134.71035228240018</v>
      </c>
      <c r="I440" s="26">
        <f t="shared" si="35"/>
        <v>140.1725075542048</v>
      </c>
    </row>
    <row r="441" spans="1:9" ht="15" x14ac:dyDescent="0.25">
      <c r="A441" s="6">
        <v>40735</v>
      </c>
      <c r="B441" s="7">
        <v>134.41</v>
      </c>
      <c r="C441" s="7">
        <v>140.41999999999999</v>
      </c>
      <c r="D441" s="8">
        <v>439</v>
      </c>
      <c r="E441" s="9">
        <f t="shared" si="31"/>
        <v>119.79927942834018</v>
      </c>
      <c r="F441" s="10">
        <f t="shared" si="32"/>
        <v>14.610720571659812</v>
      </c>
      <c r="G441" s="10">
        <f t="shared" si="33"/>
        <v>14.980800052862408</v>
      </c>
      <c r="H441" s="10">
        <f t="shared" si="34"/>
        <v>134.78007948120259</v>
      </c>
      <c r="I441" s="26">
        <f t="shared" si="35"/>
        <v>140.24524146651947</v>
      </c>
    </row>
    <row r="442" spans="1:9" ht="15" x14ac:dyDescent="0.25">
      <c r="A442" s="11" t="s">
        <v>276</v>
      </c>
      <c r="B442" s="7">
        <v>133.68</v>
      </c>
      <c r="C442" s="7">
        <v>140.53</v>
      </c>
      <c r="D442" s="8">
        <v>440</v>
      </c>
      <c r="E442" s="9">
        <f t="shared" si="31"/>
        <v>119.82745126719999</v>
      </c>
      <c r="F442" s="10">
        <f t="shared" si="32"/>
        <v>13.852548732800017</v>
      </c>
      <c r="G442" s="10">
        <f t="shared" si="33"/>
        <v>14.632356711659812</v>
      </c>
      <c r="H442" s="10">
        <f t="shared" si="34"/>
        <v>134.4598079788598</v>
      </c>
      <c r="I442" s="26">
        <f t="shared" si="35"/>
        <v>139.91115950469703</v>
      </c>
    </row>
    <row r="443" spans="1:9" ht="15" x14ac:dyDescent="0.25">
      <c r="A443" s="11" t="s">
        <v>277</v>
      </c>
      <c r="B443" s="7">
        <v>133.38</v>
      </c>
      <c r="C443" s="7">
        <v>141.06</v>
      </c>
      <c r="D443" s="8">
        <v>441</v>
      </c>
      <c r="E443" s="9">
        <f t="shared" si="31"/>
        <v>119.85535290257177</v>
      </c>
      <c r="F443" s="10">
        <f t="shared" si="32"/>
        <v>13.524647097428229</v>
      </c>
      <c r="G443" s="10">
        <f t="shared" si="33"/>
        <v>13.874184872800017</v>
      </c>
      <c r="H443" s="10">
        <f t="shared" si="34"/>
        <v>133.7295377753718</v>
      </c>
      <c r="I443" s="26">
        <f t="shared" si="35"/>
        <v>139.14939924673737</v>
      </c>
    </row>
    <row r="444" spans="1:9" ht="15" x14ac:dyDescent="0.25">
      <c r="A444" s="11" t="s">
        <v>278</v>
      </c>
      <c r="B444" s="7">
        <v>133.16999999999999</v>
      </c>
      <c r="C444" s="7">
        <v>141.1</v>
      </c>
      <c r="D444" s="8">
        <v>442</v>
      </c>
      <c r="E444" s="9">
        <f t="shared" si="31"/>
        <v>119.8829856333104</v>
      </c>
      <c r="F444" s="10">
        <f t="shared" si="32"/>
        <v>13.28701436668959</v>
      </c>
      <c r="G444" s="10">
        <f t="shared" si="33"/>
        <v>13.546283237428229</v>
      </c>
      <c r="H444" s="10">
        <f t="shared" si="34"/>
        <v>133.42926887073864</v>
      </c>
      <c r="I444" s="26">
        <f t="shared" si="35"/>
        <v>138.83618241664064</v>
      </c>
    </row>
    <row r="445" spans="1:9" ht="15" x14ac:dyDescent="0.25">
      <c r="A445" s="6">
        <v>40675</v>
      </c>
      <c r="B445" s="7">
        <v>132.78</v>
      </c>
      <c r="C445" s="7">
        <v>140.99</v>
      </c>
      <c r="D445" s="8">
        <v>443</v>
      </c>
      <c r="E445" s="9">
        <f t="shared" si="31"/>
        <v>119.91035075827058</v>
      </c>
      <c r="F445" s="10">
        <f t="shared" si="32"/>
        <v>12.869649241729419</v>
      </c>
      <c r="G445" s="10">
        <f t="shared" si="33"/>
        <v>13.30865050668959</v>
      </c>
      <c r="H445" s="10">
        <f t="shared" si="34"/>
        <v>133.21900126496018</v>
      </c>
      <c r="I445" s="26">
        <f t="shared" si="35"/>
        <v>138.61684784040665</v>
      </c>
    </row>
    <row r="446" spans="1:9" ht="15" x14ac:dyDescent="0.25">
      <c r="A446" s="12">
        <v>40889</v>
      </c>
      <c r="B446" s="7">
        <v>132.53</v>
      </c>
      <c r="C446" s="7">
        <v>140.94999999999999</v>
      </c>
      <c r="D446" s="8">
        <v>444</v>
      </c>
      <c r="E446" s="9">
        <f t="shared" si="31"/>
        <v>119.9374495763072</v>
      </c>
      <c r="F446" s="10">
        <f t="shared" si="32"/>
        <v>12.592550423692799</v>
      </c>
      <c r="G446" s="10">
        <f t="shared" si="33"/>
        <v>12.89128538172942</v>
      </c>
      <c r="H446" s="10">
        <f t="shared" si="34"/>
        <v>132.82873495803662</v>
      </c>
      <c r="I446" s="26">
        <f t="shared" si="35"/>
        <v>138.20975282103561</v>
      </c>
    </row>
    <row r="447" spans="1:9" ht="15" x14ac:dyDescent="0.25">
      <c r="A447" s="11" t="s">
        <v>279</v>
      </c>
      <c r="B447" s="7">
        <v>132.49</v>
      </c>
      <c r="C447" s="7">
        <v>140.93</v>
      </c>
      <c r="D447" s="8">
        <v>445</v>
      </c>
      <c r="E447" s="9">
        <f t="shared" si="31"/>
        <v>119.96428338627499</v>
      </c>
      <c r="F447" s="10">
        <f t="shared" si="32"/>
        <v>12.525716613725024</v>
      </c>
      <c r="G447" s="10">
        <f t="shared" si="33"/>
        <v>12.614186563692799</v>
      </c>
      <c r="H447" s="10">
        <f t="shared" si="34"/>
        <v>132.5784699499678</v>
      </c>
      <c r="I447" s="26">
        <f t="shared" si="35"/>
        <v>137.94869611052735</v>
      </c>
    </row>
    <row r="448" spans="1:9" ht="15" x14ac:dyDescent="0.25">
      <c r="A448" s="11" t="s">
        <v>280</v>
      </c>
      <c r="B448" s="7">
        <v>132.41</v>
      </c>
      <c r="C448" s="7">
        <v>140.77000000000001</v>
      </c>
      <c r="D448" s="8">
        <v>446</v>
      </c>
      <c r="E448" s="9">
        <f t="shared" si="31"/>
        <v>119.99085348702879</v>
      </c>
      <c r="F448" s="10">
        <f t="shared" si="32"/>
        <v>12.41914651297121</v>
      </c>
      <c r="G448" s="10">
        <f t="shared" si="33"/>
        <v>12.547352753725024</v>
      </c>
      <c r="H448" s="10">
        <f t="shared" si="34"/>
        <v>132.53820624075382</v>
      </c>
      <c r="I448" s="26">
        <f t="shared" si="35"/>
        <v>137.906696185882</v>
      </c>
    </row>
    <row r="449" spans="1:9" ht="15" x14ac:dyDescent="0.25">
      <c r="A449" s="6">
        <v>40940</v>
      </c>
      <c r="B449" s="7">
        <v>132.4</v>
      </c>
      <c r="C449" s="7">
        <v>140.84</v>
      </c>
      <c r="D449" s="8">
        <v>447</v>
      </c>
      <c r="E449" s="9">
        <f t="shared" si="31"/>
        <v>120.01716117742339</v>
      </c>
      <c r="F449" s="10">
        <f t="shared" si="32"/>
        <v>12.382838822576616</v>
      </c>
      <c r="G449" s="10">
        <f t="shared" si="33"/>
        <v>12.44078265297121</v>
      </c>
      <c r="H449" s="10">
        <f t="shared" si="34"/>
        <v>132.45794383039461</v>
      </c>
      <c r="I449" s="26">
        <f t="shared" si="35"/>
        <v>137.82297277209943</v>
      </c>
    </row>
    <row r="450" spans="1:9" ht="15" x14ac:dyDescent="0.25">
      <c r="A450" s="6">
        <v>41153</v>
      </c>
      <c r="B450" s="7">
        <v>132.68</v>
      </c>
      <c r="C450" s="7">
        <v>141</v>
      </c>
      <c r="D450" s="8">
        <v>448</v>
      </c>
      <c r="E450" s="9">
        <f t="shared" si="31"/>
        <v>120.04320775631359</v>
      </c>
      <c r="F450" s="10">
        <f t="shared" si="32"/>
        <v>12.636792243686415</v>
      </c>
      <c r="G450" s="10">
        <f t="shared" si="33"/>
        <v>12.404474962576616</v>
      </c>
      <c r="H450" s="10">
        <f t="shared" si="34"/>
        <v>132.44768271889021</v>
      </c>
      <c r="I450" s="26">
        <f t="shared" si="35"/>
        <v>137.81226919017973</v>
      </c>
    </row>
    <row r="451" spans="1:9" ht="15" x14ac:dyDescent="0.25">
      <c r="A451" s="11" t="s">
        <v>281</v>
      </c>
      <c r="B451" s="7">
        <v>133.29</v>
      </c>
      <c r="C451" s="7">
        <v>141.69</v>
      </c>
      <c r="D451" s="8">
        <v>449</v>
      </c>
      <c r="E451" s="9">
        <f t="shared" ref="E451:E514" si="36">6.289541*10 + (2.726552/10)*D451 -(4.208498*10^-4)*(D451)^2 +(2.164758*10^-7)*(D451)^3</f>
        <v>120.06899452255419</v>
      </c>
      <c r="F451" s="10">
        <f t="shared" ref="F451:F514" si="37">B451-E451</f>
        <v>13.2210054774458</v>
      </c>
      <c r="G451" s="10">
        <f t="shared" si="33"/>
        <v>12.658428383686415</v>
      </c>
      <c r="H451" s="10">
        <f t="shared" si="34"/>
        <v>132.72742290624061</v>
      </c>
      <c r="I451" s="26">
        <f t="shared" si="35"/>
        <v>138.10407208212291</v>
      </c>
    </row>
    <row r="452" spans="1:9" ht="15" x14ac:dyDescent="0.25">
      <c r="A452" s="11" t="s">
        <v>282</v>
      </c>
      <c r="B452" s="7">
        <v>133.72</v>
      </c>
      <c r="C452" s="7">
        <v>142.06</v>
      </c>
      <c r="D452" s="8">
        <v>450</v>
      </c>
      <c r="E452" s="9">
        <f t="shared" si="36"/>
        <v>120.094522775</v>
      </c>
      <c r="F452" s="10">
        <f t="shared" si="37"/>
        <v>13.625477224999997</v>
      </c>
      <c r="G452" s="10">
        <f t="shared" ref="G452:G515" si="38">0.02163614+F451</f>
        <v>13.2426416174458</v>
      </c>
      <c r="H452" s="10">
        <f t="shared" ref="H452:H515" si="39">E452+G452</f>
        <v>133.3371643924458</v>
      </c>
      <c r="I452" s="26">
        <f t="shared" ref="I452:I515" si="40">-0.3467033 +1.0431211*H452</f>
        <v>138.7401062919289</v>
      </c>
    </row>
    <row r="453" spans="1:9" ht="15" x14ac:dyDescent="0.25">
      <c r="A453" s="11" t="s">
        <v>283</v>
      </c>
      <c r="B453" s="7">
        <v>134.1</v>
      </c>
      <c r="C453" s="7">
        <v>142.44999999999999</v>
      </c>
      <c r="D453" s="8">
        <v>451</v>
      </c>
      <c r="E453" s="9">
        <f t="shared" si="36"/>
        <v>120.11979381250579</v>
      </c>
      <c r="F453" s="10">
        <f t="shared" si="37"/>
        <v>13.980206187494204</v>
      </c>
      <c r="G453" s="10">
        <f t="shared" si="38"/>
        <v>13.647113364999997</v>
      </c>
      <c r="H453" s="10">
        <f t="shared" si="39"/>
        <v>133.7669071775058</v>
      </c>
      <c r="I453" s="26">
        <f t="shared" si="40"/>
        <v>139.18838005859774</v>
      </c>
    </row>
    <row r="454" spans="1:9" ht="15" x14ac:dyDescent="0.25">
      <c r="A454" s="6">
        <v>41062</v>
      </c>
      <c r="B454" s="7">
        <v>134.25</v>
      </c>
      <c r="C454" s="7">
        <v>142.24</v>
      </c>
      <c r="D454" s="8">
        <v>452</v>
      </c>
      <c r="E454" s="9">
        <f t="shared" si="36"/>
        <v>120.14480893392637</v>
      </c>
      <c r="F454" s="10">
        <f t="shared" si="37"/>
        <v>14.10519106607363</v>
      </c>
      <c r="G454" s="10">
        <f t="shared" si="38"/>
        <v>14.001842327494204</v>
      </c>
      <c r="H454" s="10">
        <f t="shared" si="39"/>
        <v>134.14665126142057</v>
      </c>
      <c r="I454" s="26">
        <f t="shared" si="40"/>
        <v>139.58449912512941</v>
      </c>
    </row>
    <row r="455" spans="1:9" ht="15" x14ac:dyDescent="0.25">
      <c r="A455" s="11" t="s">
        <v>284</v>
      </c>
      <c r="B455" s="7">
        <v>134.9</v>
      </c>
      <c r="C455" s="7">
        <v>142.83000000000001</v>
      </c>
      <c r="D455" s="8">
        <v>453</v>
      </c>
      <c r="E455" s="9">
        <f t="shared" si="36"/>
        <v>120.16956943811661</v>
      </c>
      <c r="F455" s="10">
        <f t="shared" si="37"/>
        <v>14.730430561883395</v>
      </c>
      <c r="G455" s="10">
        <f t="shared" si="38"/>
        <v>14.12682720607363</v>
      </c>
      <c r="H455" s="10">
        <f t="shared" si="39"/>
        <v>134.29639664419025</v>
      </c>
      <c r="I455" s="26">
        <f t="shared" si="40"/>
        <v>139.74070169352404</v>
      </c>
    </row>
    <row r="456" spans="1:9" ht="15" x14ac:dyDescent="0.25">
      <c r="A456" s="11" t="s">
        <v>285</v>
      </c>
      <c r="B456" s="7">
        <v>135.21</v>
      </c>
      <c r="C456" s="7">
        <v>143.15</v>
      </c>
      <c r="D456" s="8">
        <v>454</v>
      </c>
      <c r="E456" s="9">
        <f t="shared" si="36"/>
        <v>120.19407662393118</v>
      </c>
      <c r="F456" s="10">
        <f t="shared" si="37"/>
        <v>15.015923376068827</v>
      </c>
      <c r="G456" s="10">
        <f t="shared" si="38"/>
        <v>14.752066701883395</v>
      </c>
      <c r="H456" s="10">
        <f t="shared" si="39"/>
        <v>134.94614332581457</v>
      </c>
      <c r="I456" s="26">
        <f t="shared" si="40"/>
        <v>140.41846616678137</v>
      </c>
    </row>
    <row r="457" spans="1:9" ht="15" x14ac:dyDescent="0.25">
      <c r="A457" s="11" t="s">
        <v>286</v>
      </c>
      <c r="B457" s="7">
        <v>136.21</v>
      </c>
      <c r="C457" s="7">
        <v>143.91999999999999</v>
      </c>
      <c r="D457" s="8">
        <v>455</v>
      </c>
      <c r="E457" s="9">
        <f t="shared" si="36"/>
        <v>120.21833179022501</v>
      </c>
      <c r="F457" s="10">
        <f t="shared" si="37"/>
        <v>15.991668209775</v>
      </c>
      <c r="G457" s="10">
        <f t="shared" si="38"/>
        <v>15.037559516068827</v>
      </c>
      <c r="H457" s="10">
        <f t="shared" si="39"/>
        <v>135.25589130629385</v>
      </c>
      <c r="I457" s="26">
        <f t="shared" si="40"/>
        <v>140.74157082090167</v>
      </c>
    </row>
    <row r="458" spans="1:9" ht="15" x14ac:dyDescent="0.25">
      <c r="A458" s="6">
        <v>41032</v>
      </c>
      <c r="B458" s="7">
        <v>137.30000000000001</v>
      </c>
      <c r="C458" s="7">
        <v>144.71</v>
      </c>
      <c r="D458" s="8">
        <v>456</v>
      </c>
      <c r="E458" s="9">
        <f t="shared" si="36"/>
        <v>120.24233623585279</v>
      </c>
      <c r="F458" s="10">
        <f t="shared" si="37"/>
        <v>17.057663764147222</v>
      </c>
      <c r="G458" s="10">
        <f t="shared" si="38"/>
        <v>16.013304349774998</v>
      </c>
      <c r="H458" s="10">
        <f t="shared" si="39"/>
        <v>136.25564058562779</v>
      </c>
      <c r="I458" s="26">
        <f t="shared" si="40"/>
        <v>141.78443038888472</v>
      </c>
    </row>
    <row r="459" spans="1:9" ht="15" x14ac:dyDescent="0.25">
      <c r="A459" s="6">
        <v>41246</v>
      </c>
      <c r="B459" s="7">
        <v>137.9</v>
      </c>
      <c r="C459" s="7">
        <v>145.15</v>
      </c>
      <c r="D459" s="8">
        <v>457</v>
      </c>
      <c r="E459" s="9">
        <f t="shared" si="36"/>
        <v>120.26609125966938</v>
      </c>
      <c r="F459" s="10">
        <f t="shared" si="37"/>
        <v>17.633908740330625</v>
      </c>
      <c r="G459" s="10">
        <f t="shared" si="38"/>
        <v>17.07929990414722</v>
      </c>
      <c r="H459" s="10">
        <f t="shared" si="39"/>
        <v>137.3453911638166</v>
      </c>
      <c r="I459" s="26">
        <f t="shared" si="40"/>
        <v>142.92117221073065</v>
      </c>
    </row>
    <row r="460" spans="1:9" ht="15" x14ac:dyDescent="0.25">
      <c r="A460" s="11" t="s">
        <v>287</v>
      </c>
      <c r="B460" s="7">
        <v>138.96</v>
      </c>
      <c r="C460" s="7">
        <v>146.16</v>
      </c>
      <c r="D460" s="8">
        <v>458</v>
      </c>
      <c r="E460" s="9">
        <f t="shared" si="36"/>
        <v>120.28959816052959</v>
      </c>
      <c r="F460" s="10">
        <f t="shared" si="37"/>
        <v>18.670401839470415</v>
      </c>
      <c r="G460" s="10">
        <f t="shared" si="38"/>
        <v>17.655544880330623</v>
      </c>
      <c r="H460" s="10">
        <f t="shared" si="39"/>
        <v>137.94514304086022</v>
      </c>
      <c r="I460" s="26">
        <f t="shared" si="40"/>
        <v>143.54678604843946</v>
      </c>
    </row>
    <row r="461" spans="1:9" ht="15" x14ac:dyDescent="0.25">
      <c r="A461" s="11" t="s">
        <v>288</v>
      </c>
      <c r="B461" s="7">
        <v>139.47999999999999</v>
      </c>
      <c r="C461" s="7">
        <v>146.56</v>
      </c>
      <c r="D461" s="8">
        <v>459</v>
      </c>
      <c r="E461" s="9">
        <f t="shared" si="36"/>
        <v>120.3128582372882</v>
      </c>
      <c r="F461" s="10">
        <f t="shared" si="37"/>
        <v>19.167141762711793</v>
      </c>
      <c r="G461" s="10">
        <f t="shared" si="38"/>
        <v>18.692037979470413</v>
      </c>
      <c r="H461" s="10">
        <f t="shared" si="39"/>
        <v>139.0048962167586</v>
      </c>
      <c r="I461" s="26">
        <f t="shared" si="40"/>
        <v>144.65223694701106</v>
      </c>
    </row>
    <row r="462" spans="1:9" ht="15" x14ac:dyDescent="0.25">
      <c r="A462" s="6">
        <v>40943</v>
      </c>
      <c r="B462" s="7">
        <v>140.99</v>
      </c>
      <c r="C462" s="7">
        <v>147.68</v>
      </c>
      <c r="D462" s="8">
        <v>460</v>
      </c>
      <c r="E462" s="9">
        <f t="shared" si="36"/>
        <v>120.33587278879999</v>
      </c>
      <c r="F462" s="10">
        <f t="shared" si="37"/>
        <v>20.65412721120002</v>
      </c>
      <c r="G462" s="10">
        <f t="shared" si="38"/>
        <v>19.188777902711792</v>
      </c>
      <c r="H462" s="10">
        <f t="shared" si="39"/>
        <v>139.52465069151179</v>
      </c>
      <c r="I462" s="26">
        <f t="shared" si="40"/>
        <v>145.19440380644554</v>
      </c>
    </row>
    <row r="463" spans="1:9" ht="15" x14ac:dyDescent="0.25">
      <c r="A463" s="6">
        <v>41156</v>
      </c>
      <c r="B463" s="7">
        <v>141.97</v>
      </c>
      <c r="C463" s="7">
        <v>148</v>
      </c>
      <c r="D463" s="8">
        <v>461</v>
      </c>
      <c r="E463" s="9">
        <f t="shared" si="36"/>
        <v>120.3586431139198</v>
      </c>
      <c r="F463" s="10">
        <f t="shared" si="37"/>
        <v>21.611356886080202</v>
      </c>
      <c r="G463" s="10">
        <f t="shared" si="38"/>
        <v>20.675763351200018</v>
      </c>
      <c r="H463" s="10">
        <f t="shared" si="39"/>
        <v>141.03440646511982</v>
      </c>
      <c r="I463" s="26">
        <f t="shared" si="40"/>
        <v>146.76926190974291</v>
      </c>
    </row>
    <row r="464" spans="1:9" ht="15" x14ac:dyDescent="0.25">
      <c r="A464" s="11" t="s">
        <v>289</v>
      </c>
      <c r="B464" s="7">
        <v>142.16999999999999</v>
      </c>
      <c r="C464" s="7">
        <v>148.04</v>
      </c>
      <c r="D464" s="8">
        <v>462</v>
      </c>
      <c r="E464" s="9">
        <f t="shared" si="36"/>
        <v>120.3811705115024</v>
      </c>
      <c r="F464" s="10">
        <f t="shared" si="37"/>
        <v>21.788829488497583</v>
      </c>
      <c r="G464" s="10">
        <f t="shared" si="38"/>
        <v>21.6329930260802</v>
      </c>
      <c r="H464" s="10">
        <f t="shared" si="39"/>
        <v>142.01416353758259</v>
      </c>
      <c r="I464" s="26">
        <f t="shared" si="40"/>
        <v>147.79126718490303</v>
      </c>
    </row>
    <row r="465" spans="1:9" ht="15" x14ac:dyDescent="0.25">
      <c r="A465" s="11" t="s">
        <v>290</v>
      </c>
      <c r="B465" s="7">
        <v>141.76</v>
      </c>
      <c r="C465" s="7">
        <v>147.96</v>
      </c>
      <c r="D465" s="8">
        <v>463</v>
      </c>
      <c r="E465" s="9">
        <f t="shared" si="36"/>
        <v>120.40345628040257</v>
      </c>
      <c r="F465" s="10">
        <f t="shared" si="37"/>
        <v>21.356543719597425</v>
      </c>
      <c r="G465" s="10">
        <f t="shared" si="38"/>
        <v>21.810465628497582</v>
      </c>
      <c r="H465" s="10">
        <f t="shared" si="39"/>
        <v>142.21392190890015</v>
      </c>
      <c r="I465" s="26">
        <f t="shared" si="40"/>
        <v>147.99963935692602</v>
      </c>
    </row>
    <row r="466" spans="1:9" ht="15" x14ac:dyDescent="0.25">
      <c r="A466" s="11" t="s">
        <v>291</v>
      </c>
      <c r="B466" s="7">
        <v>141</v>
      </c>
      <c r="C466" s="7">
        <v>147.05000000000001</v>
      </c>
      <c r="D466" s="8">
        <v>464</v>
      </c>
      <c r="E466" s="9">
        <f t="shared" si="36"/>
        <v>120.42550171947521</v>
      </c>
      <c r="F466" s="10">
        <f t="shared" si="37"/>
        <v>20.574498280524793</v>
      </c>
      <c r="G466" s="10">
        <f t="shared" si="38"/>
        <v>21.378179859597424</v>
      </c>
      <c r="H466" s="10">
        <f t="shared" si="39"/>
        <v>141.80368157907265</v>
      </c>
      <c r="I466" s="26">
        <f t="shared" si="40"/>
        <v>147.57170901281199</v>
      </c>
    </row>
    <row r="467" spans="1:9" ht="15" x14ac:dyDescent="0.25">
      <c r="A467" s="6">
        <v>41095</v>
      </c>
      <c r="B467" s="7">
        <v>140.13999999999999</v>
      </c>
      <c r="C467" s="7">
        <v>146.4</v>
      </c>
      <c r="D467" s="8">
        <v>465</v>
      </c>
      <c r="E467" s="9">
        <f t="shared" si="36"/>
        <v>120.44730812757498</v>
      </c>
      <c r="F467" s="10">
        <f t="shared" si="37"/>
        <v>19.692691872425002</v>
      </c>
      <c r="G467" s="10">
        <f t="shared" si="38"/>
        <v>20.596134420524791</v>
      </c>
      <c r="H467" s="10">
        <f t="shared" si="39"/>
        <v>141.04344254809979</v>
      </c>
      <c r="I467" s="26">
        <f t="shared" si="40"/>
        <v>146.77868763856065</v>
      </c>
    </row>
    <row r="468" spans="1:9" ht="15" x14ac:dyDescent="0.25">
      <c r="A468" s="11" t="s">
        <v>292</v>
      </c>
      <c r="B468" s="7">
        <v>138.29</v>
      </c>
      <c r="C468" s="7">
        <v>144.52000000000001</v>
      </c>
      <c r="D468" s="8">
        <v>466</v>
      </c>
      <c r="E468" s="9">
        <f t="shared" si="36"/>
        <v>120.46887680355681</v>
      </c>
      <c r="F468" s="10">
        <f t="shared" si="37"/>
        <v>17.821123196443182</v>
      </c>
      <c r="G468" s="10">
        <f t="shared" si="38"/>
        <v>19.714328012425</v>
      </c>
      <c r="H468" s="10">
        <f t="shared" si="39"/>
        <v>140.18320481598181</v>
      </c>
      <c r="I468" s="26">
        <f t="shared" si="40"/>
        <v>145.88135550917224</v>
      </c>
    </row>
    <row r="469" spans="1:9" ht="15" x14ac:dyDescent="0.25">
      <c r="A469" s="11" t="s">
        <v>293</v>
      </c>
      <c r="B469" s="7">
        <v>135.77000000000001</v>
      </c>
      <c r="C469" s="7">
        <v>141.75</v>
      </c>
      <c r="D469" s="8">
        <v>467</v>
      </c>
      <c r="E469" s="9">
        <f t="shared" si="36"/>
        <v>120.4902090462754</v>
      </c>
      <c r="F469" s="10">
        <f t="shared" si="37"/>
        <v>15.279790953724614</v>
      </c>
      <c r="G469" s="10">
        <f t="shared" si="38"/>
        <v>17.84275933644318</v>
      </c>
      <c r="H469" s="10">
        <f t="shared" si="39"/>
        <v>138.33296838271858</v>
      </c>
      <c r="I469" s="26">
        <f t="shared" si="40"/>
        <v>143.95133484564661</v>
      </c>
    </row>
    <row r="470" spans="1:9" ht="15" x14ac:dyDescent="0.25">
      <c r="A470" s="11" t="s">
        <v>294</v>
      </c>
      <c r="B470" s="7">
        <v>134.37</v>
      </c>
      <c r="C470" s="7">
        <v>140.49</v>
      </c>
      <c r="D470" s="8">
        <v>468</v>
      </c>
      <c r="E470" s="9">
        <f t="shared" si="36"/>
        <v>120.51130615458558</v>
      </c>
      <c r="F470" s="10">
        <f t="shared" si="37"/>
        <v>13.858693845414422</v>
      </c>
      <c r="G470" s="10">
        <f t="shared" si="38"/>
        <v>15.301427093724614</v>
      </c>
      <c r="H470" s="10">
        <f t="shared" si="39"/>
        <v>135.8127332483102</v>
      </c>
      <c r="I470" s="26">
        <f t="shared" si="40"/>
        <v>141.3224243999839</v>
      </c>
    </row>
    <row r="471" spans="1:9" ht="15" x14ac:dyDescent="0.25">
      <c r="A471" s="6">
        <v>41005</v>
      </c>
      <c r="B471" s="7">
        <v>134.06</v>
      </c>
      <c r="C471" s="7">
        <v>139.96</v>
      </c>
      <c r="D471" s="8">
        <v>469</v>
      </c>
      <c r="E471" s="9">
        <f t="shared" si="36"/>
        <v>120.5321694273422</v>
      </c>
      <c r="F471" s="10">
        <f t="shared" si="37"/>
        <v>13.527830572657805</v>
      </c>
      <c r="G471" s="10">
        <f t="shared" si="38"/>
        <v>13.880329985414422</v>
      </c>
      <c r="H471" s="10">
        <f t="shared" si="39"/>
        <v>134.41249941275663</v>
      </c>
      <c r="I471" s="26">
        <f t="shared" si="40"/>
        <v>139.86181094118405</v>
      </c>
    </row>
    <row r="472" spans="1:9" ht="15" x14ac:dyDescent="0.25">
      <c r="A472" s="6">
        <v>41219</v>
      </c>
      <c r="B472" s="7">
        <v>133.66999999999999</v>
      </c>
      <c r="C472" s="7">
        <v>139.58000000000001</v>
      </c>
      <c r="D472" s="8">
        <v>470</v>
      </c>
      <c r="E472" s="9">
        <f t="shared" si="36"/>
        <v>120.55280016339999</v>
      </c>
      <c r="F472" s="10">
        <f t="shared" si="37"/>
        <v>13.117199836599994</v>
      </c>
      <c r="G472" s="10">
        <f t="shared" si="38"/>
        <v>13.549466712657805</v>
      </c>
      <c r="H472" s="10">
        <f t="shared" si="39"/>
        <v>134.1022668760578</v>
      </c>
      <c r="I472" s="26">
        <f t="shared" si="40"/>
        <v>139.53820083624697</v>
      </c>
    </row>
    <row r="473" spans="1:9" ht="15" x14ac:dyDescent="0.25">
      <c r="A473" s="11" t="s">
        <v>295</v>
      </c>
      <c r="B473" s="7">
        <v>131.99</v>
      </c>
      <c r="C473" s="7">
        <v>137.71</v>
      </c>
      <c r="D473" s="8">
        <v>471</v>
      </c>
      <c r="E473" s="9">
        <f t="shared" si="36"/>
        <v>120.5731996616138</v>
      </c>
      <c r="F473" s="10">
        <f t="shared" si="37"/>
        <v>11.41680033838621</v>
      </c>
      <c r="G473" s="10">
        <f t="shared" si="38"/>
        <v>13.138835976599994</v>
      </c>
      <c r="H473" s="10">
        <f t="shared" si="39"/>
        <v>133.71203563821379</v>
      </c>
      <c r="I473" s="26">
        <f t="shared" si="40"/>
        <v>139.13114239817278</v>
      </c>
    </row>
    <row r="474" spans="1:9" ht="15" x14ac:dyDescent="0.25">
      <c r="A474" s="11" t="s">
        <v>296</v>
      </c>
      <c r="B474" s="7">
        <v>131.55000000000001</v>
      </c>
      <c r="C474" s="7">
        <v>137.19999999999999</v>
      </c>
      <c r="D474" s="8">
        <v>472</v>
      </c>
      <c r="E474" s="9">
        <f t="shared" si="36"/>
        <v>120.5933692208384</v>
      </c>
      <c r="F474" s="10">
        <f t="shared" si="37"/>
        <v>10.956630779161614</v>
      </c>
      <c r="G474" s="10">
        <f t="shared" si="38"/>
        <v>11.43843647838621</v>
      </c>
      <c r="H474" s="10">
        <f t="shared" si="39"/>
        <v>132.03180569922461</v>
      </c>
      <c r="I474" s="26">
        <f t="shared" si="40"/>
        <v>137.37845909596143</v>
      </c>
    </row>
    <row r="475" spans="1:9" ht="15" x14ac:dyDescent="0.25">
      <c r="A475" s="6">
        <v>40946</v>
      </c>
      <c r="B475" s="7">
        <v>130.5</v>
      </c>
      <c r="C475" s="7">
        <v>135.91</v>
      </c>
      <c r="D475" s="8">
        <v>473</v>
      </c>
      <c r="E475" s="9">
        <f t="shared" si="36"/>
        <v>120.6133101399286</v>
      </c>
      <c r="F475" s="10">
        <f t="shared" si="37"/>
        <v>9.8866898600713995</v>
      </c>
      <c r="G475" s="10">
        <f t="shared" si="38"/>
        <v>10.978266919161614</v>
      </c>
      <c r="H475" s="10">
        <f t="shared" si="39"/>
        <v>131.59157705909021</v>
      </c>
      <c r="I475" s="26">
        <f t="shared" si="40"/>
        <v>136.91924731261295</v>
      </c>
    </row>
    <row r="476" spans="1:9" ht="15" x14ac:dyDescent="0.25">
      <c r="A476" s="6">
        <v>41159</v>
      </c>
      <c r="B476" s="7">
        <v>131.06</v>
      </c>
      <c r="C476" s="7">
        <v>136.44</v>
      </c>
      <c r="D476" s="8">
        <v>474</v>
      </c>
      <c r="E476" s="9">
        <f t="shared" si="36"/>
        <v>120.63302371773921</v>
      </c>
      <c r="F476" s="10">
        <f t="shared" si="37"/>
        <v>10.426976282260796</v>
      </c>
      <c r="G476" s="10">
        <f t="shared" si="38"/>
        <v>9.9083260000713995</v>
      </c>
      <c r="H476" s="10">
        <f t="shared" si="39"/>
        <v>130.54134971781062</v>
      </c>
      <c r="I476" s="26">
        <f t="shared" si="40"/>
        <v>135.82373301312731</v>
      </c>
    </row>
    <row r="477" spans="1:9" ht="15" x14ac:dyDescent="0.25">
      <c r="A477" s="11" t="s">
        <v>297</v>
      </c>
      <c r="B477" s="7">
        <v>131.49</v>
      </c>
      <c r="C477" s="7">
        <v>136.85</v>
      </c>
      <c r="D477" s="8">
        <v>475</v>
      </c>
      <c r="E477" s="9">
        <f t="shared" si="36"/>
        <v>120.65251125312498</v>
      </c>
      <c r="F477" s="10">
        <f t="shared" si="37"/>
        <v>10.837488746875025</v>
      </c>
      <c r="G477" s="10">
        <f t="shared" si="38"/>
        <v>10.448612422260796</v>
      </c>
      <c r="H477" s="10">
        <f t="shared" si="39"/>
        <v>131.10112367538579</v>
      </c>
      <c r="I477" s="26">
        <f t="shared" si="40"/>
        <v>136.40764503950447</v>
      </c>
    </row>
    <row r="478" spans="1:9" ht="15" x14ac:dyDescent="0.25">
      <c r="A478" s="11" t="s">
        <v>298</v>
      </c>
      <c r="B478" s="7">
        <v>132.21</v>
      </c>
      <c r="C478" s="7">
        <v>137.72</v>
      </c>
      <c r="D478" s="8">
        <v>476</v>
      </c>
      <c r="E478" s="9">
        <f t="shared" si="36"/>
        <v>120.67177404494078</v>
      </c>
      <c r="F478" s="10">
        <f t="shared" si="37"/>
        <v>11.538225955059232</v>
      </c>
      <c r="G478" s="10">
        <f t="shared" si="38"/>
        <v>10.859124886875025</v>
      </c>
      <c r="H478" s="10">
        <f t="shared" si="39"/>
        <v>131.53089893181581</v>
      </c>
      <c r="I478" s="26">
        <f t="shared" si="40"/>
        <v>136.85595267774454</v>
      </c>
    </row>
    <row r="479" spans="1:9" ht="15" x14ac:dyDescent="0.25">
      <c r="A479" s="11" t="s">
        <v>299</v>
      </c>
      <c r="B479" s="7">
        <v>132.78</v>
      </c>
      <c r="C479" s="7">
        <v>138.25</v>
      </c>
      <c r="D479" s="8">
        <v>477</v>
      </c>
      <c r="E479" s="9">
        <f t="shared" si="36"/>
        <v>120.69081339204138</v>
      </c>
      <c r="F479" s="10">
        <f t="shared" si="37"/>
        <v>12.089186607958624</v>
      </c>
      <c r="G479" s="10">
        <f t="shared" si="38"/>
        <v>11.559862095059232</v>
      </c>
      <c r="H479" s="10">
        <f t="shared" si="39"/>
        <v>132.25067548710061</v>
      </c>
      <c r="I479" s="26">
        <f t="shared" si="40"/>
        <v>137.60676678984743</v>
      </c>
    </row>
    <row r="480" spans="1:9" ht="15" x14ac:dyDescent="0.25">
      <c r="A480" s="6">
        <v>41068</v>
      </c>
      <c r="B480" s="7">
        <v>133.38999999999999</v>
      </c>
      <c r="C480" s="7">
        <v>138.79</v>
      </c>
      <c r="D480" s="8">
        <v>478</v>
      </c>
      <c r="E480" s="9">
        <f t="shared" si="36"/>
        <v>120.70963059328159</v>
      </c>
      <c r="F480" s="10">
        <f t="shared" si="37"/>
        <v>12.680369406718398</v>
      </c>
      <c r="G480" s="10">
        <f t="shared" si="38"/>
        <v>12.110822747958624</v>
      </c>
      <c r="H480" s="10">
        <f t="shared" si="39"/>
        <v>132.82045334124021</v>
      </c>
      <c r="I480" s="26">
        <f t="shared" si="40"/>
        <v>138.20111409181317</v>
      </c>
    </row>
    <row r="481" spans="1:9" ht="15" x14ac:dyDescent="0.25">
      <c r="A481" s="11" t="s">
        <v>300</v>
      </c>
      <c r="B481" s="7">
        <v>134.27000000000001</v>
      </c>
      <c r="C481" s="7">
        <v>139.46</v>
      </c>
      <c r="D481" s="8">
        <v>479</v>
      </c>
      <c r="E481" s="9">
        <f t="shared" si="36"/>
        <v>120.72822694751619</v>
      </c>
      <c r="F481" s="10">
        <f t="shared" si="37"/>
        <v>13.541773052483819</v>
      </c>
      <c r="G481" s="10">
        <f t="shared" si="38"/>
        <v>12.702005546718398</v>
      </c>
      <c r="H481" s="10">
        <f t="shared" si="39"/>
        <v>133.43023249423459</v>
      </c>
      <c r="I481" s="26">
        <f t="shared" si="40"/>
        <v>138.83718759264173</v>
      </c>
    </row>
    <row r="482" spans="1:9" ht="15" x14ac:dyDescent="0.25">
      <c r="A482" s="11" t="s">
        <v>301</v>
      </c>
      <c r="B482" s="7">
        <v>135.72</v>
      </c>
      <c r="C482" s="7">
        <v>140.79</v>
      </c>
      <c r="D482" s="8">
        <v>480</v>
      </c>
      <c r="E482" s="9">
        <f t="shared" si="36"/>
        <v>120.74660375359998</v>
      </c>
      <c r="F482" s="10">
        <f t="shared" si="37"/>
        <v>14.973396246400014</v>
      </c>
      <c r="G482" s="10">
        <f t="shared" si="38"/>
        <v>13.563409192483819</v>
      </c>
      <c r="H482" s="10">
        <f t="shared" si="39"/>
        <v>134.31001294608382</v>
      </c>
      <c r="I482" s="26">
        <f t="shared" si="40"/>
        <v>139.7549051453332</v>
      </c>
    </row>
    <row r="483" spans="1:9" ht="15" x14ac:dyDescent="0.25">
      <c r="A483" s="11" t="s">
        <v>302</v>
      </c>
      <c r="B483" s="7">
        <v>137.1</v>
      </c>
      <c r="C483" s="7">
        <v>142.16999999999999</v>
      </c>
      <c r="D483" s="8">
        <v>481</v>
      </c>
      <c r="E483" s="9">
        <f t="shared" si="36"/>
        <v>120.76476231038779</v>
      </c>
      <c r="F483" s="10">
        <f t="shared" si="37"/>
        <v>16.3352376896122</v>
      </c>
      <c r="G483" s="10">
        <f t="shared" si="38"/>
        <v>14.995032386400014</v>
      </c>
      <c r="H483" s="10">
        <f t="shared" si="39"/>
        <v>135.75979469678782</v>
      </c>
      <c r="I483" s="26">
        <f t="shared" si="40"/>
        <v>141.26720307988748</v>
      </c>
    </row>
    <row r="484" spans="1:9" ht="15" x14ac:dyDescent="0.25">
      <c r="A484" s="6">
        <v>40977</v>
      </c>
      <c r="B484" s="7">
        <v>138.03</v>
      </c>
      <c r="C484" s="7">
        <v>142.87</v>
      </c>
      <c r="D484" s="8">
        <v>482</v>
      </c>
      <c r="E484" s="9">
        <f t="shared" si="36"/>
        <v>120.78270391673439</v>
      </c>
      <c r="F484" s="10">
        <f t="shared" si="37"/>
        <v>17.24729608326561</v>
      </c>
      <c r="G484" s="10">
        <f t="shared" si="38"/>
        <v>16.356873829612198</v>
      </c>
      <c r="H484" s="10">
        <f t="shared" si="39"/>
        <v>137.13957774634659</v>
      </c>
      <c r="I484" s="26">
        <f t="shared" si="40"/>
        <v>142.70648389230459</v>
      </c>
    </row>
    <row r="485" spans="1:9" ht="15" x14ac:dyDescent="0.25">
      <c r="A485" s="6">
        <v>41191</v>
      </c>
      <c r="B485" s="7">
        <v>138.91</v>
      </c>
      <c r="C485" s="7">
        <v>143.66</v>
      </c>
      <c r="D485" s="8">
        <v>483</v>
      </c>
      <c r="E485" s="9">
        <f t="shared" si="36"/>
        <v>120.8004298714946</v>
      </c>
      <c r="F485" s="10">
        <f t="shared" si="37"/>
        <v>18.109570128505396</v>
      </c>
      <c r="G485" s="10">
        <f t="shared" si="38"/>
        <v>17.268932223265608</v>
      </c>
      <c r="H485" s="10">
        <f t="shared" si="39"/>
        <v>138.06936209476021</v>
      </c>
      <c r="I485" s="26">
        <f t="shared" si="40"/>
        <v>143.67636156458457</v>
      </c>
    </row>
    <row r="486" spans="1:9" ht="15" x14ac:dyDescent="0.25">
      <c r="A486" s="11" t="s">
        <v>303</v>
      </c>
      <c r="B486" s="7">
        <v>139.41999999999999</v>
      </c>
      <c r="C486" s="7">
        <v>144.18</v>
      </c>
      <c r="D486" s="8">
        <v>484</v>
      </c>
      <c r="E486" s="9">
        <f t="shared" si="36"/>
        <v>120.81794147352319</v>
      </c>
      <c r="F486" s="10">
        <f t="shared" si="37"/>
        <v>18.602058526476796</v>
      </c>
      <c r="G486" s="10">
        <f t="shared" si="38"/>
        <v>18.131206268505395</v>
      </c>
      <c r="H486" s="10">
        <f t="shared" si="39"/>
        <v>138.94914774202857</v>
      </c>
      <c r="I486" s="26">
        <f t="shared" si="40"/>
        <v>144.59408453672737</v>
      </c>
    </row>
    <row r="487" spans="1:9" ht="15" x14ac:dyDescent="0.25">
      <c r="A487" s="11" t="s">
        <v>304</v>
      </c>
      <c r="B487" s="7">
        <v>139.54</v>
      </c>
      <c r="C487" s="7">
        <v>144.36000000000001</v>
      </c>
      <c r="D487" s="8">
        <v>485</v>
      </c>
      <c r="E487" s="9">
        <f t="shared" si="36"/>
        <v>120.83524002167499</v>
      </c>
      <c r="F487" s="10">
        <f t="shared" si="37"/>
        <v>18.704759978325001</v>
      </c>
      <c r="G487" s="10">
        <f t="shared" si="38"/>
        <v>18.623694666476794</v>
      </c>
      <c r="H487" s="10">
        <f t="shared" si="39"/>
        <v>139.45893468815177</v>
      </c>
      <c r="I487" s="26">
        <f t="shared" si="40"/>
        <v>145.12585405673303</v>
      </c>
    </row>
    <row r="488" spans="1:9" ht="15" x14ac:dyDescent="0.25">
      <c r="A488" s="6">
        <v>40918</v>
      </c>
      <c r="B488" s="7">
        <v>138.43</v>
      </c>
      <c r="C488" s="7">
        <v>143.28</v>
      </c>
      <c r="D488" s="8">
        <v>486</v>
      </c>
      <c r="E488" s="9">
        <f t="shared" si="36"/>
        <v>120.85232681480478</v>
      </c>
      <c r="F488" s="10">
        <f t="shared" si="37"/>
        <v>17.577673185195223</v>
      </c>
      <c r="G488" s="10">
        <f t="shared" si="38"/>
        <v>18.726396118324999</v>
      </c>
      <c r="H488" s="10">
        <f t="shared" si="39"/>
        <v>139.57872293312977</v>
      </c>
      <c r="I488" s="26">
        <f t="shared" si="40"/>
        <v>145.25080770260155</v>
      </c>
    </row>
    <row r="489" spans="1:9" ht="15" x14ac:dyDescent="0.25">
      <c r="A489" s="6">
        <v>41131</v>
      </c>
      <c r="B489" s="7">
        <v>138.24</v>
      </c>
      <c r="C489" s="7">
        <v>143.05000000000001</v>
      </c>
      <c r="D489" s="8">
        <v>487</v>
      </c>
      <c r="E489" s="9">
        <f t="shared" si="36"/>
        <v>120.86920315176738</v>
      </c>
      <c r="F489" s="10">
        <f t="shared" si="37"/>
        <v>17.370796848232629</v>
      </c>
      <c r="G489" s="10">
        <f t="shared" si="38"/>
        <v>17.599309325195222</v>
      </c>
      <c r="H489" s="10">
        <f t="shared" si="39"/>
        <v>138.46851247696259</v>
      </c>
      <c r="I489" s="26">
        <f t="shared" si="40"/>
        <v>144.09272375033294</v>
      </c>
    </row>
    <row r="490" spans="1:9" ht="15" x14ac:dyDescent="0.25">
      <c r="A490" s="11" t="s">
        <v>305</v>
      </c>
      <c r="B490" s="7">
        <v>138.35</v>
      </c>
      <c r="C490" s="7">
        <v>143.22999999999999</v>
      </c>
      <c r="D490" s="8">
        <v>488</v>
      </c>
      <c r="E490" s="9">
        <f t="shared" si="36"/>
        <v>120.88587033141758</v>
      </c>
      <c r="F490" s="10">
        <f t="shared" si="37"/>
        <v>17.464129668582416</v>
      </c>
      <c r="G490" s="10">
        <f t="shared" si="38"/>
        <v>17.392432988232628</v>
      </c>
      <c r="H490" s="10">
        <f t="shared" si="39"/>
        <v>138.27830331965021</v>
      </c>
      <c r="I490" s="26">
        <f t="shared" si="40"/>
        <v>143.89431256492716</v>
      </c>
    </row>
    <row r="491" spans="1:9" ht="15" x14ac:dyDescent="0.25">
      <c r="A491" s="11" t="s">
        <v>306</v>
      </c>
      <c r="B491" s="7">
        <v>138.29</v>
      </c>
      <c r="C491" s="7">
        <v>143.22999999999999</v>
      </c>
      <c r="D491" s="8">
        <v>489</v>
      </c>
      <c r="E491" s="9">
        <f t="shared" si="36"/>
        <v>120.90232965261018</v>
      </c>
      <c r="F491" s="10">
        <f t="shared" si="37"/>
        <v>17.387670347389815</v>
      </c>
      <c r="G491" s="10">
        <f t="shared" si="38"/>
        <v>17.485765808582414</v>
      </c>
      <c r="H491" s="10">
        <f t="shared" si="39"/>
        <v>138.38809546119259</v>
      </c>
      <c r="I491" s="26">
        <f t="shared" si="40"/>
        <v>144.00883906438423</v>
      </c>
    </row>
    <row r="492" spans="1:9" ht="15" x14ac:dyDescent="0.25">
      <c r="A492" s="11" t="s">
        <v>307</v>
      </c>
      <c r="B492" s="7">
        <v>136.97999999999999</v>
      </c>
      <c r="C492" s="7">
        <v>143</v>
      </c>
      <c r="D492" s="8">
        <v>490</v>
      </c>
      <c r="E492" s="9">
        <f t="shared" si="36"/>
        <v>120.91858241419999</v>
      </c>
      <c r="F492" s="10">
        <f t="shared" si="37"/>
        <v>16.061417585800001</v>
      </c>
      <c r="G492" s="10">
        <f t="shared" si="38"/>
        <v>17.409306487389813</v>
      </c>
      <c r="H492" s="10">
        <f t="shared" si="39"/>
        <v>138.3278889015898</v>
      </c>
      <c r="I492" s="26">
        <f t="shared" si="40"/>
        <v>143.94603633170414</v>
      </c>
    </row>
    <row r="493" spans="1:9" ht="15" x14ac:dyDescent="0.25">
      <c r="A493" s="6">
        <v>41040</v>
      </c>
      <c r="B493" s="7">
        <v>136.43</v>
      </c>
      <c r="C493" s="7">
        <v>142.75</v>
      </c>
      <c r="D493" s="8">
        <v>491</v>
      </c>
      <c r="E493" s="9">
        <f t="shared" si="36"/>
        <v>120.9346299150418</v>
      </c>
      <c r="F493" s="10">
        <f t="shared" si="37"/>
        <v>15.495370084958211</v>
      </c>
      <c r="G493" s="10">
        <f t="shared" si="38"/>
        <v>16.083053725799999</v>
      </c>
      <c r="H493" s="10">
        <f t="shared" si="39"/>
        <v>137.0176836408418</v>
      </c>
      <c r="I493" s="26">
        <f t="shared" si="40"/>
        <v>142.57933357888689</v>
      </c>
    </row>
    <row r="494" spans="1:9" ht="15" x14ac:dyDescent="0.25">
      <c r="A494" s="12">
        <v>41254</v>
      </c>
      <c r="B494" s="7">
        <v>135.09</v>
      </c>
      <c r="C494" s="7">
        <v>141.74</v>
      </c>
      <c r="D494" s="8">
        <v>492</v>
      </c>
      <c r="E494" s="9">
        <f t="shared" si="36"/>
        <v>120.9504734539904</v>
      </c>
      <c r="F494" s="10">
        <f t="shared" si="37"/>
        <v>14.139526546009606</v>
      </c>
      <c r="G494" s="10">
        <f t="shared" si="38"/>
        <v>15.517006224958211</v>
      </c>
      <c r="H494" s="10">
        <f t="shared" si="39"/>
        <v>136.46747967894862</v>
      </c>
      <c r="I494" s="26">
        <f t="shared" si="40"/>
        <v>142.00540421693253</v>
      </c>
    </row>
    <row r="495" spans="1:9" ht="15" x14ac:dyDescent="0.25">
      <c r="A495" s="11" t="s">
        <v>308</v>
      </c>
      <c r="B495" s="7">
        <v>134.56</v>
      </c>
      <c r="C495" s="7">
        <v>141.33000000000001</v>
      </c>
      <c r="D495" s="8">
        <v>493</v>
      </c>
      <c r="E495" s="9">
        <f t="shared" si="36"/>
        <v>120.96611432990059</v>
      </c>
      <c r="F495" s="10">
        <f t="shared" si="37"/>
        <v>13.593885670099411</v>
      </c>
      <c r="G495" s="10">
        <f t="shared" si="38"/>
        <v>14.161162686009606</v>
      </c>
      <c r="H495" s="10">
        <f t="shared" si="39"/>
        <v>135.12727701591021</v>
      </c>
      <c r="I495" s="26">
        <f t="shared" si="40"/>
        <v>140.60741054084099</v>
      </c>
    </row>
    <row r="496" spans="1:9" ht="15" x14ac:dyDescent="0.25">
      <c r="A496" s="11" t="s">
        <v>309</v>
      </c>
      <c r="B496" s="7">
        <v>134.38</v>
      </c>
      <c r="C496" s="7">
        <v>141.13</v>
      </c>
      <c r="D496" s="8">
        <v>494</v>
      </c>
      <c r="E496" s="9">
        <f t="shared" si="36"/>
        <v>120.9815538416272</v>
      </c>
      <c r="F496" s="10">
        <f t="shared" si="37"/>
        <v>13.398446158372792</v>
      </c>
      <c r="G496" s="10">
        <f t="shared" si="38"/>
        <v>13.615521810099411</v>
      </c>
      <c r="H496" s="10">
        <f t="shared" si="39"/>
        <v>134.59707565172661</v>
      </c>
      <c r="I496" s="26">
        <f t="shared" si="40"/>
        <v>140.05434631061229</v>
      </c>
    </row>
    <row r="497" spans="1:9" ht="15" x14ac:dyDescent="0.25">
      <c r="A497" s="6">
        <v>40980</v>
      </c>
      <c r="B497" s="7">
        <v>133.05000000000001</v>
      </c>
      <c r="C497" s="7">
        <v>140.91</v>
      </c>
      <c r="D497" s="8">
        <v>495</v>
      </c>
      <c r="E497" s="9">
        <f t="shared" si="36"/>
        <v>120.996793288025</v>
      </c>
      <c r="F497" s="10">
        <f t="shared" si="37"/>
        <v>12.053206711975008</v>
      </c>
      <c r="G497" s="10">
        <f t="shared" si="38"/>
        <v>13.420082298372792</v>
      </c>
      <c r="H497" s="10">
        <f t="shared" si="39"/>
        <v>134.41687558639779</v>
      </c>
      <c r="I497" s="26">
        <f t="shared" si="40"/>
        <v>139.86637582024642</v>
      </c>
    </row>
    <row r="498" spans="1:9" ht="15" x14ac:dyDescent="0.25">
      <c r="A498" s="12">
        <v>41194</v>
      </c>
      <c r="B498" s="7">
        <v>132.55000000000001</v>
      </c>
      <c r="C498" s="7">
        <v>140.76</v>
      </c>
      <c r="D498" s="8">
        <v>496</v>
      </c>
      <c r="E498" s="9">
        <f t="shared" si="36"/>
        <v>121.0118339679488</v>
      </c>
      <c r="F498" s="10">
        <f t="shared" si="37"/>
        <v>11.538166032051208</v>
      </c>
      <c r="G498" s="10">
        <f t="shared" si="38"/>
        <v>12.074842851975008</v>
      </c>
      <c r="H498" s="10">
        <f t="shared" si="39"/>
        <v>133.08667681992381</v>
      </c>
      <c r="I498" s="26">
        <f t="shared" si="40"/>
        <v>138.47881741974342</v>
      </c>
    </row>
    <row r="499" spans="1:9" ht="15" x14ac:dyDescent="0.25">
      <c r="A499" s="11" t="s">
        <v>310</v>
      </c>
      <c r="B499" s="7">
        <v>131.97999999999999</v>
      </c>
      <c r="C499" s="7">
        <v>140.08000000000001</v>
      </c>
      <c r="D499" s="8">
        <v>497</v>
      </c>
      <c r="E499" s="9">
        <f t="shared" si="36"/>
        <v>121.02667718025339</v>
      </c>
      <c r="F499" s="10">
        <f t="shared" si="37"/>
        <v>10.953322819746603</v>
      </c>
      <c r="G499" s="10">
        <f t="shared" si="38"/>
        <v>11.559802172051208</v>
      </c>
      <c r="H499" s="10">
        <f t="shared" si="39"/>
        <v>132.58647935230459</v>
      </c>
      <c r="I499" s="26">
        <f t="shared" si="40"/>
        <v>137.95705088710326</v>
      </c>
    </row>
    <row r="500" spans="1:9" ht="15" x14ac:dyDescent="0.25">
      <c r="A500" s="11" t="s">
        <v>311</v>
      </c>
      <c r="B500" s="7">
        <v>131.94999999999999</v>
      </c>
      <c r="C500" s="7">
        <v>139.84</v>
      </c>
      <c r="D500" s="8">
        <v>498</v>
      </c>
      <c r="E500" s="9">
        <f t="shared" si="36"/>
        <v>121.04132422379358</v>
      </c>
      <c r="F500" s="10">
        <f t="shared" si="37"/>
        <v>10.908675776206408</v>
      </c>
      <c r="G500" s="10">
        <f t="shared" si="38"/>
        <v>10.974958959746603</v>
      </c>
      <c r="H500" s="10">
        <f t="shared" si="39"/>
        <v>132.0162831835402</v>
      </c>
      <c r="I500" s="26">
        <f t="shared" si="40"/>
        <v>137.36226723232596</v>
      </c>
    </row>
    <row r="501" spans="1:9" ht="15" x14ac:dyDescent="0.25">
      <c r="A501" s="11" t="s">
        <v>312</v>
      </c>
      <c r="B501" s="7">
        <v>131.91999999999999</v>
      </c>
      <c r="C501" s="7">
        <v>139.81</v>
      </c>
      <c r="D501" s="8">
        <v>499</v>
      </c>
      <c r="E501" s="9">
        <f t="shared" si="36"/>
        <v>121.05577639742418</v>
      </c>
      <c r="F501" s="10">
        <f t="shared" si="37"/>
        <v>10.864223602575805</v>
      </c>
      <c r="G501" s="10">
        <f t="shared" si="38"/>
        <v>10.930311916206408</v>
      </c>
      <c r="H501" s="10">
        <f t="shared" si="39"/>
        <v>131.9860883136306</v>
      </c>
      <c r="I501" s="26">
        <f t="shared" si="40"/>
        <v>137.33077032641151</v>
      </c>
    </row>
    <row r="502" spans="1:9" ht="15" x14ac:dyDescent="0.25">
      <c r="A502" s="6">
        <v>41456</v>
      </c>
      <c r="B502" s="7">
        <v>131.86000000000001</v>
      </c>
      <c r="C502" s="7">
        <v>139.75</v>
      </c>
      <c r="D502" s="8">
        <v>500</v>
      </c>
      <c r="E502" s="9">
        <f t="shared" si="36"/>
        <v>121.07003499999998</v>
      </c>
      <c r="F502" s="10">
        <f t="shared" si="37"/>
        <v>10.789965000000038</v>
      </c>
      <c r="G502" s="10">
        <f t="shared" si="38"/>
        <v>10.885859742575805</v>
      </c>
      <c r="H502" s="10">
        <f t="shared" si="39"/>
        <v>131.95589474257579</v>
      </c>
      <c r="I502" s="26">
        <f t="shared" si="40"/>
        <v>137.29927477535989</v>
      </c>
    </row>
    <row r="503" spans="1:9" ht="15" x14ac:dyDescent="0.25">
      <c r="A503" s="11" t="s">
        <v>313</v>
      </c>
      <c r="B503" s="7">
        <v>132</v>
      </c>
      <c r="C503" s="7">
        <v>139.68</v>
      </c>
      <c r="D503" s="8">
        <v>501</v>
      </c>
      <c r="E503" s="9">
        <f t="shared" si="36"/>
        <v>121.08410133037579</v>
      </c>
      <c r="F503" s="10">
        <f t="shared" si="37"/>
        <v>10.915898669624212</v>
      </c>
      <c r="G503" s="10">
        <f t="shared" si="38"/>
        <v>10.811601140000038</v>
      </c>
      <c r="H503" s="10">
        <f t="shared" si="39"/>
        <v>131.89570247037582</v>
      </c>
      <c r="I503" s="26">
        <f t="shared" si="40"/>
        <v>137.23648694617114</v>
      </c>
    </row>
    <row r="504" spans="1:9" ht="15" x14ac:dyDescent="0.25">
      <c r="A504" s="11" t="s">
        <v>314</v>
      </c>
      <c r="B504" s="7">
        <v>132.21</v>
      </c>
      <c r="C504" s="7">
        <v>139.94999999999999</v>
      </c>
      <c r="D504" s="8">
        <v>502</v>
      </c>
      <c r="E504" s="9">
        <f t="shared" si="36"/>
        <v>121.0979766874064</v>
      </c>
      <c r="F504" s="10">
        <f t="shared" si="37"/>
        <v>11.112023312593607</v>
      </c>
      <c r="G504" s="10">
        <f t="shared" si="38"/>
        <v>10.937534809624212</v>
      </c>
      <c r="H504" s="10">
        <f t="shared" si="39"/>
        <v>132.03551149703063</v>
      </c>
      <c r="I504" s="26">
        <f t="shared" si="40"/>
        <v>137.38232469184524</v>
      </c>
    </row>
    <row r="505" spans="1:9" ht="15" x14ac:dyDescent="0.25">
      <c r="A505" s="11" t="s">
        <v>315</v>
      </c>
      <c r="B505" s="7">
        <v>132.94999999999999</v>
      </c>
      <c r="C505" s="7">
        <v>140.77000000000001</v>
      </c>
      <c r="D505" s="8">
        <v>503</v>
      </c>
      <c r="E505" s="9">
        <f t="shared" si="36"/>
        <v>121.11166236994659</v>
      </c>
      <c r="F505" s="10">
        <f t="shared" si="37"/>
        <v>11.838337630053402</v>
      </c>
      <c r="G505" s="10">
        <f t="shared" si="38"/>
        <v>11.133659452593607</v>
      </c>
      <c r="H505" s="10">
        <f t="shared" si="39"/>
        <v>132.24532182254021</v>
      </c>
      <c r="I505" s="26">
        <f t="shared" si="40"/>
        <v>137.60118226938215</v>
      </c>
    </row>
    <row r="506" spans="1:9" ht="15" x14ac:dyDescent="0.25">
      <c r="A506" s="6">
        <v>41366</v>
      </c>
      <c r="B506" s="7">
        <v>134.38</v>
      </c>
      <c r="C506" s="7">
        <v>141.91</v>
      </c>
      <c r="D506" s="8">
        <v>504</v>
      </c>
      <c r="E506" s="9">
        <f t="shared" si="36"/>
        <v>121.12515967685118</v>
      </c>
      <c r="F506" s="10">
        <f t="shared" si="37"/>
        <v>13.254840323148812</v>
      </c>
      <c r="G506" s="10">
        <f t="shared" si="38"/>
        <v>11.859973770053402</v>
      </c>
      <c r="H506" s="10">
        <f t="shared" si="39"/>
        <v>132.9851334469046</v>
      </c>
      <c r="I506" s="26">
        <f t="shared" si="40"/>
        <v>138.37289538478191</v>
      </c>
    </row>
    <row r="507" spans="1:9" ht="15" x14ac:dyDescent="0.25">
      <c r="A507" s="6">
        <v>41580</v>
      </c>
      <c r="B507" s="7">
        <v>135.56</v>
      </c>
      <c r="C507" s="7">
        <v>143.03</v>
      </c>
      <c r="D507" s="8">
        <v>505</v>
      </c>
      <c r="E507" s="9">
        <f t="shared" si="36"/>
        <v>121.138469906975</v>
      </c>
      <c r="F507" s="10">
        <f t="shared" si="37"/>
        <v>14.421530093024998</v>
      </c>
      <c r="G507" s="10">
        <f t="shared" si="38"/>
        <v>13.276476463148812</v>
      </c>
      <c r="H507" s="10">
        <f t="shared" si="39"/>
        <v>134.41494637012383</v>
      </c>
      <c r="I507" s="26">
        <f t="shared" si="40"/>
        <v>139.86436341404459</v>
      </c>
    </row>
    <row r="508" spans="1:9" ht="15" x14ac:dyDescent="0.25">
      <c r="A508" s="11" t="s">
        <v>316</v>
      </c>
      <c r="B508" s="7">
        <v>136.86000000000001</v>
      </c>
      <c r="C508" s="7">
        <v>144.16999999999999</v>
      </c>
      <c r="D508" s="8">
        <v>506</v>
      </c>
      <c r="E508" s="9">
        <f t="shared" si="36"/>
        <v>121.1515943591728</v>
      </c>
      <c r="F508" s="10">
        <f t="shared" si="37"/>
        <v>15.708405640827209</v>
      </c>
      <c r="G508" s="10">
        <f t="shared" si="38"/>
        <v>14.443166233024998</v>
      </c>
      <c r="H508" s="10">
        <f t="shared" si="39"/>
        <v>135.59476059219782</v>
      </c>
      <c r="I508" s="26">
        <f t="shared" si="40"/>
        <v>141.09505252317004</v>
      </c>
    </row>
    <row r="509" spans="1:9" ht="15" x14ac:dyDescent="0.25">
      <c r="A509" s="11" t="s">
        <v>317</v>
      </c>
      <c r="B509" s="7">
        <v>138.5</v>
      </c>
      <c r="C509" s="7">
        <v>145.55000000000001</v>
      </c>
      <c r="D509" s="8">
        <v>507</v>
      </c>
      <c r="E509" s="9">
        <f t="shared" si="36"/>
        <v>121.16453433229937</v>
      </c>
      <c r="F509" s="10">
        <f t="shared" si="37"/>
        <v>17.335465667700632</v>
      </c>
      <c r="G509" s="10">
        <f t="shared" si="38"/>
        <v>15.730041780827209</v>
      </c>
      <c r="H509" s="10">
        <f t="shared" si="39"/>
        <v>136.89457611312659</v>
      </c>
      <c r="I509" s="26">
        <f t="shared" si="40"/>
        <v>142.45091751915834</v>
      </c>
    </row>
    <row r="510" spans="1:9" ht="15" x14ac:dyDescent="0.25">
      <c r="A510" s="6">
        <v>41367</v>
      </c>
      <c r="B510" s="7">
        <v>139.47</v>
      </c>
      <c r="C510" s="7">
        <v>146.34</v>
      </c>
      <c r="D510" s="8">
        <v>508</v>
      </c>
      <c r="E510" s="9">
        <f t="shared" si="36"/>
        <v>121.17729112520958</v>
      </c>
      <c r="F510" s="10">
        <f t="shared" si="37"/>
        <v>18.292708874790421</v>
      </c>
      <c r="G510" s="10">
        <f t="shared" si="38"/>
        <v>17.35710180770063</v>
      </c>
      <c r="H510" s="10">
        <f t="shared" si="39"/>
        <v>138.53439293291021</v>
      </c>
      <c r="I510" s="26">
        <f t="shared" si="40"/>
        <v>144.16144504400953</v>
      </c>
    </row>
    <row r="511" spans="1:9" ht="15" x14ac:dyDescent="0.25">
      <c r="A511" s="6">
        <v>41581</v>
      </c>
      <c r="B511" s="7">
        <v>140</v>
      </c>
      <c r="C511" s="7">
        <v>146.71</v>
      </c>
      <c r="D511" s="8">
        <v>509</v>
      </c>
      <c r="E511" s="9">
        <f t="shared" si="36"/>
        <v>121.18986603675819</v>
      </c>
      <c r="F511" s="10">
        <f t="shared" si="37"/>
        <v>18.81013396324181</v>
      </c>
      <c r="G511" s="10">
        <f t="shared" si="38"/>
        <v>18.314345014790419</v>
      </c>
      <c r="H511" s="10">
        <f t="shared" si="39"/>
        <v>139.50421105154862</v>
      </c>
      <c r="I511" s="26">
        <f t="shared" si="40"/>
        <v>145.17308278672357</v>
      </c>
    </row>
    <row r="512" spans="1:9" ht="15" x14ac:dyDescent="0.25">
      <c r="A512" s="11" t="s">
        <v>318</v>
      </c>
      <c r="B512" s="7">
        <v>137.58000000000001</v>
      </c>
      <c r="C512" s="7">
        <v>144.84</v>
      </c>
      <c r="D512" s="8">
        <v>510</v>
      </c>
      <c r="E512" s="9">
        <f t="shared" si="36"/>
        <v>121.20226036579999</v>
      </c>
      <c r="F512" s="10">
        <f t="shared" si="37"/>
        <v>16.377739634200026</v>
      </c>
      <c r="G512" s="10">
        <f t="shared" si="38"/>
        <v>18.831770103241809</v>
      </c>
      <c r="H512" s="10">
        <f t="shared" si="39"/>
        <v>140.0340304690418</v>
      </c>
      <c r="I512" s="26">
        <f t="shared" si="40"/>
        <v>145.72574860030039</v>
      </c>
    </row>
    <row r="513" spans="1:9" ht="15" x14ac:dyDescent="0.25">
      <c r="A513" s="11" t="s">
        <v>319</v>
      </c>
      <c r="B513" s="7">
        <v>137.09</v>
      </c>
      <c r="C513" s="7">
        <v>144.33000000000001</v>
      </c>
      <c r="D513" s="8">
        <v>511</v>
      </c>
      <c r="E513" s="9">
        <f t="shared" si="36"/>
        <v>121.2144754111898</v>
      </c>
      <c r="F513" s="10">
        <f t="shared" si="37"/>
        <v>15.875524588810208</v>
      </c>
      <c r="G513" s="10">
        <f t="shared" si="38"/>
        <v>16.399375774200024</v>
      </c>
      <c r="H513" s="10">
        <f t="shared" si="39"/>
        <v>137.61385118538982</v>
      </c>
      <c r="I513" s="26">
        <f t="shared" si="40"/>
        <v>143.20120852374012</v>
      </c>
    </row>
    <row r="514" spans="1:9" ht="15" x14ac:dyDescent="0.25">
      <c r="A514" s="6">
        <v>41278</v>
      </c>
      <c r="B514" s="7">
        <v>137.30000000000001</v>
      </c>
      <c r="C514" s="7">
        <v>143.51</v>
      </c>
      <c r="D514" s="8">
        <v>512</v>
      </c>
      <c r="E514" s="9">
        <f t="shared" si="36"/>
        <v>121.22651247178239</v>
      </c>
      <c r="F514" s="10">
        <f t="shared" si="37"/>
        <v>16.073487528217626</v>
      </c>
      <c r="G514" s="10">
        <f t="shared" si="38"/>
        <v>15.897160728810208</v>
      </c>
      <c r="H514" s="10">
        <f t="shared" si="39"/>
        <v>137.12367320059261</v>
      </c>
      <c r="I514" s="26">
        <f t="shared" si="40"/>
        <v>142.68989352504269</v>
      </c>
    </row>
    <row r="515" spans="1:9" ht="15" x14ac:dyDescent="0.25">
      <c r="A515" s="6">
        <v>41490</v>
      </c>
      <c r="B515" s="7">
        <v>137.31</v>
      </c>
      <c r="C515" s="7">
        <v>143.13</v>
      </c>
      <c r="D515" s="8">
        <v>513</v>
      </c>
      <c r="E515" s="9">
        <f t="shared" ref="E515:E578" si="41">6.289541*10 + (2.726552/10)*D515 -(4.208498*10^-4)*(D515)^2 +(2.164758*10^-7)*(D515)^3</f>
        <v>121.23837284643258</v>
      </c>
      <c r="F515" s="10">
        <f t="shared" ref="F515:F578" si="42">B515-E515</f>
        <v>16.07162715356742</v>
      </c>
      <c r="G515" s="10">
        <f t="shared" si="38"/>
        <v>16.095123668217624</v>
      </c>
      <c r="H515" s="10">
        <f t="shared" si="39"/>
        <v>137.33349651465022</v>
      </c>
      <c r="I515" s="26">
        <f t="shared" si="40"/>
        <v>142.90876465120812</v>
      </c>
    </row>
    <row r="516" spans="1:9" ht="15" x14ac:dyDescent="0.25">
      <c r="A516" s="11" t="s">
        <v>320</v>
      </c>
      <c r="B516" s="7">
        <v>137.11000000000001</v>
      </c>
      <c r="C516" s="7">
        <v>141.66999999999999</v>
      </c>
      <c r="D516" s="8">
        <v>514</v>
      </c>
      <c r="E516" s="9">
        <f t="shared" si="41"/>
        <v>121.25005783399519</v>
      </c>
      <c r="F516" s="10">
        <f t="shared" si="42"/>
        <v>15.859942166004828</v>
      </c>
      <c r="G516" s="10">
        <f t="shared" ref="G516:G579" si="43">0.02163614+F515</f>
        <v>16.093263293567418</v>
      </c>
      <c r="H516" s="10">
        <f t="shared" ref="H516:H579" si="44">E516+G516</f>
        <v>137.3433211275626</v>
      </c>
      <c r="I516" s="26">
        <f t="shared" ref="I516:I579" si="45">-0.3467033 +1.0431211*H516</f>
        <v>142.91901291223635</v>
      </c>
    </row>
    <row r="517" spans="1:9" ht="15" x14ac:dyDescent="0.25">
      <c r="A517" s="11" t="s">
        <v>321</v>
      </c>
      <c r="B517" s="7">
        <v>135.68</v>
      </c>
      <c r="C517" s="7">
        <v>140.63999999999999</v>
      </c>
      <c r="D517" s="8">
        <v>515</v>
      </c>
      <c r="E517" s="9">
        <f t="shared" si="41"/>
        <v>121.26156873332499</v>
      </c>
      <c r="F517" s="10">
        <f t="shared" si="42"/>
        <v>14.418431266675015</v>
      </c>
      <c r="G517" s="10">
        <f t="shared" si="43"/>
        <v>15.881578306004828</v>
      </c>
      <c r="H517" s="10">
        <f t="shared" si="44"/>
        <v>137.14314703932982</v>
      </c>
      <c r="I517" s="26">
        <f t="shared" si="45"/>
        <v>142.71020709712747</v>
      </c>
    </row>
    <row r="518" spans="1:9" ht="15" x14ac:dyDescent="0.25">
      <c r="A518" s="11" t="s">
        <v>322</v>
      </c>
      <c r="B518" s="7">
        <v>134.66</v>
      </c>
      <c r="C518" s="7">
        <v>139.59</v>
      </c>
      <c r="D518" s="8">
        <v>516</v>
      </c>
      <c r="E518" s="9">
        <f t="shared" si="41"/>
        <v>121.2729068432768</v>
      </c>
      <c r="F518" s="10">
        <f t="shared" si="42"/>
        <v>13.387093156723196</v>
      </c>
      <c r="G518" s="10">
        <f t="shared" si="43"/>
        <v>14.440067406675015</v>
      </c>
      <c r="H518" s="10">
        <f t="shared" si="44"/>
        <v>135.71297424995183</v>
      </c>
      <c r="I518" s="26">
        <f t="shared" si="45"/>
        <v>141.21836368388142</v>
      </c>
    </row>
    <row r="519" spans="1:9" ht="15" x14ac:dyDescent="0.25">
      <c r="A519" s="6">
        <v>41430</v>
      </c>
      <c r="B519" s="7">
        <v>133.41999999999999</v>
      </c>
      <c r="C519" s="7">
        <v>138.54</v>
      </c>
      <c r="D519" s="8">
        <v>517</v>
      </c>
      <c r="E519" s="9">
        <f t="shared" si="41"/>
        <v>121.28407346270541</v>
      </c>
      <c r="F519" s="10">
        <f t="shared" si="42"/>
        <v>12.13592653729458</v>
      </c>
      <c r="G519" s="10">
        <f t="shared" si="43"/>
        <v>13.408729296723196</v>
      </c>
      <c r="H519" s="10">
        <f t="shared" si="44"/>
        <v>134.69280275942862</v>
      </c>
      <c r="I519" s="26">
        <f t="shared" si="45"/>
        <v>140.15420127649821</v>
      </c>
    </row>
    <row r="520" spans="1:9" ht="15" x14ac:dyDescent="0.25">
      <c r="A520" s="11" t="s">
        <v>323</v>
      </c>
      <c r="B520" s="7">
        <v>133.12</v>
      </c>
      <c r="C520" s="7">
        <v>138.27000000000001</v>
      </c>
      <c r="D520" s="8">
        <v>518</v>
      </c>
      <c r="E520" s="9">
        <f t="shared" si="41"/>
        <v>121.29506989046558</v>
      </c>
      <c r="F520" s="10">
        <f t="shared" si="42"/>
        <v>11.824930109534421</v>
      </c>
      <c r="G520" s="10">
        <f t="shared" si="43"/>
        <v>12.15756267729458</v>
      </c>
      <c r="H520" s="10">
        <f t="shared" si="44"/>
        <v>133.45263256776016</v>
      </c>
      <c r="I520" s="26">
        <f t="shared" si="45"/>
        <v>138.8605535819778</v>
      </c>
    </row>
    <row r="521" spans="1:9" ht="15" x14ac:dyDescent="0.25">
      <c r="A521" s="11" t="s">
        <v>324</v>
      </c>
      <c r="B521" s="7">
        <v>133.16999999999999</v>
      </c>
      <c r="C521" s="7">
        <v>138.41999999999999</v>
      </c>
      <c r="D521" s="8">
        <v>519</v>
      </c>
      <c r="E521" s="9">
        <f t="shared" si="41"/>
        <v>121.30589742541218</v>
      </c>
      <c r="F521" s="10">
        <f t="shared" si="42"/>
        <v>11.864102574587804</v>
      </c>
      <c r="G521" s="10">
        <f t="shared" si="43"/>
        <v>11.846566249534421</v>
      </c>
      <c r="H521" s="10">
        <f t="shared" si="44"/>
        <v>133.1524636749466</v>
      </c>
      <c r="I521" s="26">
        <f t="shared" si="45"/>
        <v>138.54744107632035</v>
      </c>
    </row>
    <row r="522" spans="1:9" ht="15" x14ac:dyDescent="0.25">
      <c r="A522" s="11" t="s">
        <v>325</v>
      </c>
      <c r="B522" s="7">
        <v>133.63999999999999</v>
      </c>
      <c r="C522" s="7">
        <v>138.82</v>
      </c>
      <c r="D522" s="8">
        <v>520</v>
      </c>
      <c r="E522" s="9">
        <f t="shared" si="41"/>
        <v>121.31655736639999</v>
      </c>
      <c r="F522" s="10">
        <f t="shared" si="42"/>
        <v>12.323442633599996</v>
      </c>
      <c r="G522" s="10">
        <f t="shared" si="43"/>
        <v>11.885738714587804</v>
      </c>
      <c r="H522" s="10">
        <f t="shared" si="44"/>
        <v>133.20229608098779</v>
      </c>
      <c r="I522" s="26">
        <f t="shared" si="45"/>
        <v>138.59942231052568</v>
      </c>
    </row>
    <row r="523" spans="1:9" ht="15" x14ac:dyDescent="0.25">
      <c r="A523" s="6">
        <v>41339</v>
      </c>
      <c r="B523" s="7">
        <v>134.04</v>
      </c>
      <c r="C523" s="7">
        <v>139.16999999999999</v>
      </c>
      <c r="D523" s="8">
        <v>521</v>
      </c>
      <c r="E523" s="9">
        <f t="shared" si="41"/>
        <v>121.32705101228377</v>
      </c>
      <c r="F523" s="10">
        <f t="shared" si="42"/>
        <v>12.712948987716217</v>
      </c>
      <c r="G523" s="10">
        <f t="shared" si="43"/>
        <v>12.345078773599996</v>
      </c>
      <c r="H523" s="10">
        <f t="shared" si="44"/>
        <v>133.67212978588378</v>
      </c>
      <c r="I523" s="26">
        <f t="shared" si="45"/>
        <v>139.08951576159384</v>
      </c>
    </row>
    <row r="524" spans="1:9" ht="15" x14ac:dyDescent="0.25">
      <c r="A524" s="6">
        <v>41553</v>
      </c>
      <c r="B524" s="7">
        <v>134.30000000000001</v>
      </c>
      <c r="C524" s="7">
        <v>139.43</v>
      </c>
      <c r="D524" s="8">
        <v>522</v>
      </c>
      <c r="E524" s="9">
        <f t="shared" si="41"/>
        <v>121.33737966191839</v>
      </c>
      <c r="F524" s="10">
        <f t="shared" si="42"/>
        <v>12.962620338081621</v>
      </c>
      <c r="G524" s="10">
        <f t="shared" si="43"/>
        <v>12.734585127716217</v>
      </c>
      <c r="H524" s="10">
        <f t="shared" si="44"/>
        <v>134.07196478963462</v>
      </c>
      <c r="I524" s="26">
        <f t="shared" si="45"/>
        <v>139.50659209052495</v>
      </c>
    </row>
    <row r="525" spans="1:9" ht="15" x14ac:dyDescent="0.25">
      <c r="A525" s="11" t="s">
        <v>326</v>
      </c>
      <c r="B525" s="7">
        <v>134.46</v>
      </c>
      <c r="C525" s="7">
        <v>139.54</v>
      </c>
      <c r="D525" s="8">
        <v>523</v>
      </c>
      <c r="E525" s="9">
        <f t="shared" si="41"/>
        <v>121.34754461415858</v>
      </c>
      <c r="F525" s="10">
        <f t="shared" si="42"/>
        <v>13.112455385841429</v>
      </c>
      <c r="G525" s="10">
        <f t="shared" si="43"/>
        <v>12.984256478081621</v>
      </c>
      <c r="H525" s="10">
        <f t="shared" si="44"/>
        <v>134.3318010922402</v>
      </c>
      <c r="I525" s="26">
        <f t="shared" si="45"/>
        <v>139.77763282031879</v>
      </c>
    </row>
    <row r="526" spans="1:9" ht="15" x14ac:dyDescent="0.25">
      <c r="A526" s="11" t="s">
        <v>327</v>
      </c>
      <c r="B526" s="7">
        <v>134.52000000000001</v>
      </c>
      <c r="C526" s="7">
        <v>139.63999999999999</v>
      </c>
      <c r="D526" s="8">
        <v>524</v>
      </c>
      <c r="E526" s="9">
        <f t="shared" si="41"/>
        <v>121.35754716785918</v>
      </c>
      <c r="F526" s="10">
        <f t="shared" si="42"/>
        <v>13.162452832140829</v>
      </c>
      <c r="G526" s="10">
        <f t="shared" si="43"/>
        <v>13.134091525841429</v>
      </c>
      <c r="H526" s="10">
        <f t="shared" si="44"/>
        <v>134.49163869370062</v>
      </c>
      <c r="I526" s="26">
        <f t="shared" si="45"/>
        <v>139.94436279497555</v>
      </c>
    </row>
    <row r="527" spans="1:9" ht="15" x14ac:dyDescent="0.25">
      <c r="A527" s="6">
        <v>41281</v>
      </c>
      <c r="B527" s="7">
        <v>133.44</v>
      </c>
      <c r="C527" s="7">
        <v>138.51</v>
      </c>
      <c r="D527" s="8">
        <v>525</v>
      </c>
      <c r="E527" s="9">
        <f t="shared" si="41"/>
        <v>121.36738862187499</v>
      </c>
      <c r="F527" s="10">
        <f t="shared" si="42"/>
        <v>12.072611378125004</v>
      </c>
      <c r="G527" s="10">
        <f t="shared" si="43"/>
        <v>13.184088972140829</v>
      </c>
      <c r="H527" s="10">
        <f t="shared" si="44"/>
        <v>134.55147759401584</v>
      </c>
      <c r="I527" s="26">
        <f t="shared" si="45"/>
        <v>140.00678201449514</v>
      </c>
    </row>
    <row r="528" spans="1:9" ht="15" x14ac:dyDescent="0.25">
      <c r="A528" s="6">
        <v>41493</v>
      </c>
      <c r="B528" s="7">
        <v>133.77000000000001</v>
      </c>
      <c r="C528" s="7">
        <v>138.72999999999999</v>
      </c>
      <c r="D528" s="8">
        <v>526</v>
      </c>
      <c r="E528" s="9">
        <f t="shared" si="41"/>
        <v>121.37707027506079</v>
      </c>
      <c r="F528" s="10">
        <f t="shared" si="42"/>
        <v>12.392929724939222</v>
      </c>
      <c r="G528" s="10">
        <f t="shared" si="43"/>
        <v>12.094247518125004</v>
      </c>
      <c r="H528" s="10">
        <f t="shared" si="44"/>
        <v>133.47131779318579</v>
      </c>
      <c r="I528" s="26">
        <f t="shared" si="45"/>
        <v>138.88004453487753</v>
      </c>
    </row>
    <row r="529" spans="1:9" ht="15" x14ac:dyDescent="0.25">
      <c r="A529" s="11" t="s">
        <v>328</v>
      </c>
      <c r="B529" s="7">
        <v>134.94999999999999</v>
      </c>
      <c r="C529" s="7">
        <v>139.84</v>
      </c>
      <c r="D529" s="8">
        <v>527</v>
      </c>
      <c r="E529" s="9">
        <f t="shared" si="41"/>
        <v>121.3865934262714</v>
      </c>
      <c r="F529" s="10">
        <f t="shared" si="42"/>
        <v>13.563406573728585</v>
      </c>
      <c r="G529" s="10">
        <f t="shared" si="43"/>
        <v>12.414565864939222</v>
      </c>
      <c r="H529" s="10">
        <f t="shared" si="44"/>
        <v>133.80115929121064</v>
      </c>
      <c r="I529" s="26">
        <f t="shared" si="45"/>
        <v>139.22410916112287</v>
      </c>
    </row>
    <row r="530" spans="1:9" ht="15" x14ac:dyDescent="0.25">
      <c r="A530" s="11" t="s">
        <v>329</v>
      </c>
      <c r="B530" s="7">
        <v>136.04</v>
      </c>
      <c r="C530" s="7">
        <v>140.72</v>
      </c>
      <c r="D530" s="8">
        <v>528</v>
      </c>
      <c r="E530" s="9">
        <f t="shared" si="41"/>
        <v>121.39595937436158</v>
      </c>
      <c r="F530" s="10">
        <f t="shared" si="42"/>
        <v>14.644040625638411</v>
      </c>
      <c r="G530" s="10">
        <f t="shared" si="43"/>
        <v>13.585042713728585</v>
      </c>
      <c r="H530" s="10">
        <f t="shared" si="44"/>
        <v>134.98100208809018</v>
      </c>
      <c r="I530" s="26">
        <f t="shared" si="45"/>
        <v>140.45482807723093</v>
      </c>
    </row>
    <row r="531" spans="1:9" ht="15" x14ac:dyDescent="0.25">
      <c r="A531" s="11" t="s">
        <v>330</v>
      </c>
      <c r="B531" s="7">
        <v>136.87</v>
      </c>
      <c r="C531" s="7">
        <v>141.44</v>
      </c>
      <c r="D531" s="8">
        <v>529</v>
      </c>
      <c r="E531" s="9">
        <f t="shared" si="41"/>
        <v>121.40516941818618</v>
      </c>
      <c r="F531" s="10">
        <f t="shared" si="42"/>
        <v>15.464830581813828</v>
      </c>
      <c r="G531" s="10">
        <f t="shared" si="43"/>
        <v>14.665676765638411</v>
      </c>
      <c r="H531" s="10">
        <f t="shared" si="44"/>
        <v>136.07084618382459</v>
      </c>
      <c r="I531" s="26">
        <f t="shared" si="45"/>
        <v>141.59166744920191</v>
      </c>
    </row>
    <row r="532" spans="1:9" ht="15" x14ac:dyDescent="0.25">
      <c r="A532" s="6">
        <v>41402</v>
      </c>
      <c r="B532" s="7">
        <v>137.02000000000001</v>
      </c>
      <c r="C532" s="7">
        <v>141.66999999999999</v>
      </c>
      <c r="D532" s="8">
        <v>530</v>
      </c>
      <c r="E532" s="9">
        <f t="shared" si="41"/>
        <v>121.41422485659999</v>
      </c>
      <c r="F532" s="10">
        <f t="shared" si="42"/>
        <v>15.605775143400024</v>
      </c>
      <c r="G532" s="10">
        <f t="shared" si="43"/>
        <v>15.486466721813828</v>
      </c>
      <c r="H532" s="10">
        <f t="shared" si="44"/>
        <v>136.90069157841381</v>
      </c>
      <c r="I532" s="26">
        <f t="shared" si="45"/>
        <v>142.45729669003575</v>
      </c>
    </row>
    <row r="533" spans="1:9" ht="15" x14ac:dyDescent="0.25">
      <c r="A533" s="6">
        <v>41616</v>
      </c>
      <c r="B533" s="7">
        <v>137.13</v>
      </c>
      <c r="C533" s="7">
        <v>141.82</v>
      </c>
      <c r="D533" s="8">
        <v>531</v>
      </c>
      <c r="E533" s="9">
        <f t="shared" si="41"/>
        <v>121.42312698845778</v>
      </c>
      <c r="F533" s="10">
        <f t="shared" si="42"/>
        <v>15.706873011542214</v>
      </c>
      <c r="G533" s="10">
        <f t="shared" si="43"/>
        <v>15.627411283400024</v>
      </c>
      <c r="H533" s="10">
        <f t="shared" si="44"/>
        <v>137.05053827185782</v>
      </c>
      <c r="I533" s="26">
        <f t="shared" si="45"/>
        <v>142.61360493773242</v>
      </c>
    </row>
    <row r="534" spans="1:9" ht="15" x14ac:dyDescent="0.25">
      <c r="A534" s="11" t="s">
        <v>331</v>
      </c>
      <c r="B534" s="7">
        <v>137</v>
      </c>
      <c r="C534" s="7">
        <v>141.72999999999999</v>
      </c>
      <c r="D534" s="8">
        <v>532</v>
      </c>
      <c r="E534" s="9">
        <f t="shared" si="41"/>
        <v>121.43187711261439</v>
      </c>
      <c r="F534" s="10">
        <f t="shared" si="42"/>
        <v>15.568122887385613</v>
      </c>
      <c r="G534" s="10">
        <f t="shared" si="43"/>
        <v>15.728509151542214</v>
      </c>
      <c r="H534" s="10">
        <f t="shared" si="44"/>
        <v>137.16038626415661</v>
      </c>
      <c r="I534" s="26">
        <f t="shared" si="45"/>
        <v>142.72818969629193</v>
      </c>
    </row>
    <row r="535" spans="1:9" ht="15" x14ac:dyDescent="0.25">
      <c r="A535" s="11" t="s">
        <v>332</v>
      </c>
      <c r="B535" s="7">
        <v>136.83000000000001</v>
      </c>
      <c r="C535" s="7">
        <v>141.78</v>
      </c>
      <c r="D535" s="8">
        <v>533</v>
      </c>
      <c r="E535" s="9">
        <f t="shared" si="41"/>
        <v>121.44047652792459</v>
      </c>
      <c r="F535" s="10">
        <f t="shared" si="42"/>
        <v>15.389523472075425</v>
      </c>
      <c r="G535" s="10">
        <f t="shared" si="43"/>
        <v>15.589759027385613</v>
      </c>
      <c r="H535" s="10">
        <f t="shared" si="44"/>
        <v>137.03023555531021</v>
      </c>
      <c r="I535" s="26">
        <f t="shared" si="45"/>
        <v>142.59242674571431</v>
      </c>
    </row>
    <row r="536" spans="1:9" ht="15" x14ac:dyDescent="0.25">
      <c r="A536" s="6">
        <v>41314</v>
      </c>
      <c r="B536" s="7">
        <v>137.13999999999999</v>
      </c>
      <c r="C536" s="7">
        <v>142.09</v>
      </c>
      <c r="D536" s="8">
        <v>534</v>
      </c>
      <c r="E536" s="9">
        <f t="shared" si="41"/>
        <v>121.4489265332432</v>
      </c>
      <c r="F536" s="10">
        <f t="shared" si="42"/>
        <v>15.691073466756791</v>
      </c>
      <c r="G536" s="10">
        <f t="shared" si="43"/>
        <v>15.411159612075425</v>
      </c>
      <c r="H536" s="10">
        <f t="shared" si="44"/>
        <v>136.86008614531863</v>
      </c>
      <c r="I536" s="26">
        <f t="shared" si="45"/>
        <v>142.41494030599952</v>
      </c>
    </row>
    <row r="537" spans="1:9" ht="15" x14ac:dyDescent="0.25">
      <c r="A537" s="6">
        <v>41526</v>
      </c>
      <c r="B537" s="7">
        <v>137.6</v>
      </c>
      <c r="C537" s="7">
        <v>142.66999999999999</v>
      </c>
      <c r="D537" s="8">
        <v>535</v>
      </c>
      <c r="E537" s="9">
        <f t="shared" si="41"/>
        <v>121.45722842742498</v>
      </c>
      <c r="F537" s="10">
        <f t="shared" si="42"/>
        <v>16.142771572575015</v>
      </c>
      <c r="G537" s="10">
        <f t="shared" si="43"/>
        <v>15.712709606756791</v>
      </c>
      <c r="H537" s="10">
        <f t="shared" si="44"/>
        <v>137.16993803418177</v>
      </c>
      <c r="I537" s="26">
        <f t="shared" si="45"/>
        <v>142.73815334914752</v>
      </c>
    </row>
    <row r="538" spans="1:9" ht="15" x14ac:dyDescent="0.25">
      <c r="A538" s="11" t="s">
        <v>333</v>
      </c>
      <c r="B538" s="7">
        <v>137.47</v>
      </c>
      <c r="C538" s="7">
        <v>142.52000000000001</v>
      </c>
      <c r="D538" s="8">
        <v>536</v>
      </c>
      <c r="E538" s="9">
        <f t="shared" si="41"/>
        <v>121.46538350932479</v>
      </c>
      <c r="F538" s="10">
        <f t="shared" si="42"/>
        <v>16.004616490675204</v>
      </c>
      <c r="G538" s="10">
        <f t="shared" si="43"/>
        <v>16.164407712575013</v>
      </c>
      <c r="H538" s="10">
        <f t="shared" si="44"/>
        <v>137.62979122189981</v>
      </c>
      <c r="I538" s="26">
        <f t="shared" si="45"/>
        <v>143.21783591215848</v>
      </c>
    </row>
    <row r="539" spans="1:9" ht="15" x14ac:dyDescent="0.25">
      <c r="A539" s="11" t="s">
        <v>334</v>
      </c>
      <c r="B539" s="7">
        <v>136.94999999999999</v>
      </c>
      <c r="C539" s="7">
        <v>142.09</v>
      </c>
      <c r="D539" s="8">
        <v>537</v>
      </c>
      <c r="E539" s="9">
        <f t="shared" si="41"/>
        <v>121.4733930777974</v>
      </c>
      <c r="F539" s="10">
        <f t="shared" si="42"/>
        <v>15.476606922202592</v>
      </c>
      <c r="G539" s="10">
        <f t="shared" si="43"/>
        <v>16.026252630675202</v>
      </c>
      <c r="H539" s="10">
        <f t="shared" si="44"/>
        <v>137.4996457084726</v>
      </c>
      <c r="I539" s="26">
        <f t="shared" si="45"/>
        <v>143.08207838103223</v>
      </c>
    </row>
    <row r="540" spans="1:9" ht="15" x14ac:dyDescent="0.25">
      <c r="A540" s="11" t="s">
        <v>335</v>
      </c>
      <c r="B540" s="7">
        <v>133.4</v>
      </c>
      <c r="C540" s="7">
        <v>140.19</v>
      </c>
      <c r="D540" s="8">
        <v>538</v>
      </c>
      <c r="E540" s="9">
        <f t="shared" si="41"/>
        <v>121.4812584316976</v>
      </c>
      <c r="F540" s="10">
        <f t="shared" si="42"/>
        <v>11.918741568302408</v>
      </c>
      <c r="G540" s="10">
        <f t="shared" si="43"/>
        <v>15.498243062202592</v>
      </c>
      <c r="H540" s="10">
        <f t="shared" si="44"/>
        <v>136.97950149390019</v>
      </c>
      <c r="I540" s="26">
        <f t="shared" si="45"/>
        <v>142.53950497576881</v>
      </c>
    </row>
    <row r="541" spans="1:9" ht="15" x14ac:dyDescent="0.25">
      <c r="A541" s="6">
        <v>41465</v>
      </c>
      <c r="B541" s="7">
        <v>131.62</v>
      </c>
      <c r="C541" s="7">
        <v>138.83000000000001</v>
      </c>
      <c r="D541" s="8">
        <v>539</v>
      </c>
      <c r="E541" s="9">
        <f t="shared" si="41"/>
        <v>121.48898086988018</v>
      </c>
      <c r="F541" s="10">
        <f t="shared" si="42"/>
        <v>10.131019130119824</v>
      </c>
      <c r="G541" s="10">
        <f t="shared" si="43"/>
        <v>11.940377708302409</v>
      </c>
      <c r="H541" s="10">
        <f t="shared" si="44"/>
        <v>133.42935857818259</v>
      </c>
      <c r="I541" s="26">
        <f t="shared" si="45"/>
        <v>138.83627599236826</v>
      </c>
    </row>
    <row r="542" spans="1:9" ht="15" x14ac:dyDescent="0.25">
      <c r="A542" s="11" t="s">
        <v>336</v>
      </c>
      <c r="B542" s="7">
        <v>131.66999999999999</v>
      </c>
      <c r="C542" s="7">
        <v>139.15</v>
      </c>
      <c r="D542" s="8">
        <v>540</v>
      </c>
      <c r="E542" s="9">
        <f t="shared" si="41"/>
        <v>121.49656169119997</v>
      </c>
      <c r="F542" s="10">
        <f t="shared" si="42"/>
        <v>10.173438308800016</v>
      </c>
      <c r="G542" s="10">
        <f t="shared" si="43"/>
        <v>10.152655270119824</v>
      </c>
      <c r="H542" s="10">
        <f t="shared" si="44"/>
        <v>131.64921696131981</v>
      </c>
      <c r="I542" s="26">
        <f t="shared" si="45"/>
        <v>136.97937271083057</v>
      </c>
    </row>
    <row r="543" spans="1:9" ht="15" x14ac:dyDescent="0.25">
      <c r="A543" s="11" t="s">
        <v>337</v>
      </c>
      <c r="B543" s="7">
        <v>131.53</v>
      </c>
      <c r="C543" s="7">
        <v>138.99</v>
      </c>
      <c r="D543" s="8">
        <v>541</v>
      </c>
      <c r="E543" s="9">
        <f t="shared" si="41"/>
        <v>121.50400219451177</v>
      </c>
      <c r="F543" s="10">
        <f t="shared" si="42"/>
        <v>10.025997805488231</v>
      </c>
      <c r="G543" s="10">
        <f t="shared" si="43"/>
        <v>10.195074448800016</v>
      </c>
      <c r="H543" s="10">
        <f t="shared" si="44"/>
        <v>131.6990766433118</v>
      </c>
      <c r="I543" s="26">
        <f t="shared" si="45"/>
        <v>137.03138239715571</v>
      </c>
    </row>
    <row r="544" spans="1:9" ht="15" x14ac:dyDescent="0.25">
      <c r="A544" s="11" t="s">
        <v>338</v>
      </c>
      <c r="B544" s="7">
        <v>131.41999999999999</v>
      </c>
      <c r="C544" s="7">
        <v>138.88</v>
      </c>
      <c r="D544" s="8">
        <v>542</v>
      </c>
      <c r="E544" s="9">
        <f t="shared" si="41"/>
        <v>121.51130367867037</v>
      </c>
      <c r="F544" s="10">
        <f t="shared" si="42"/>
        <v>9.9086963213296144</v>
      </c>
      <c r="G544" s="10">
        <f t="shared" si="43"/>
        <v>10.047633945488231</v>
      </c>
      <c r="H544" s="10">
        <f t="shared" si="44"/>
        <v>131.5589376241586</v>
      </c>
      <c r="I544" s="26">
        <f t="shared" si="45"/>
        <v>136.88520042934371</v>
      </c>
    </row>
    <row r="545" spans="1:9" ht="15" x14ac:dyDescent="0.25">
      <c r="A545" s="6">
        <v>41375</v>
      </c>
      <c r="B545" s="7">
        <v>129.91999999999999</v>
      </c>
      <c r="C545" s="7">
        <v>137.51</v>
      </c>
      <c r="D545" s="8">
        <v>543</v>
      </c>
      <c r="E545" s="9">
        <f t="shared" si="41"/>
        <v>121.51846744253058</v>
      </c>
      <c r="F545" s="10">
        <f t="shared" si="42"/>
        <v>8.4015325574694089</v>
      </c>
      <c r="G545" s="10">
        <f t="shared" si="43"/>
        <v>9.9303324613296144</v>
      </c>
      <c r="H545" s="10">
        <f t="shared" si="44"/>
        <v>131.44879990386019</v>
      </c>
      <c r="I545" s="26">
        <f t="shared" si="45"/>
        <v>136.77031344939454</v>
      </c>
    </row>
    <row r="546" spans="1:9" ht="15" x14ac:dyDescent="0.25">
      <c r="A546" s="12">
        <v>41589</v>
      </c>
      <c r="B546" s="7">
        <v>129.71</v>
      </c>
      <c r="C546" s="7">
        <v>137.32</v>
      </c>
      <c r="D546" s="8">
        <v>544</v>
      </c>
      <c r="E546" s="9">
        <f t="shared" si="41"/>
        <v>121.5254947849472</v>
      </c>
      <c r="F546" s="10">
        <f t="shared" si="42"/>
        <v>8.184505215052809</v>
      </c>
      <c r="G546" s="10">
        <f t="shared" si="43"/>
        <v>8.4231686974694089</v>
      </c>
      <c r="H546" s="10">
        <f t="shared" si="44"/>
        <v>129.94866348241661</v>
      </c>
      <c r="I546" s="26">
        <f t="shared" si="45"/>
        <v>135.20548949530823</v>
      </c>
    </row>
    <row r="547" spans="1:9" ht="15" x14ac:dyDescent="0.25">
      <c r="A547" s="11" t="s">
        <v>339</v>
      </c>
      <c r="B547" s="7">
        <v>129.88999999999999</v>
      </c>
      <c r="C547" s="7">
        <v>137.47</v>
      </c>
      <c r="D547" s="8">
        <v>545</v>
      </c>
      <c r="E547" s="9">
        <f t="shared" si="41"/>
        <v>121.53238700477499</v>
      </c>
      <c r="F547" s="10">
        <f t="shared" si="42"/>
        <v>8.3576129952249971</v>
      </c>
      <c r="G547" s="10">
        <f t="shared" si="43"/>
        <v>8.2061413550528091</v>
      </c>
      <c r="H547" s="10">
        <f t="shared" si="44"/>
        <v>129.7385283598278</v>
      </c>
      <c r="I547" s="26">
        <f t="shared" si="45"/>
        <v>134.98629311508478</v>
      </c>
    </row>
    <row r="548" spans="1:9" ht="15" x14ac:dyDescent="0.25">
      <c r="A548" s="11" t="s">
        <v>340</v>
      </c>
      <c r="B548" s="7">
        <v>130.03</v>
      </c>
      <c r="C548" s="7">
        <v>137.72</v>
      </c>
      <c r="D548" s="8">
        <v>546</v>
      </c>
      <c r="E548" s="9">
        <f t="shared" si="41"/>
        <v>121.53914540086879</v>
      </c>
      <c r="F548" s="10">
        <f t="shared" si="42"/>
        <v>8.490854599131211</v>
      </c>
      <c r="G548" s="10">
        <f t="shared" si="43"/>
        <v>8.3792491352249971</v>
      </c>
      <c r="H548" s="10">
        <f t="shared" si="44"/>
        <v>129.91839453609379</v>
      </c>
      <c r="I548" s="26">
        <f t="shared" si="45"/>
        <v>135.17391531872414</v>
      </c>
    </row>
    <row r="549" spans="1:9" ht="15" x14ac:dyDescent="0.25">
      <c r="A549" s="6">
        <v>41317</v>
      </c>
      <c r="B549" s="7">
        <v>130.25</v>
      </c>
      <c r="C549" s="7">
        <v>137.9</v>
      </c>
      <c r="D549" s="8">
        <v>547</v>
      </c>
      <c r="E549" s="9">
        <f t="shared" si="41"/>
        <v>121.54577127208339</v>
      </c>
      <c r="F549" s="10">
        <f t="shared" si="42"/>
        <v>8.7042287279166146</v>
      </c>
      <c r="G549" s="10">
        <f t="shared" si="43"/>
        <v>8.512490739131211</v>
      </c>
      <c r="H549" s="10">
        <f t="shared" si="44"/>
        <v>130.05826201121459</v>
      </c>
      <c r="I549" s="26">
        <f t="shared" si="45"/>
        <v>135.31981403322638</v>
      </c>
    </row>
    <row r="550" spans="1:9" ht="15" x14ac:dyDescent="0.25">
      <c r="A550" s="6">
        <v>41529</v>
      </c>
      <c r="B550" s="7">
        <v>130.76</v>
      </c>
      <c r="C550" s="7">
        <v>138.55000000000001</v>
      </c>
      <c r="D550" s="8">
        <v>548</v>
      </c>
      <c r="E550" s="9">
        <f t="shared" si="41"/>
        <v>121.55226591727359</v>
      </c>
      <c r="F550" s="10">
        <f t="shared" si="42"/>
        <v>9.2077340827264038</v>
      </c>
      <c r="G550" s="10">
        <f t="shared" si="43"/>
        <v>8.7258648679166146</v>
      </c>
      <c r="H550" s="10">
        <f t="shared" si="44"/>
        <v>130.2781307851902</v>
      </c>
      <c r="I550" s="26">
        <f t="shared" si="45"/>
        <v>135.54916379059148</v>
      </c>
    </row>
    <row r="551" spans="1:9" ht="15" x14ac:dyDescent="0.25">
      <c r="A551" s="11" t="s">
        <v>341</v>
      </c>
      <c r="B551" s="7">
        <v>130.96</v>
      </c>
      <c r="C551" s="7">
        <v>138.84</v>
      </c>
      <c r="D551" s="8">
        <v>549</v>
      </c>
      <c r="E551" s="9">
        <f t="shared" si="41"/>
        <v>121.55863063529421</v>
      </c>
      <c r="F551" s="10">
        <f t="shared" si="42"/>
        <v>9.4013693647058005</v>
      </c>
      <c r="G551" s="10">
        <f t="shared" si="43"/>
        <v>9.2293702227264038</v>
      </c>
      <c r="H551" s="10">
        <f t="shared" si="44"/>
        <v>130.78800085802061</v>
      </c>
      <c r="I551" s="26">
        <f t="shared" si="45"/>
        <v>136.0810200218194</v>
      </c>
    </row>
    <row r="552" spans="1:9" ht="15" x14ac:dyDescent="0.25">
      <c r="A552" s="11" t="s">
        <v>342</v>
      </c>
      <c r="B552" s="7">
        <v>130.05000000000001</v>
      </c>
      <c r="C552" s="7">
        <v>138.16999999999999</v>
      </c>
      <c r="D552" s="8">
        <v>550</v>
      </c>
      <c r="E552" s="9">
        <f t="shared" si="41"/>
        <v>121.56486672499997</v>
      </c>
      <c r="F552" s="10">
        <f t="shared" si="42"/>
        <v>8.4851332750000381</v>
      </c>
      <c r="G552" s="10">
        <f t="shared" si="43"/>
        <v>9.4230055047058006</v>
      </c>
      <c r="H552" s="10">
        <f t="shared" si="44"/>
        <v>130.98787222970577</v>
      </c>
      <c r="I552" s="26">
        <f t="shared" si="45"/>
        <v>136.28951006691014</v>
      </c>
    </row>
    <row r="553" spans="1:9" ht="15" x14ac:dyDescent="0.25">
      <c r="A553" s="11" t="s">
        <v>343</v>
      </c>
      <c r="B553" s="7">
        <v>130.03</v>
      </c>
      <c r="C553" s="7">
        <v>137.97999999999999</v>
      </c>
      <c r="D553" s="8">
        <v>551</v>
      </c>
      <c r="E553" s="9">
        <f t="shared" si="41"/>
        <v>121.57097548524578</v>
      </c>
      <c r="F553" s="10">
        <f t="shared" si="42"/>
        <v>8.4590245147542191</v>
      </c>
      <c r="G553" s="10">
        <f t="shared" si="43"/>
        <v>8.5067694150000381</v>
      </c>
      <c r="H553" s="10">
        <f t="shared" si="44"/>
        <v>130.07774490024582</v>
      </c>
      <c r="I553" s="26">
        <f t="shared" si="45"/>
        <v>135.3401370458638</v>
      </c>
    </row>
    <row r="554" spans="1:9" ht="15" x14ac:dyDescent="0.25">
      <c r="A554" s="6">
        <v>41791</v>
      </c>
      <c r="B554" s="7">
        <v>130.26</v>
      </c>
      <c r="C554" s="7">
        <v>138.11000000000001</v>
      </c>
      <c r="D554" s="8">
        <v>552</v>
      </c>
      <c r="E554" s="9">
        <f t="shared" si="41"/>
        <v>121.57695821488639</v>
      </c>
      <c r="F554" s="10">
        <f t="shared" si="42"/>
        <v>8.6830417851136019</v>
      </c>
      <c r="G554" s="10">
        <f t="shared" si="43"/>
        <v>8.4806606547542192</v>
      </c>
      <c r="H554" s="10">
        <f t="shared" si="44"/>
        <v>130.05761886964061</v>
      </c>
      <c r="I554" s="26">
        <f t="shared" si="45"/>
        <v>135.31914315868028</v>
      </c>
    </row>
    <row r="555" spans="1:9" ht="15" x14ac:dyDescent="0.25">
      <c r="A555" s="11" t="s">
        <v>344</v>
      </c>
      <c r="B555" s="7">
        <v>130.36000000000001</v>
      </c>
      <c r="C555" s="7">
        <v>138.34</v>
      </c>
      <c r="D555" s="8">
        <v>553</v>
      </c>
      <c r="E555" s="9">
        <f t="shared" si="41"/>
        <v>121.58281621277659</v>
      </c>
      <c r="F555" s="10">
        <f t="shared" si="42"/>
        <v>8.7771837872234215</v>
      </c>
      <c r="G555" s="10">
        <f t="shared" si="43"/>
        <v>8.7046779251136019</v>
      </c>
      <c r="H555" s="10">
        <f t="shared" si="44"/>
        <v>130.28749413789021</v>
      </c>
      <c r="I555" s="26">
        <f t="shared" si="45"/>
        <v>135.55893090135959</v>
      </c>
    </row>
    <row r="556" spans="1:9" ht="15" x14ac:dyDescent="0.25">
      <c r="A556" s="11" t="s">
        <v>345</v>
      </c>
      <c r="B556" s="7">
        <v>129.37</v>
      </c>
      <c r="C556" s="7">
        <v>137.22999999999999</v>
      </c>
      <c r="D556" s="8">
        <v>554</v>
      </c>
      <c r="E556" s="9">
        <f t="shared" si="41"/>
        <v>121.58855077777119</v>
      </c>
      <c r="F556" s="10">
        <f t="shared" si="42"/>
        <v>7.7814492222288152</v>
      </c>
      <c r="G556" s="10">
        <f t="shared" si="43"/>
        <v>8.7988199272234215</v>
      </c>
      <c r="H556" s="10">
        <f t="shared" si="44"/>
        <v>130.38737070499462</v>
      </c>
      <c r="I556" s="26">
        <f t="shared" si="45"/>
        <v>135.66311425590177</v>
      </c>
    </row>
    <row r="557" spans="1:9" ht="15" x14ac:dyDescent="0.25">
      <c r="A557" s="11" t="s">
        <v>346</v>
      </c>
      <c r="B557" s="7">
        <v>129.02000000000001</v>
      </c>
      <c r="C557" s="7">
        <v>136.94</v>
      </c>
      <c r="D557" s="8">
        <v>555</v>
      </c>
      <c r="E557" s="9">
        <f t="shared" si="41"/>
        <v>121.59416320872498</v>
      </c>
      <c r="F557" s="10">
        <f t="shared" si="42"/>
        <v>7.4258367912750316</v>
      </c>
      <c r="G557" s="10">
        <f t="shared" si="43"/>
        <v>7.8030853622288152</v>
      </c>
      <c r="H557" s="10">
        <f t="shared" si="44"/>
        <v>129.39724857095379</v>
      </c>
      <c r="I557" s="26">
        <f t="shared" si="45"/>
        <v>134.63029696630676</v>
      </c>
    </row>
    <row r="558" spans="1:9" ht="15" x14ac:dyDescent="0.25">
      <c r="A558" s="6">
        <v>41700</v>
      </c>
      <c r="B558" s="7">
        <v>128.85</v>
      </c>
      <c r="C558" s="7">
        <v>136.84</v>
      </c>
      <c r="D558" s="8">
        <v>556</v>
      </c>
      <c r="E558" s="9">
        <f t="shared" si="41"/>
        <v>121.59965480449279</v>
      </c>
      <c r="F558" s="10">
        <f t="shared" si="42"/>
        <v>7.250345195507208</v>
      </c>
      <c r="G558" s="10">
        <f t="shared" si="43"/>
        <v>7.4474729312750316</v>
      </c>
      <c r="H558" s="10">
        <f t="shared" si="44"/>
        <v>129.04712773576782</v>
      </c>
      <c r="I558" s="26">
        <f t="shared" si="45"/>
        <v>134.26507853557465</v>
      </c>
    </row>
    <row r="559" spans="1:9" ht="15" x14ac:dyDescent="0.25">
      <c r="A559" s="6">
        <v>41914</v>
      </c>
      <c r="B559" s="7">
        <v>128.81</v>
      </c>
      <c r="C559" s="7">
        <v>136.84</v>
      </c>
      <c r="D559" s="8">
        <v>557</v>
      </c>
      <c r="E559" s="9">
        <f t="shared" si="41"/>
        <v>121.6050268639294</v>
      </c>
      <c r="F559" s="10">
        <f t="shared" si="42"/>
        <v>7.2049731360706062</v>
      </c>
      <c r="G559" s="10">
        <f t="shared" si="43"/>
        <v>7.271981335507208</v>
      </c>
      <c r="H559" s="10">
        <f t="shared" si="44"/>
        <v>128.8770081994366</v>
      </c>
      <c r="I559" s="26">
        <f t="shared" si="45"/>
        <v>134.08762325770533</v>
      </c>
    </row>
    <row r="560" spans="1:9" ht="15" x14ac:dyDescent="0.25">
      <c r="A560" s="11" t="s">
        <v>347</v>
      </c>
      <c r="B560" s="7">
        <v>129.16</v>
      </c>
      <c r="C560" s="7">
        <v>136.81</v>
      </c>
      <c r="D560" s="8">
        <v>558</v>
      </c>
      <c r="E560" s="9">
        <f t="shared" si="41"/>
        <v>121.61028068588961</v>
      </c>
      <c r="F560" s="10">
        <f t="shared" si="42"/>
        <v>7.5497193141103907</v>
      </c>
      <c r="G560" s="10">
        <f t="shared" si="43"/>
        <v>7.2266092760706062</v>
      </c>
      <c r="H560" s="10">
        <f t="shared" si="44"/>
        <v>128.83688996196022</v>
      </c>
      <c r="I560" s="26">
        <f t="shared" si="45"/>
        <v>134.04577507769892</v>
      </c>
    </row>
    <row r="561" spans="1:9" ht="15" x14ac:dyDescent="0.25">
      <c r="A561" s="11" t="s">
        <v>348</v>
      </c>
      <c r="B561" s="7">
        <v>129.19999999999999</v>
      </c>
      <c r="C561" s="7">
        <v>136.94999999999999</v>
      </c>
      <c r="D561" s="8">
        <v>559</v>
      </c>
      <c r="E561" s="9">
        <f t="shared" si="41"/>
        <v>121.6154175692282</v>
      </c>
      <c r="F561" s="10">
        <f t="shared" si="42"/>
        <v>7.5845824307717891</v>
      </c>
      <c r="G561" s="10">
        <f t="shared" si="43"/>
        <v>7.5713554541103907</v>
      </c>
      <c r="H561" s="10">
        <f t="shared" si="44"/>
        <v>129.18677302333859</v>
      </c>
      <c r="I561" s="26">
        <f t="shared" si="45"/>
        <v>134.41074548155527</v>
      </c>
    </row>
    <row r="562" spans="1:9" ht="15" x14ac:dyDescent="0.25">
      <c r="A562" s="6">
        <v>41701</v>
      </c>
      <c r="B562" s="7">
        <v>129.36000000000001</v>
      </c>
      <c r="C562" s="7">
        <v>137.15</v>
      </c>
      <c r="D562" s="8">
        <v>560</v>
      </c>
      <c r="E562" s="9">
        <f t="shared" si="41"/>
        <v>121.6204388128</v>
      </c>
      <c r="F562" s="10">
        <f t="shared" si="42"/>
        <v>7.7395611872000103</v>
      </c>
      <c r="G562" s="10">
        <f t="shared" si="43"/>
        <v>7.6062185707717891</v>
      </c>
      <c r="H562" s="10">
        <f t="shared" si="44"/>
        <v>129.22665738357179</v>
      </c>
      <c r="I562" s="26">
        <f t="shared" si="45"/>
        <v>134.45234969927452</v>
      </c>
    </row>
    <row r="563" spans="1:9" ht="15" x14ac:dyDescent="0.25">
      <c r="A563" s="6">
        <v>41915</v>
      </c>
      <c r="B563" s="7">
        <v>129.38999999999999</v>
      </c>
      <c r="C563" s="7">
        <v>137.08000000000001</v>
      </c>
      <c r="D563" s="8">
        <v>561</v>
      </c>
      <c r="E563" s="9">
        <f t="shared" si="41"/>
        <v>121.62534571545976</v>
      </c>
      <c r="F563" s="10">
        <f t="shared" si="42"/>
        <v>7.764654284540228</v>
      </c>
      <c r="G563" s="10">
        <f t="shared" si="43"/>
        <v>7.7611973272000103</v>
      </c>
      <c r="H563" s="10">
        <f t="shared" si="44"/>
        <v>129.38654304265978</v>
      </c>
      <c r="I563" s="26">
        <f t="shared" si="45"/>
        <v>134.61912980385662</v>
      </c>
    </row>
    <row r="564" spans="1:9" ht="15" x14ac:dyDescent="0.25">
      <c r="A564" s="11" t="s">
        <v>349</v>
      </c>
      <c r="B564" s="7">
        <v>128.76</v>
      </c>
      <c r="C564" s="7">
        <v>136.27000000000001</v>
      </c>
      <c r="D564" s="8">
        <v>562</v>
      </c>
      <c r="E564" s="9">
        <f t="shared" si="41"/>
        <v>121.63013957606239</v>
      </c>
      <c r="F564" s="10">
        <f t="shared" si="42"/>
        <v>7.1298604239376004</v>
      </c>
      <c r="G564" s="10">
        <f t="shared" si="43"/>
        <v>7.786290424540228</v>
      </c>
      <c r="H564" s="10">
        <f t="shared" si="44"/>
        <v>129.41643000060262</v>
      </c>
      <c r="I564" s="26">
        <f t="shared" si="45"/>
        <v>134.6503055203016</v>
      </c>
    </row>
    <row r="565" spans="1:9" ht="15" x14ac:dyDescent="0.25">
      <c r="A565" s="11" t="s">
        <v>350</v>
      </c>
      <c r="B565" s="7">
        <v>128.57</v>
      </c>
      <c r="C565" s="7">
        <v>136</v>
      </c>
      <c r="D565" s="8">
        <v>563</v>
      </c>
      <c r="E565" s="9">
        <f t="shared" si="41"/>
        <v>121.63482169346258</v>
      </c>
      <c r="F565" s="10">
        <f t="shared" si="42"/>
        <v>6.9351783065374093</v>
      </c>
      <c r="G565" s="10">
        <f t="shared" si="43"/>
        <v>7.1514965639376005</v>
      </c>
      <c r="H565" s="10">
        <f t="shared" si="44"/>
        <v>128.78631825740018</v>
      </c>
      <c r="I565" s="26">
        <f t="shared" si="45"/>
        <v>133.99302266560937</v>
      </c>
    </row>
    <row r="566" spans="1:9" ht="15" x14ac:dyDescent="0.25">
      <c r="A566" s="11" t="s">
        <v>351</v>
      </c>
      <c r="B566" s="7">
        <v>128.76</v>
      </c>
      <c r="C566" s="7">
        <v>135.88999999999999</v>
      </c>
      <c r="D566" s="8">
        <v>564</v>
      </c>
      <c r="E566" s="9">
        <f t="shared" si="41"/>
        <v>121.63939336651518</v>
      </c>
      <c r="F566" s="10">
        <f t="shared" si="42"/>
        <v>7.1206066334848117</v>
      </c>
      <c r="G566" s="10">
        <f t="shared" si="43"/>
        <v>6.9568144465374093</v>
      </c>
      <c r="H566" s="10">
        <f t="shared" si="44"/>
        <v>128.59620781305259</v>
      </c>
      <c r="I566" s="26">
        <f t="shared" si="45"/>
        <v>133.79471444978</v>
      </c>
    </row>
    <row r="567" spans="1:9" ht="15" x14ac:dyDescent="0.25">
      <c r="A567" s="6">
        <v>41824</v>
      </c>
      <c r="B567" s="7">
        <v>128.71</v>
      </c>
      <c r="C567" s="7">
        <v>136.01</v>
      </c>
      <c r="D567" s="8">
        <v>565</v>
      </c>
      <c r="E567" s="9">
        <f t="shared" si="41"/>
        <v>121.64385589407499</v>
      </c>
      <c r="F567" s="10">
        <f t="shared" si="42"/>
        <v>7.0661441059250194</v>
      </c>
      <c r="G567" s="10">
        <f t="shared" si="43"/>
        <v>7.1422427734848117</v>
      </c>
      <c r="H567" s="10">
        <f t="shared" si="44"/>
        <v>128.7860986675598</v>
      </c>
      <c r="I567" s="26">
        <f t="shared" si="45"/>
        <v>133.99279360681351</v>
      </c>
    </row>
    <row r="568" spans="1:9" ht="15" x14ac:dyDescent="0.25">
      <c r="A568" s="11" t="s">
        <v>352</v>
      </c>
      <c r="B568" s="7">
        <v>128.88999999999999</v>
      </c>
      <c r="C568" s="7">
        <v>136.05000000000001</v>
      </c>
      <c r="D568" s="8">
        <v>566</v>
      </c>
      <c r="E568" s="9">
        <f t="shared" si="41"/>
        <v>121.6482105749968</v>
      </c>
      <c r="F568" s="10">
        <f t="shared" si="42"/>
        <v>7.2417894250031907</v>
      </c>
      <c r="G568" s="10">
        <f t="shared" si="43"/>
        <v>7.0877802459250194</v>
      </c>
      <c r="H568" s="10">
        <f t="shared" si="44"/>
        <v>128.73599082092181</v>
      </c>
      <c r="I568" s="26">
        <f t="shared" si="45"/>
        <v>133.94052505470987</v>
      </c>
    </row>
    <row r="569" spans="1:9" ht="15" x14ac:dyDescent="0.25">
      <c r="A569" s="11" t="s">
        <v>353</v>
      </c>
      <c r="B569" s="7">
        <v>129.11000000000001</v>
      </c>
      <c r="C569" s="7">
        <v>136.12</v>
      </c>
      <c r="D569" s="8">
        <v>567</v>
      </c>
      <c r="E569" s="9">
        <f t="shared" si="41"/>
        <v>121.6524587081354</v>
      </c>
      <c r="F569" s="10">
        <f t="shared" si="42"/>
        <v>7.4575412918646151</v>
      </c>
      <c r="G569" s="10">
        <f t="shared" si="43"/>
        <v>7.2634255650031907</v>
      </c>
      <c r="H569" s="10">
        <f t="shared" si="44"/>
        <v>128.9158842731386</v>
      </c>
      <c r="I569" s="26">
        <f t="shared" si="45"/>
        <v>134.12817571046904</v>
      </c>
    </row>
    <row r="570" spans="1:9" ht="15" x14ac:dyDescent="0.25">
      <c r="A570" s="11" t="s">
        <v>354</v>
      </c>
      <c r="B570" s="7">
        <v>129.09</v>
      </c>
      <c r="C570" s="7">
        <v>135.93</v>
      </c>
      <c r="D570" s="8">
        <v>568</v>
      </c>
      <c r="E570" s="9">
        <f t="shared" si="41"/>
        <v>121.6566015923456</v>
      </c>
      <c r="F570" s="10">
        <f t="shared" si="42"/>
        <v>7.4333984076544084</v>
      </c>
      <c r="G570" s="10">
        <f t="shared" si="43"/>
        <v>7.4791774318646151</v>
      </c>
      <c r="H570" s="10">
        <f t="shared" si="44"/>
        <v>129.13577902421022</v>
      </c>
      <c r="I570" s="26">
        <f t="shared" si="45"/>
        <v>134.35755256509108</v>
      </c>
    </row>
    <row r="571" spans="1:9" ht="15" x14ac:dyDescent="0.25">
      <c r="A571" s="6">
        <v>41764</v>
      </c>
      <c r="B571" s="7">
        <v>129.27000000000001</v>
      </c>
      <c r="C571" s="7">
        <v>136.16</v>
      </c>
      <c r="D571" s="8">
        <v>569</v>
      </c>
      <c r="E571" s="9">
        <f t="shared" si="41"/>
        <v>121.66064052648218</v>
      </c>
      <c r="F571" s="10">
        <f t="shared" si="42"/>
        <v>7.6093594735178272</v>
      </c>
      <c r="G571" s="10">
        <f t="shared" si="43"/>
        <v>7.4550345476544084</v>
      </c>
      <c r="H571" s="10">
        <f t="shared" si="44"/>
        <v>129.11567507413659</v>
      </c>
      <c r="I571" s="26">
        <f t="shared" si="45"/>
        <v>134.33658171057596</v>
      </c>
    </row>
    <row r="572" spans="1:9" ht="15" x14ac:dyDescent="0.25">
      <c r="A572" s="6">
        <v>41978</v>
      </c>
      <c r="B572" s="7">
        <v>129.5</v>
      </c>
      <c r="C572" s="7">
        <v>136.37</v>
      </c>
      <c r="D572" s="8">
        <v>570</v>
      </c>
      <c r="E572" s="9">
        <f t="shared" si="41"/>
        <v>121.66457680939999</v>
      </c>
      <c r="F572" s="10">
        <f t="shared" si="42"/>
        <v>7.8354231906000109</v>
      </c>
      <c r="G572" s="10">
        <f t="shared" si="43"/>
        <v>7.6309956135178272</v>
      </c>
      <c r="H572" s="10">
        <f t="shared" si="44"/>
        <v>129.29557242291781</v>
      </c>
      <c r="I572" s="26">
        <f t="shared" si="45"/>
        <v>134.52423643092371</v>
      </c>
    </row>
    <row r="573" spans="1:9" ht="15" x14ac:dyDescent="0.25">
      <c r="A573" s="11" t="s">
        <v>355</v>
      </c>
      <c r="B573" s="7">
        <v>129.41999999999999</v>
      </c>
      <c r="C573" s="7">
        <v>136.16999999999999</v>
      </c>
      <c r="D573" s="8">
        <v>571</v>
      </c>
      <c r="E573" s="9">
        <f t="shared" si="41"/>
        <v>121.66841173995377</v>
      </c>
      <c r="F573" s="10">
        <f t="shared" si="42"/>
        <v>7.7515882600462191</v>
      </c>
      <c r="G573" s="10">
        <f t="shared" si="43"/>
        <v>7.8570593306000109</v>
      </c>
      <c r="H573" s="10">
        <f t="shared" si="44"/>
        <v>129.52547107055378</v>
      </c>
      <c r="I573" s="26">
        <f t="shared" si="45"/>
        <v>134.76404856113425</v>
      </c>
    </row>
    <row r="574" spans="1:9" ht="15" x14ac:dyDescent="0.25">
      <c r="A574" s="11" t="s">
        <v>356</v>
      </c>
      <c r="B574" s="7">
        <v>129.51</v>
      </c>
      <c r="C574" s="7">
        <v>136.36000000000001</v>
      </c>
      <c r="D574" s="8">
        <v>572</v>
      </c>
      <c r="E574" s="9">
        <f t="shared" si="41"/>
        <v>121.67214661699836</v>
      </c>
      <c r="F574" s="10">
        <f t="shared" si="42"/>
        <v>7.8378533830016295</v>
      </c>
      <c r="G574" s="10">
        <f t="shared" si="43"/>
        <v>7.7732244000462192</v>
      </c>
      <c r="H574" s="10">
        <f t="shared" si="44"/>
        <v>129.44537101704458</v>
      </c>
      <c r="I574" s="26">
        <f t="shared" si="45"/>
        <v>134.68049450520766</v>
      </c>
    </row>
    <row r="575" spans="1:9" ht="15" x14ac:dyDescent="0.25">
      <c r="A575" s="6">
        <v>41676</v>
      </c>
      <c r="B575" s="7">
        <v>129.63</v>
      </c>
      <c r="C575" s="7">
        <v>136.38</v>
      </c>
      <c r="D575" s="8">
        <v>573</v>
      </c>
      <c r="E575" s="9">
        <f t="shared" si="41"/>
        <v>121.67578273938858</v>
      </c>
      <c r="F575" s="10">
        <f t="shared" si="42"/>
        <v>7.954217260611415</v>
      </c>
      <c r="G575" s="10">
        <f t="shared" si="43"/>
        <v>7.8594895230016295</v>
      </c>
      <c r="H575" s="10">
        <f t="shared" si="44"/>
        <v>129.53527226239021</v>
      </c>
      <c r="I575" s="26">
        <f t="shared" si="45"/>
        <v>134.77427239114397</v>
      </c>
    </row>
    <row r="576" spans="1:9" ht="15" x14ac:dyDescent="0.25">
      <c r="A576" s="6">
        <v>41888</v>
      </c>
      <c r="B576" s="7">
        <v>129.69</v>
      </c>
      <c r="C576" s="7">
        <v>136.04</v>
      </c>
      <c r="D576" s="8">
        <v>574</v>
      </c>
      <c r="E576" s="9">
        <f t="shared" si="41"/>
        <v>121.67932140597919</v>
      </c>
      <c r="F576" s="10">
        <f t="shared" si="42"/>
        <v>8.0106785940208027</v>
      </c>
      <c r="G576" s="10">
        <f t="shared" si="43"/>
        <v>7.975853400611415</v>
      </c>
      <c r="H576" s="10">
        <f t="shared" si="44"/>
        <v>129.65517480659062</v>
      </c>
      <c r="I576" s="26">
        <f t="shared" si="45"/>
        <v>134.89934526494309</v>
      </c>
    </row>
    <row r="577" spans="1:9" ht="15" x14ac:dyDescent="0.25">
      <c r="A577" s="11" t="s">
        <v>357</v>
      </c>
      <c r="B577" s="7">
        <v>129.88</v>
      </c>
      <c r="C577" s="7">
        <v>135.54</v>
      </c>
      <c r="D577" s="8">
        <v>575</v>
      </c>
      <c r="E577" s="9">
        <f t="shared" si="41"/>
        <v>121.68276391562497</v>
      </c>
      <c r="F577" s="10">
        <f t="shared" si="42"/>
        <v>8.1972360843750209</v>
      </c>
      <c r="G577" s="10">
        <f t="shared" si="43"/>
        <v>8.0323147340208028</v>
      </c>
      <c r="H577" s="10">
        <f t="shared" si="44"/>
        <v>129.71507864964579</v>
      </c>
      <c r="I577" s="26">
        <f t="shared" si="45"/>
        <v>134.96183222760504</v>
      </c>
    </row>
    <row r="578" spans="1:9" ht="15" x14ac:dyDescent="0.25">
      <c r="A578" s="11" t="s">
        <v>358</v>
      </c>
      <c r="B578" s="7">
        <v>130.13999999999999</v>
      </c>
      <c r="C578" s="7">
        <v>135.5</v>
      </c>
      <c r="D578" s="8">
        <v>576</v>
      </c>
      <c r="E578" s="9">
        <f t="shared" si="41"/>
        <v>121.68611156718077</v>
      </c>
      <c r="F578" s="10">
        <f t="shared" si="42"/>
        <v>8.4538884328192125</v>
      </c>
      <c r="G578" s="10">
        <f t="shared" si="43"/>
        <v>8.218872224375021</v>
      </c>
      <c r="H578" s="10">
        <f t="shared" si="44"/>
        <v>129.90498379155579</v>
      </c>
      <c r="I578" s="26">
        <f t="shared" si="45"/>
        <v>135.15992628812984</v>
      </c>
    </row>
    <row r="579" spans="1:9" ht="15" x14ac:dyDescent="0.25">
      <c r="A579" s="11" t="s">
        <v>359</v>
      </c>
      <c r="B579" s="7">
        <v>130.69</v>
      </c>
      <c r="C579" s="7">
        <v>136.04</v>
      </c>
      <c r="D579" s="8">
        <v>577</v>
      </c>
      <c r="E579" s="9">
        <f t="shared" ref="E579:E642" si="46">6.289541*10 + (2.726552/10)*D579 -(4.208498*10^-4)*(D579)^2 +(2.164758*10^-7)*(D579)^3</f>
        <v>121.68936565950139</v>
      </c>
      <c r="F579" s="10">
        <f t="shared" ref="F579:F642" si="47">B579-E579</f>
        <v>9.0006343404986069</v>
      </c>
      <c r="G579" s="10">
        <f t="shared" si="43"/>
        <v>8.4755245728192126</v>
      </c>
      <c r="H579" s="10">
        <f t="shared" si="44"/>
        <v>130.1648902323206</v>
      </c>
      <c r="I579" s="26">
        <f t="shared" si="45"/>
        <v>135.43104018051753</v>
      </c>
    </row>
    <row r="580" spans="1:9" ht="15" x14ac:dyDescent="0.25">
      <c r="A580" s="6">
        <v>41827</v>
      </c>
      <c r="B580" s="7">
        <v>131.1</v>
      </c>
      <c r="C580" s="7">
        <v>136.22</v>
      </c>
      <c r="D580" s="8">
        <v>578</v>
      </c>
      <c r="E580" s="9">
        <f t="shared" si="46"/>
        <v>121.69252749144161</v>
      </c>
      <c r="F580" s="10">
        <f t="shared" si="47"/>
        <v>9.407472508558385</v>
      </c>
      <c r="G580" s="10">
        <f t="shared" ref="G580:G643" si="48">0.02163614+F579</f>
        <v>9.0222704804986069</v>
      </c>
      <c r="H580" s="10">
        <f t="shared" ref="H580:H643" si="49">E580+G580</f>
        <v>130.71479797194021</v>
      </c>
      <c r="I580" s="26">
        <f t="shared" ref="I580:I643" si="50">-0.3467033 +1.0431211*H580</f>
        <v>136.00466054676804</v>
      </c>
    </row>
    <row r="581" spans="1:9" ht="15" x14ac:dyDescent="0.25">
      <c r="A581" s="11" t="s">
        <v>360</v>
      </c>
      <c r="B581" s="7">
        <v>131.11000000000001</v>
      </c>
      <c r="C581" s="7">
        <v>136.16999999999999</v>
      </c>
      <c r="D581" s="8">
        <v>579</v>
      </c>
      <c r="E581" s="9">
        <f t="shared" si="46"/>
        <v>121.69559836185618</v>
      </c>
      <c r="F581" s="10">
        <f t="shared" si="47"/>
        <v>9.4144016381438291</v>
      </c>
      <c r="G581" s="10">
        <f t="shared" si="48"/>
        <v>9.429108648558385</v>
      </c>
      <c r="H581" s="10">
        <f t="shared" si="49"/>
        <v>131.12470701041457</v>
      </c>
      <c r="I581" s="26">
        <f t="shared" si="50"/>
        <v>136.43224531388137</v>
      </c>
    </row>
    <row r="582" spans="1:9" ht="15" x14ac:dyDescent="0.25">
      <c r="A582" s="11" t="s">
        <v>361</v>
      </c>
      <c r="B582" s="7">
        <v>131.04</v>
      </c>
      <c r="C582" s="7">
        <v>135.69</v>
      </c>
      <c r="D582" s="8">
        <v>580</v>
      </c>
      <c r="E582" s="9">
        <f t="shared" si="46"/>
        <v>121.6985795696</v>
      </c>
      <c r="F582" s="10">
        <f t="shared" si="47"/>
        <v>9.3414204303999924</v>
      </c>
      <c r="G582" s="10">
        <f t="shared" si="48"/>
        <v>9.4360377781438292</v>
      </c>
      <c r="H582" s="10">
        <f t="shared" si="49"/>
        <v>131.13461734774384</v>
      </c>
      <c r="I582" s="26">
        <f t="shared" si="50"/>
        <v>136.44258299585763</v>
      </c>
    </row>
    <row r="583" spans="1:9" ht="15" x14ac:dyDescent="0.25">
      <c r="A583" s="11" t="s">
        <v>362</v>
      </c>
      <c r="B583" s="7">
        <v>130.83000000000001</v>
      </c>
      <c r="C583" s="7">
        <v>135.5</v>
      </c>
      <c r="D583" s="8">
        <v>581</v>
      </c>
      <c r="E583" s="9">
        <f t="shared" si="46"/>
        <v>121.7014724135278</v>
      </c>
      <c r="F583" s="10">
        <f t="shared" si="47"/>
        <v>9.1285275864722166</v>
      </c>
      <c r="G583" s="10">
        <f t="shared" si="48"/>
        <v>9.3630565703999924</v>
      </c>
      <c r="H583" s="10">
        <f t="shared" si="49"/>
        <v>131.0645289839278</v>
      </c>
      <c r="I583" s="26">
        <f t="shared" si="50"/>
        <v>136.36947234469665</v>
      </c>
    </row>
    <row r="584" spans="1:9" ht="15" x14ac:dyDescent="0.25">
      <c r="A584" s="6">
        <v>41737</v>
      </c>
      <c r="B584" s="7">
        <v>129.63</v>
      </c>
      <c r="C584" s="7">
        <v>134.31</v>
      </c>
      <c r="D584" s="8">
        <v>582</v>
      </c>
      <c r="E584" s="9">
        <f t="shared" si="46"/>
        <v>121.70427819249439</v>
      </c>
      <c r="F584" s="10">
        <f t="shared" si="47"/>
        <v>7.9257218075056102</v>
      </c>
      <c r="G584" s="10">
        <f t="shared" si="48"/>
        <v>9.1501637264722167</v>
      </c>
      <c r="H584" s="10">
        <f t="shared" si="49"/>
        <v>130.85444191896661</v>
      </c>
      <c r="I584" s="26">
        <f t="shared" si="50"/>
        <v>136.15032609439857</v>
      </c>
    </row>
    <row r="585" spans="1:9" ht="15" x14ac:dyDescent="0.25">
      <c r="A585" s="6">
        <v>41951</v>
      </c>
      <c r="B585" s="7">
        <v>129.41</v>
      </c>
      <c r="C585" s="7">
        <v>133.85</v>
      </c>
      <c r="D585" s="8">
        <v>583</v>
      </c>
      <c r="E585" s="9">
        <f t="shared" si="46"/>
        <v>121.70699820535458</v>
      </c>
      <c r="F585" s="10">
        <f t="shared" si="47"/>
        <v>7.7030017946454166</v>
      </c>
      <c r="G585" s="10">
        <f t="shared" si="48"/>
        <v>7.9473579475056102</v>
      </c>
      <c r="H585" s="10">
        <f t="shared" si="49"/>
        <v>129.6543561528602</v>
      </c>
      <c r="I585" s="26">
        <f t="shared" si="50"/>
        <v>134.8984913099633</v>
      </c>
    </row>
    <row r="586" spans="1:9" ht="15" x14ac:dyDescent="0.25">
      <c r="A586" s="11" t="s">
        <v>363</v>
      </c>
      <c r="B586" s="7">
        <v>129.29</v>
      </c>
      <c r="C586" s="7">
        <v>133.74</v>
      </c>
      <c r="D586" s="8">
        <v>584</v>
      </c>
      <c r="E586" s="9">
        <f t="shared" si="46"/>
        <v>121.70963375096318</v>
      </c>
      <c r="F586" s="10">
        <f t="shared" si="47"/>
        <v>7.580366249036814</v>
      </c>
      <c r="G586" s="10">
        <f t="shared" si="48"/>
        <v>7.7246379346454166</v>
      </c>
      <c r="H586" s="10">
        <f t="shared" si="49"/>
        <v>129.43427168560859</v>
      </c>
      <c r="I586" s="26">
        <f t="shared" si="50"/>
        <v>134.66891655839089</v>
      </c>
    </row>
    <row r="587" spans="1:9" ht="15" x14ac:dyDescent="0.25">
      <c r="A587" s="11" t="s">
        <v>364</v>
      </c>
      <c r="B587" s="7">
        <v>128.34</v>
      </c>
      <c r="C587" s="7">
        <v>133.16</v>
      </c>
      <c r="D587" s="8">
        <v>585</v>
      </c>
      <c r="E587" s="9">
        <f t="shared" si="46"/>
        <v>121.71218612817498</v>
      </c>
      <c r="F587" s="10">
        <f t="shared" si="47"/>
        <v>6.6278138718250261</v>
      </c>
      <c r="G587" s="10">
        <f t="shared" si="48"/>
        <v>7.602002389036814</v>
      </c>
      <c r="H587" s="10">
        <f t="shared" si="49"/>
        <v>129.31418851721179</v>
      </c>
      <c r="I587" s="26">
        <f t="shared" si="50"/>
        <v>134.54365527168133</v>
      </c>
    </row>
    <row r="588" spans="1:9" ht="15" x14ac:dyDescent="0.25">
      <c r="A588" s="6">
        <v>41648</v>
      </c>
      <c r="B588" s="7">
        <v>128.01</v>
      </c>
      <c r="C588" s="7">
        <v>132.77000000000001</v>
      </c>
      <c r="D588" s="8">
        <v>586</v>
      </c>
      <c r="E588" s="9">
        <f t="shared" si="46"/>
        <v>121.71465663584479</v>
      </c>
      <c r="F588" s="10">
        <f t="shared" si="47"/>
        <v>6.295343364155201</v>
      </c>
      <c r="G588" s="10">
        <f t="shared" si="48"/>
        <v>6.6494500118250262</v>
      </c>
      <c r="H588" s="10">
        <f t="shared" si="49"/>
        <v>128.36410664766981</v>
      </c>
      <c r="I588" s="26">
        <f t="shared" si="50"/>
        <v>133.55260482683465</v>
      </c>
    </row>
    <row r="589" spans="1:9" ht="15" x14ac:dyDescent="0.25">
      <c r="A589" s="6">
        <v>41860</v>
      </c>
      <c r="B589" s="7">
        <v>128.34</v>
      </c>
      <c r="C589" s="7">
        <v>133.09</v>
      </c>
      <c r="D589" s="8">
        <v>587</v>
      </c>
      <c r="E589" s="9">
        <f t="shared" si="46"/>
        <v>121.7170465728274</v>
      </c>
      <c r="F589" s="10">
        <f t="shared" si="47"/>
        <v>6.6229534271726038</v>
      </c>
      <c r="G589" s="10">
        <f t="shared" si="48"/>
        <v>6.316979504155201</v>
      </c>
      <c r="H589" s="10">
        <f t="shared" si="49"/>
        <v>128.0340260769826</v>
      </c>
      <c r="I589" s="26">
        <f t="shared" si="50"/>
        <v>133.20829081885077</v>
      </c>
    </row>
    <row r="590" spans="1:9" ht="15" x14ac:dyDescent="0.25">
      <c r="A590" s="11" t="s">
        <v>365</v>
      </c>
      <c r="B590" s="7">
        <v>128.43</v>
      </c>
      <c r="C590" s="7">
        <v>133.13</v>
      </c>
      <c r="D590" s="8">
        <v>588</v>
      </c>
      <c r="E590" s="9">
        <f t="shared" si="46"/>
        <v>121.71935723797759</v>
      </c>
      <c r="F590" s="10">
        <f t="shared" si="47"/>
        <v>6.7106427620224167</v>
      </c>
      <c r="G590" s="10">
        <f t="shared" si="48"/>
        <v>6.6445895671726039</v>
      </c>
      <c r="H590" s="10">
        <f t="shared" si="49"/>
        <v>128.36394680515019</v>
      </c>
      <c r="I590" s="26">
        <f t="shared" si="50"/>
        <v>133.55243809172975</v>
      </c>
    </row>
    <row r="591" spans="1:9" ht="15" x14ac:dyDescent="0.25">
      <c r="A591" s="11" t="s">
        <v>366</v>
      </c>
      <c r="B591" s="7">
        <v>128.62</v>
      </c>
      <c r="C591" s="7">
        <v>133.32</v>
      </c>
      <c r="D591" s="8">
        <v>589</v>
      </c>
      <c r="E591" s="9">
        <f t="shared" si="46"/>
        <v>121.72158993015017</v>
      </c>
      <c r="F591" s="10">
        <f t="shared" si="47"/>
        <v>6.898410069849831</v>
      </c>
      <c r="G591" s="10">
        <f t="shared" si="48"/>
        <v>6.7322789020224167</v>
      </c>
      <c r="H591" s="10">
        <f t="shared" si="49"/>
        <v>128.45386883217259</v>
      </c>
      <c r="I591" s="26">
        <f t="shared" si="50"/>
        <v>133.64623765547159</v>
      </c>
    </row>
    <row r="592" spans="1:9" ht="15" x14ac:dyDescent="0.25">
      <c r="A592" s="11" t="s">
        <v>367</v>
      </c>
      <c r="B592" s="7">
        <v>128.59</v>
      </c>
      <c r="C592" s="7">
        <v>133.22999999999999</v>
      </c>
      <c r="D592" s="8">
        <v>590</v>
      </c>
      <c r="E592" s="9">
        <f t="shared" si="46"/>
        <v>121.7237459482</v>
      </c>
      <c r="F592" s="10">
        <f t="shared" si="47"/>
        <v>6.8662540517999986</v>
      </c>
      <c r="G592" s="10">
        <f t="shared" si="48"/>
        <v>6.920046209849831</v>
      </c>
      <c r="H592" s="10">
        <f t="shared" si="49"/>
        <v>128.64379215804985</v>
      </c>
      <c r="I592" s="26">
        <f t="shared" si="50"/>
        <v>133.84435068407635</v>
      </c>
    </row>
    <row r="593" spans="1:9" ht="15" x14ac:dyDescent="0.25">
      <c r="A593" s="6">
        <v>41800</v>
      </c>
      <c r="B593" s="7">
        <v>126.78</v>
      </c>
      <c r="C593" s="7">
        <v>131.43</v>
      </c>
      <c r="D593" s="8">
        <v>591</v>
      </c>
      <c r="E593" s="9">
        <f t="shared" si="46"/>
        <v>121.72582659098181</v>
      </c>
      <c r="F593" s="10">
        <f t="shared" si="47"/>
        <v>5.0541734090181905</v>
      </c>
      <c r="G593" s="10">
        <f t="shared" si="48"/>
        <v>6.8878901917999986</v>
      </c>
      <c r="H593" s="10">
        <f t="shared" si="49"/>
        <v>128.61371678278181</v>
      </c>
      <c r="I593" s="26">
        <f t="shared" si="50"/>
        <v>133.81297842554383</v>
      </c>
    </row>
    <row r="594" spans="1:9" ht="15" x14ac:dyDescent="0.25">
      <c r="A594" s="11" t="s">
        <v>368</v>
      </c>
      <c r="B594" s="7">
        <v>126.5</v>
      </c>
      <c r="C594" s="7">
        <v>131.08000000000001</v>
      </c>
      <c r="D594" s="8">
        <v>592</v>
      </c>
      <c r="E594" s="9">
        <f t="shared" si="46"/>
        <v>121.72783315735037</v>
      </c>
      <c r="F594" s="10">
        <f t="shared" si="47"/>
        <v>4.7721668426496251</v>
      </c>
      <c r="G594" s="10">
        <f t="shared" si="48"/>
        <v>5.0758095490181905</v>
      </c>
      <c r="H594" s="10">
        <f t="shared" si="49"/>
        <v>126.80364270636856</v>
      </c>
      <c r="I594" s="26">
        <f t="shared" si="50"/>
        <v>131.92485196387415</v>
      </c>
    </row>
    <row r="595" spans="1:9" ht="15" x14ac:dyDescent="0.25">
      <c r="A595" s="11" t="s">
        <v>369</v>
      </c>
      <c r="B595" s="7">
        <v>125.4</v>
      </c>
      <c r="C595" s="7">
        <v>130</v>
      </c>
      <c r="D595" s="8">
        <v>593</v>
      </c>
      <c r="E595" s="9">
        <f t="shared" si="46"/>
        <v>121.72976694616057</v>
      </c>
      <c r="F595" s="10">
        <f t="shared" si="47"/>
        <v>3.6702330538394392</v>
      </c>
      <c r="G595" s="10">
        <f t="shared" si="48"/>
        <v>4.7938029826496251</v>
      </c>
      <c r="H595" s="10">
        <f t="shared" si="49"/>
        <v>126.52356992881019</v>
      </c>
      <c r="I595" s="26">
        <f t="shared" si="50"/>
        <v>131.63270214006741</v>
      </c>
    </row>
    <row r="596" spans="1:9" ht="15" x14ac:dyDescent="0.25">
      <c r="A596" s="11" t="s">
        <v>370</v>
      </c>
      <c r="B596" s="7">
        <v>125.11</v>
      </c>
      <c r="C596" s="7">
        <v>129.72</v>
      </c>
      <c r="D596" s="8">
        <v>594</v>
      </c>
      <c r="E596" s="9">
        <f t="shared" si="46"/>
        <v>121.73162925626718</v>
      </c>
      <c r="F596" s="10">
        <f t="shared" si="47"/>
        <v>3.3783707437328161</v>
      </c>
      <c r="G596" s="10">
        <f t="shared" si="48"/>
        <v>3.6918691938394392</v>
      </c>
      <c r="H596" s="10">
        <f t="shared" si="49"/>
        <v>125.42349845010662</v>
      </c>
      <c r="I596" s="26">
        <f t="shared" si="50"/>
        <v>130.48519436912352</v>
      </c>
    </row>
    <row r="597" spans="1:9" ht="15" x14ac:dyDescent="0.25">
      <c r="A597" s="6">
        <v>41709</v>
      </c>
      <c r="B597" s="7">
        <v>123.94</v>
      </c>
      <c r="C597" s="7">
        <v>128.56</v>
      </c>
      <c r="D597" s="8">
        <v>595</v>
      </c>
      <c r="E597" s="9">
        <f t="shared" si="46"/>
        <v>121.73342138652498</v>
      </c>
      <c r="F597" s="10">
        <f t="shared" si="47"/>
        <v>2.2065786134750169</v>
      </c>
      <c r="G597" s="10">
        <f t="shared" si="48"/>
        <v>3.4000068837328161</v>
      </c>
      <c r="H597" s="10">
        <f t="shared" si="49"/>
        <v>125.1334282702578</v>
      </c>
      <c r="I597" s="26">
        <f t="shared" si="50"/>
        <v>130.18261604404242</v>
      </c>
    </row>
    <row r="598" spans="1:9" ht="15" x14ac:dyDescent="0.25">
      <c r="A598" s="12">
        <v>41923</v>
      </c>
      <c r="B598" s="7">
        <v>122.94</v>
      </c>
      <c r="C598" s="7">
        <v>127.59</v>
      </c>
      <c r="D598" s="8">
        <v>596</v>
      </c>
      <c r="E598" s="9">
        <f t="shared" si="46"/>
        <v>121.7351446357888</v>
      </c>
      <c r="F598" s="10">
        <f t="shared" si="47"/>
        <v>1.2048553642111983</v>
      </c>
      <c r="G598" s="10">
        <f t="shared" si="48"/>
        <v>2.228214753475017</v>
      </c>
      <c r="H598" s="10">
        <f t="shared" si="49"/>
        <v>123.96335938926381</v>
      </c>
      <c r="I598" s="26">
        <f t="shared" si="50"/>
        <v>128.96209250582419</v>
      </c>
    </row>
    <row r="599" spans="1:9" ht="15" x14ac:dyDescent="0.25">
      <c r="A599" s="11" t="s">
        <v>371</v>
      </c>
      <c r="B599" s="7">
        <v>122.5</v>
      </c>
      <c r="C599" s="7">
        <v>127.31</v>
      </c>
      <c r="D599" s="8">
        <v>597</v>
      </c>
      <c r="E599" s="9">
        <f t="shared" si="46"/>
        <v>121.73680030291339</v>
      </c>
      <c r="F599" s="10">
        <f t="shared" si="47"/>
        <v>0.76319969708660551</v>
      </c>
      <c r="G599" s="10">
        <f t="shared" si="48"/>
        <v>1.2264915042111983</v>
      </c>
      <c r="H599" s="10">
        <f t="shared" si="49"/>
        <v>122.96329180712459</v>
      </c>
      <c r="I599" s="26">
        <f t="shared" si="50"/>
        <v>127.91890090946879</v>
      </c>
    </row>
    <row r="600" spans="1:9" ht="15" x14ac:dyDescent="0.25">
      <c r="A600" s="11" t="s">
        <v>372</v>
      </c>
      <c r="B600" s="7">
        <v>122.29</v>
      </c>
      <c r="C600" s="7">
        <v>127.17</v>
      </c>
      <c r="D600" s="8">
        <v>598</v>
      </c>
      <c r="E600" s="9">
        <f t="shared" si="46"/>
        <v>121.73838968675359</v>
      </c>
      <c r="F600" s="10">
        <f t="shared" si="47"/>
        <v>0.55161031324641385</v>
      </c>
      <c r="G600" s="10">
        <f t="shared" si="48"/>
        <v>0.78483583708660554</v>
      </c>
      <c r="H600" s="10">
        <f t="shared" si="49"/>
        <v>122.5232255238402</v>
      </c>
      <c r="I600" s="26">
        <f t="shared" si="50"/>
        <v>127.45985848397626</v>
      </c>
    </row>
    <row r="601" spans="1:9" ht="15" x14ac:dyDescent="0.25">
      <c r="A601" s="6">
        <v>41651</v>
      </c>
      <c r="B601" s="7">
        <v>121.18</v>
      </c>
      <c r="C601" s="7">
        <v>126.11</v>
      </c>
      <c r="D601" s="8">
        <v>599</v>
      </c>
      <c r="E601" s="9">
        <f t="shared" si="46"/>
        <v>121.73991408616418</v>
      </c>
      <c r="F601" s="10">
        <f t="shared" si="47"/>
        <v>-0.55991408616417004</v>
      </c>
      <c r="G601" s="10">
        <f t="shared" si="48"/>
        <v>0.57324645324641388</v>
      </c>
      <c r="H601" s="10">
        <f t="shared" si="49"/>
        <v>122.31316053941059</v>
      </c>
      <c r="I601" s="26">
        <f t="shared" si="50"/>
        <v>127.24073526634656</v>
      </c>
    </row>
    <row r="602" spans="1:9" ht="15" x14ac:dyDescent="0.25">
      <c r="A602" s="6">
        <v>41863</v>
      </c>
      <c r="B602" s="7">
        <v>119.83</v>
      </c>
      <c r="C602" s="7">
        <v>124.79</v>
      </c>
      <c r="D602" s="8">
        <v>600</v>
      </c>
      <c r="E602" s="9">
        <f t="shared" si="46"/>
        <v>121.74137479999999</v>
      </c>
      <c r="F602" s="10">
        <f t="shared" si="47"/>
        <v>-1.9113747999999902</v>
      </c>
      <c r="G602" s="10">
        <f t="shared" si="48"/>
        <v>-0.53827794616417002</v>
      </c>
      <c r="H602" s="10">
        <f t="shared" si="49"/>
        <v>121.20309685383582</v>
      </c>
      <c r="I602" s="26">
        <f t="shared" si="50"/>
        <v>126.08280441357975</v>
      </c>
    </row>
    <row r="603" spans="1:9" ht="15" x14ac:dyDescent="0.25">
      <c r="A603" s="11" t="s">
        <v>373</v>
      </c>
      <c r="B603" s="7">
        <v>116.3</v>
      </c>
      <c r="C603" s="7">
        <v>122.43</v>
      </c>
      <c r="D603" s="8">
        <v>601</v>
      </c>
      <c r="E603" s="9">
        <f t="shared" si="46"/>
        <v>121.74277312711578</v>
      </c>
      <c r="F603" s="10">
        <f t="shared" si="47"/>
        <v>-5.4427731271157853</v>
      </c>
      <c r="G603" s="10">
        <f t="shared" si="48"/>
        <v>-1.8897386599999901</v>
      </c>
      <c r="H603" s="10">
        <f t="shared" si="49"/>
        <v>119.85303446711579</v>
      </c>
      <c r="I603" s="26">
        <f t="shared" si="50"/>
        <v>124.67452585167574</v>
      </c>
    </row>
    <row r="604" spans="1:9" ht="15" x14ac:dyDescent="0.25">
      <c r="A604" s="11" t="s">
        <v>374</v>
      </c>
      <c r="B604" s="7">
        <v>113.66</v>
      </c>
      <c r="C604" s="7">
        <v>120.81</v>
      </c>
      <c r="D604" s="8">
        <v>602</v>
      </c>
      <c r="E604" s="9">
        <f t="shared" si="46"/>
        <v>121.74411036636639</v>
      </c>
      <c r="F604" s="10">
        <f t="shared" si="47"/>
        <v>-8.0841103663663887</v>
      </c>
      <c r="G604" s="10">
        <f t="shared" si="48"/>
        <v>-5.4211369871157853</v>
      </c>
      <c r="H604" s="10">
        <f t="shared" si="49"/>
        <v>116.3229733792506</v>
      </c>
      <c r="I604" s="26">
        <f t="shared" si="50"/>
        <v>120.9922446466346</v>
      </c>
    </row>
    <row r="605" spans="1:9" ht="15" x14ac:dyDescent="0.25">
      <c r="A605" s="11" t="s">
        <v>375</v>
      </c>
      <c r="B605" s="7">
        <v>113.16</v>
      </c>
      <c r="C605" s="7">
        <v>120.36</v>
      </c>
      <c r="D605" s="8">
        <v>603</v>
      </c>
      <c r="E605" s="9">
        <f t="shared" si="46"/>
        <v>121.74538781660657</v>
      </c>
      <c r="F605" s="10">
        <f t="shared" si="47"/>
        <v>-8.5853878166065698</v>
      </c>
      <c r="G605" s="10">
        <f t="shared" si="48"/>
        <v>-8.0624742263663887</v>
      </c>
      <c r="H605" s="10">
        <f t="shared" si="49"/>
        <v>113.68291359024018</v>
      </c>
      <c r="I605" s="26">
        <f t="shared" si="50"/>
        <v>118.23834257545629</v>
      </c>
    </row>
    <row r="606" spans="1:9" ht="15" x14ac:dyDescent="0.25">
      <c r="A606" s="6">
        <v>42125</v>
      </c>
      <c r="B606" s="7">
        <v>111.06</v>
      </c>
      <c r="C606" s="7">
        <v>117.93</v>
      </c>
      <c r="D606" s="8">
        <v>604</v>
      </c>
      <c r="E606" s="9">
        <f t="shared" si="46"/>
        <v>121.74660677669118</v>
      </c>
      <c r="F606" s="10">
        <f t="shared" si="47"/>
        <v>-10.686606776691178</v>
      </c>
      <c r="G606" s="10">
        <f t="shared" si="48"/>
        <v>-8.5637516766065698</v>
      </c>
      <c r="H606" s="10">
        <f t="shared" si="49"/>
        <v>113.18285510008461</v>
      </c>
      <c r="I606" s="26">
        <f t="shared" si="50"/>
        <v>117.71672101314087</v>
      </c>
    </row>
    <row r="607" spans="1:9" ht="15" x14ac:dyDescent="0.25">
      <c r="A607" s="6">
        <v>42339</v>
      </c>
      <c r="B607" s="7">
        <v>108.87</v>
      </c>
      <c r="C607" s="7">
        <v>116.22</v>
      </c>
      <c r="D607" s="8">
        <v>605</v>
      </c>
      <c r="E607" s="9">
        <f t="shared" si="46"/>
        <v>121.747768545475</v>
      </c>
      <c r="F607" s="10">
        <f t="shared" si="47"/>
        <v>-12.877768545474993</v>
      </c>
      <c r="G607" s="10">
        <f t="shared" si="48"/>
        <v>-10.664970636691178</v>
      </c>
      <c r="H607" s="10">
        <f t="shared" si="49"/>
        <v>111.08279790878382</v>
      </c>
      <c r="I607" s="26">
        <f t="shared" si="50"/>
        <v>115.52610704568828</v>
      </c>
    </row>
    <row r="608" spans="1:9" ht="15" x14ac:dyDescent="0.25">
      <c r="A608" s="11" t="s">
        <v>376</v>
      </c>
      <c r="B608" s="7">
        <v>106.83</v>
      </c>
      <c r="C608" s="7">
        <v>114.33</v>
      </c>
      <c r="D608" s="8">
        <v>606</v>
      </c>
      <c r="E608" s="9">
        <f t="shared" si="46"/>
        <v>121.74887442181279</v>
      </c>
      <c r="F608" s="10">
        <f t="shared" si="47"/>
        <v>-14.918874421812788</v>
      </c>
      <c r="G608" s="10">
        <f t="shared" si="48"/>
        <v>-12.856132405474993</v>
      </c>
      <c r="H608" s="10">
        <f t="shared" si="49"/>
        <v>108.89274201633779</v>
      </c>
      <c r="I608" s="26">
        <f t="shared" si="50"/>
        <v>113.24161353409849</v>
      </c>
    </row>
    <row r="609" spans="1:9" ht="15" x14ac:dyDescent="0.25">
      <c r="A609" s="11" t="s">
        <v>377</v>
      </c>
      <c r="B609" s="7">
        <v>106.32</v>
      </c>
      <c r="C609" s="7">
        <v>113.76</v>
      </c>
      <c r="D609" s="8">
        <v>607</v>
      </c>
      <c r="E609" s="9">
        <f t="shared" si="46"/>
        <v>121.74992570455939</v>
      </c>
      <c r="F609" s="10">
        <f t="shared" si="47"/>
        <v>-15.429925704559395</v>
      </c>
      <c r="G609" s="10">
        <f t="shared" si="48"/>
        <v>-14.897238281812788</v>
      </c>
      <c r="H609" s="10">
        <f t="shared" si="49"/>
        <v>106.8526874227466</v>
      </c>
      <c r="I609" s="26">
        <f t="shared" si="50"/>
        <v>111.1135895423716</v>
      </c>
    </row>
    <row r="610" spans="1:9" ht="15" x14ac:dyDescent="0.25">
      <c r="A610" s="6">
        <v>42037</v>
      </c>
      <c r="B610" s="7">
        <v>106.04</v>
      </c>
      <c r="C610" s="7">
        <v>113.61</v>
      </c>
      <c r="D610" s="8">
        <v>608</v>
      </c>
      <c r="E610" s="9">
        <f t="shared" si="46"/>
        <v>121.75092369256959</v>
      </c>
      <c r="F610" s="10">
        <f t="shared" si="47"/>
        <v>-15.71092369256958</v>
      </c>
      <c r="G610" s="10">
        <f t="shared" si="48"/>
        <v>-15.408289564559395</v>
      </c>
      <c r="H610" s="10">
        <f t="shared" si="49"/>
        <v>106.34263412801019</v>
      </c>
      <c r="I610" s="26">
        <f t="shared" si="50"/>
        <v>110.58154218850753</v>
      </c>
    </row>
    <row r="611" spans="1:9" ht="15" x14ac:dyDescent="0.25">
      <c r="A611" s="6">
        <v>42249</v>
      </c>
      <c r="B611" s="7">
        <v>106.35</v>
      </c>
      <c r="C611" s="7">
        <v>113.91</v>
      </c>
      <c r="D611" s="8">
        <v>609</v>
      </c>
      <c r="E611" s="9">
        <f t="shared" si="46"/>
        <v>121.75186968469819</v>
      </c>
      <c r="F611" s="10">
        <f t="shared" si="47"/>
        <v>-15.401869684698198</v>
      </c>
      <c r="G611" s="10">
        <f t="shared" si="48"/>
        <v>-15.68928755256958</v>
      </c>
      <c r="H611" s="10">
        <f t="shared" si="49"/>
        <v>106.06258213212861</v>
      </c>
      <c r="I611" s="26">
        <f t="shared" si="50"/>
        <v>110.28941404250634</v>
      </c>
    </row>
    <row r="612" spans="1:9" ht="15" x14ac:dyDescent="0.25">
      <c r="A612" s="11" t="s">
        <v>378</v>
      </c>
      <c r="B612" s="7">
        <v>107.26</v>
      </c>
      <c r="C612" s="7">
        <v>114.73</v>
      </c>
      <c r="D612" s="8">
        <v>610</v>
      </c>
      <c r="E612" s="9">
        <f t="shared" si="46"/>
        <v>121.75276497979999</v>
      </c>
      <c r="F612" s="10">
        <f t="shared" si="47"/>
        <v>-14.492764979799986</v>
      </c>
      <c r="G612" s="10">
        <f t="shared" si="48"/>
        <v>-15.380233544698198</v>
      </c>
      <c r="H612" s="10">
        <f t="shared" si="49"/>
        <v>106.37253143510179</v>
      </c>
      <c r="I612" s="26">
        <f t="shared" si="50"/>
        <v>110.61272870036797</v>
      </c>
    </row>
    <row r="613" spans="1:9" ht="15" x14ac:dyDescent="0.25">
      <c r="A613" s="11" t="s">
        <v>379</v>
      </c>
      <c r="B613" s="7">
        <v>108.34</v>
      </c>
      <c r="C613" s="7">
        <v>115.74</v>
      </c>
      <c r="D613" s="8">
        <v>611</v>
      </c>
      <c r="E613" s="9">
        <f t="shared" si="46"/>
        <v>121.75361087672978</v>
      </c>
      <c r="F613" s="10">
        <f t="shared" si="47"/>
        <v>-13.413610876729777</v>
      </c>
      <c r="G613" s="10">
        <f t="shared" si="48"/>
        <v>-14.471128839799986</v>
      </c>
      <c r="H613" s="10">
        <f t="shared" si="49"/>
        <v>107.28248203692979</v>
      </c>
      <c r="I613" s="26">
        <f t="shared" si="50"/>
        <v>111.56191737309244</v>
      </c>
    </row>
    <row r="614" spans="1:9" ht="15" x14ac:dyDescent="0.25">
      <c r="A614" s="6">
        <v>42038</v>
      </c>
      <c r="B614" s="7">
        <v>109.2</v>
      </c>
      <c r="C614" s="7">
        <v>116.64</v>
      </c>
      <c r="D614" s="8">
        <v>612</v>
      </c>
      <c r="E614" s="9">
        <f t="shared" si="46"/>
        <v>121.75440867434241</v>
      </c>
      <c r="F614" s="10">
        <f t="shared" si="47"/>
        <v>-12.554408674342412</v>
      </c>
      <c r="G614" s="10">
        <f t="shared" si="48"/>
        <v>-13.391974736729777</v>
      </c>
      <c r="H614" s="10">
        <f t="shared" si="49"/>
        <v>108.36243393761264</v>
      </c>
      <c r="I614" s="26">
        <f t="shared" si="50"/>
        <v>112.68843798767982</v>
      </c>
    </row>
    <row r="615" spans="1:9" ht="15" x14ac:dyDescent="0.25">
      <c r="A615" s="6">
        <v>42250</v>
      </c>
      <c r="B615" s="7">
        <v>110.07</v>
      </c>
      <c r="C615" s="7">
        <v>117.51</v>
      </c>
      <c r="D615" s="8">
        <v>613</v>
      </c>
      <c r="E615" s="9">
        <f t="shared" si="46"/>
        <v>121.75515967149259</v>
      </c>
      <c r="F615" s="10">
        <f t="shared" si="47"/>
        <v>-11.685159671492599</v>
      </c>
      <c r="G615" s="10">
        <f t="shared" si="48"/>
        <v>-12.532772534342412</v>
      </c>
      <c r="H615" s="10">
        <f t="shared" si="49"/>
        <v>109.22238713715018</v>
      </c>
      <c r="I615" s="26">
        <f t="shared" si="50"/>
        <v>113.58547331512995</v>
      </c>
    </row>
    <row r="616" spans="1:9" ht="15" x14ac:dyDescent="0.25">
      <c r="A616" s="11" t="s">
        <v>380</v>
      </c>
      <c r="B616" s="7">
        <v>111.04</v>
      </c>
      <c r="C616" s="7">
        <v>118.26</v>
      </c>
      <c r="D616" s="8">
        <v>614</v>
      </c>
      <c r="E616" s="9">
        <f t="shared" si="46"/>
        <v>121.75586516703517</v>
      </c>
      <c r="F616" s="10">
        <f t="shared" si="47"/>
        <v>-10.715865167035162</v>
      </c>
      <c r="G616" s="10">
        <f t="shared" si="48"/>
        <v>-11.663523531492599</v>
      </c>
      <c r="H616" s="10">
        <f t="shared" si="49"/>
        <v>110.09234163554257</v>
      </c>
      <c r="I616" s="26">
        <f t="shared" si="50"/>
        <v>114.49294120844296</v>
      </c>
    </row>
    <row r="617" spans="1:9" ht="15" x14ac:dyDescent="0.25">
      <c r="A617" s="11" t="s">
        <v>381</v>
      </c>
      <c r="B617" s="7">
        <v>111.65</v>
      </c>
      <c r="C617" s="7">
        <v>118.71</v>
      </c>
      <c r="D617" s="8">
        <v>615</v>
      </c>
      <c r="E617" s="9">
        <f t="shared" si="46"/>
        <v>121.75652645982498</v>
      </c>
      <c r="F617" s="10">
        <f t="shared" si="47"/>
        <v>-10.106526459824977</v>
      </c>
      <c r="G617" s="10">
        <f t="shared" si="48"/>
        <v>-10.694229027035162</v>
      </c>
      <c r="H617" s="10">
        <f t="shared" si="49"/>
        <v>111.06229743278982</v>
      </c>
      <c r="I617" s="26">
        <f t="shared" si="50"/>
        <v>115.5047225666189</v>
      </c>
    </row>
    <row r="618" spans="1:9" ht="15" x14ac:dyDescent="0.25">
      <c r="A618" s="11" t="s">
        <v>382</v>
      </c>
      <c r="B618" s="7">
        <v>112.06</v>
      </c>
      <c r="C618" s="7">
        <v>118.97</v>
      </c>
      <c r="D618" s="8">
        <v>616</v>
      </c>
      <c r="E618" s="9">
        <f t="shared" si="46"/>
        <v>121.75714484871676</v>
      </c>
      <c r="F618" s="10">
        <f t="shared" si="47"/>
        <v>-9.6971448487167606</v>
      </c>
      <c r="G618" s="10">
        <f t="shared" si="48"/>
        <v>-10.084890319824977</v>
      </c>
      <c r="H618" s="10">
        <f t="shared" si="49"/>
        <v>111.67225452889178</v>
      </c>
      <c r="I618" s="26">
        <f t="shared" si="50"/>
        <v>116.14098168365759</v>
      </c>
    </row>
    <row r="619" spans="1:9" ht="15" x14ac:dyDescent="0.25">
      <c r="A619" s="6">
        <v>42159</v>
      </c>
      <c r="B619" s="7">
        <v>112.37</v>
      </c>
      <c r="C619" s="7">
        <v>119.09</v>
      </c>
      <c r="D619" s="8">
        <v>617</v>
      </c>
      <c r="E619" s="9">
        <f t="shared" si="46"/>
        <v>121.75772163256536</v>
      </c>
      <c r="F619" s="10">
        <f t="shared" si="47"/>
        <v>-9.3877216325653592</v>
      </c>
      <c r="G619" s="10">
        <f t="shared" si="48"/>
        <v>-9.6755087087167606</v>
      </c>
      <c r="H619" s="10">
        <f t="shared" si="49"/>
        <v>112.0822129238486</v>
      </c>
      <c r="I619" s="26">
        <f t="shared" si="50"/>
        <v>116.56861793555917</v>
      </c>
    </row>
    <row r="620" spans="1:9" ht="15" x14ac:dyDescent="0.25">
      <c r="A620" s="11" t="s">
        <v>383</v>
      </c>
      <c r="B620" s="7">
        <v>112.52</v>
      </c>
      <c r="C620" s="7">
        <v>119.15</v>
      </c>
      <c r="D620" s="8">
        <v>618</v>
      </c>
      <c r="E620" s="9">
        <f t="shared" si="46"/>
        <v>121.7582581102256</v>
      </c>
      <c r="F620" s="10">
        <f t="shared" si="47"/>
        <v>-9.2382581102256012</v>
      </c>
      <c r="G620" s="10">
        <f t="shared" si="48"/>
        <v>-9.3660854925653592</v>
      </c>
      <c r="H620" s="10">
        <f t="shared" si="49"/>
        <v>112.39217261766024</v>
      </c>
      <c r="I620" s="26">
        <f t="shared" si="50"/>
        <v>116.89194343232363</v>
      </c>
    </row>
    <row r="621" spans="1:9" ht="15" x14ac:dyDescent="0.25">
      <c r="A621" s="11" t="s">
        <v>384</v>
      </c>
      <c r="B621" s="7">
        <v>112.87</v>
      </c>
      <c r="C621" s="7">
        <v>119.14</v>
      </c>
      <c r="D621" s="8">
        <v>619</v>
      </c>
      <c r="E621" s="9">
        <f t="shared" si="46"/>
        <v>121.75875558055219</v>
      </c>
      <c r="F621" s="10">
        <f t="shared" si="47"/>
        <v>-8.8887555805521856</v>
      </c>
      <c r="G621" s="10">
        <f t="shared" si="48"/>
        <v>-9.2166219702256011</v>
      </c>
      <c r="H621" s="10">
        <f t="shared" si="49"/>
        <v>112.54213361032659</v>
      </c>
      <c r="I621" s="26">
        <f t="shared" si="50"/>
        <v>117.04837090795084</v>
      </c>
    </row>
    <row r="622" spans="1:9" ht="15" x14ac:dyDescent="0.25">
      <c r="A622" s="11" t="s">
        <v>385</v>
      </c>
      <c r="B622" s="7">
        <v>113.55</v>
      </c>
      <c r="C622" s="7">
        <v>119.58</v>
      </c>
      <c r="D622" s="8">
        <v>620</v>
      </c>
      <c r="E622" s="9">
        <f t="shared" si="46"/>
        <v>121.75921534240001</v>
      </c>
      <c r="F622" s="10">
        <f t="shared" si="47"/>
        <v>-8.2092153424000145</v>
      </c>
      <c r="G622" s="10">
        <f t="shared" si="48"/>
        <v>-8.8671194405521856</v>
      </c>
      <c r="H622" s="10">
        <f t="shared" si="49"/>
        <v>112.89209590184782</v>
      </c>
      <c r="I622" s="26">
        <f t="shared" si="50"/>
        <v>117.413423958441</v>
      </c>
    </row>
    <row r="623" spans="1:9" ht="15" x14ac:dyDescent="0.25">
      <c r="A623" s="6">
        <v>42099</v>
      </c>
      <c r="B623" s="7">
        <v>114.27</v>
      </c>
      <c r="C623" s="7">
        <v>120</v>
      </c>
      <c r="D623" s="8">
        <v>621</v>
      </c>
      <c r="E623" s="9">
        <f t="shared" si="46"/>
        <v>121.75963869462379</v>
      </c>
      <c r="F623" s="10">
        <f t="shared" si="47"/>
        <v>-7.4896386946237925</v>
      </c>
      <c r="G623" s="10">
        <f t="shared" si="48"/>
        <v>-8.1875792024000145</v>
      </c>
      <c r="H623" s="10">
        <f t="shared" si="49"/>
        <v>113.57205949222377</v>
      </c>
      <c r="I623" s="26">
        <f t="shared" si="50"/>
        <v>118.1227083267939</v>
      </c>
    </row>
    <row r="624" spans="1:9" ht="15" x14ac:dyDescent="0.25">
      <c r="A624" s="6">
        <v>42313</v>
      </c>
      <c r="B624" s="7">
        <v>115.1</v>
      </c>
      <c r="C624" s="7">
        <v>120.59</v>
      </c>
      <c r="D624" s="8">
        <v>622</v>
      </c>
      <c r="E624" s="9">
        <f t="shared" si="46"/>
        <v>121.7600269360784</v>
      </c>
      <c r="F624" s="10">
        <f t="shared" si="47"/>
        <v>-6.6600269360784097</v>
      </c>
      <c r="G624" s="10">
        <f t="shared" si="48"/>
        <v>-7.4680025546237925</v>
      </c>
      <c r="H624" s="10">
        <f t="shared" si="49"/>
        <v>114.29202438145461</v>
      </c>
      <c r="I624" s="26">
        <f t="shared" si="50"/>
        <v>118.87371889400976</v>
      </c>
    </row>
    <row r="625" spans="1:9" ht="15" x14ac:dyDescent="0.25">
      <c r="A625" s="11" t="s">
        <v>386</v>
      </c>
      <c r="B625" s="7">
        <v>115.74</v>
      </c>
      <c r="C625" s="7">
        <v>121.04</v>
      </c>
      <c r="D625" s="8">
        <v>623</v>
      </c>
      <c r="E625" s="9">
        <f t="shared" si="46"/>
        <v>121.7603813656186</v>
      </c>
      <c r="F625" s="10">
        <f t="shared" si="47"/>
        <v>-6.0203813656186043</v>
      </c>
      <c r="G625" s="10">
        <f t="shared" si="48"/>
        <v>-6.6383907960784097</v>
      </c>
      <c r="H625" s="10">
        <f t="shared" si="49"/>
        <v>115.12199056954019</v>
      </c>
      <c r="I625" s="26">
        <f t="shared" si="50"/>
        <v>119.73947413708839</v>
      </c>
    </row>
    <row r="626" spans="1:9" ht="15" x14ac:dyDescent="0.25">
      <c r="A626" s="11" t="s">
        <v>387</v>
      </c>
      <c r="B626" s="7">
        <v>116.02</v>
      </c>
      <c r="C626" s="7">
        <v>121.32</v>
      </c>
      <c r="D626" s="8">
        <v>624</v>
      </c>
      <c r="E626" s="9">
        <f t="shared" si="46"/>
        <v>121.7607032820992</v>
      </c>
      <c r="F626" s="10">
        <f t="shared" si="47"/>
        <v>-5.7407032820992043</v>
      </c>
      <c r="G626" s="10">
        <f t="shared" si="48"/>
        <v>-5.9987452256186042</v>
      </c>
      <c r="H626" s="10">
        <f t="shared" si="49"/>
        <v>115.76195805648059</v>
      </c>
      <c r="I626" s="26">
        <f t="shared" si="50"/>
        <v>120.4070377260299</v>
      </c>
    </row>
    <row r="627" spans="1:9" ht="15" x14ac:dyDescent="0.25">
      <c r="A627" s="6">
        <v>42010</v>
      </c>
      <c r="B627" s="7">
        <v>116.13</v>
      </c>
      <c r="C627" s="7">
        <v>121.3</v>
      </c>
      <c r="D627" s="8">
        <v>625</v>
      </c>
      <c r="E627" s="9">
        <f t="shared" si="46"/>
        <v>121.76099398437496</v>
      </c>
      <c r="F627" s="10">
        <f t="shared" si="47"/>
        <v>-5.6309939843749675</v>
      </c>
      <c r="G627" s="10">
        <f t="shared" si="48"/>
        <v>-5.7190671420992043</v>
      </c>
      <c r="H627" s="10">
        <f t="shared" si="49"/>
        <v>116.04192684227576</v>
      </c>
      <c r="I627" s="26">
        <f t="shared" si="50"/>
        <v>120.69907907383421</v>
      </c>
    </row>
    <row r="628" spans="1:9" ht="15" x14ac:dyDescent="0.25">
      <c r="A628" s="6">
        <v>42222</v>
      </c>
      <c r="B628" s="7">
        <v>116.26</v>
      </c>
      <c r="C628" s="7">
        <v>121.34</v>
      </c>
      <c r="D628" s="8">
        <v>626</v>
      </c>
      <c r="E628" s="9">
        <f t="shared" si="46"/>
        <v>121.76125477130078</v>
      </c>
      <c r="F628" s="10">
        <f t="shared" si="47"/>
        <v>-5.5012547713007791</v>
      </c>
      <c r="G628" s="10">
        <f t="shared" si="48"/>
        <v>-5.6093578443749674</v>
      </c>
      <c r="H628" s="10">
        <f t="shared" si="49"/>
        <v>116.15189692692582</v>
      </c>
      <c r="I628" s="26">
        <f t="shared" si="50"/>
        <v>120.81379118950147</v>
      </c>
    </row>
    <row r="629" spans="1:9" ht="15" x14ac:dyDescent="0.25">
      <c r="A629" s="11" t="s">
        <v>388</v>
      </c>
      <c r="B629" s="7">
        <v>116.39</v>
      </c>
      <c r="C629" s="7">
        <v>121.3</v>
      </c>
      <c r="D629" s="8">
        <v>627</v>
      </c>
      <c r="E629" s="9">
        <f t="shared" si="46"/>
        <v>121.76148694173136</v>
      </c>
      <c r="F629" s="10">
        <f t="shared" si="47"/>
        <v>-5.3714869417313622</v>
      </c>
      <c r="G629" s="10">
        <f t="shared" si="48"/>
        <v>-5.4796186313007791</v>
      </c>
      <c r="H629" s="10">
        <f t="shared" si="49"/>
        <v>116.28186831043058</v>
      </c>
      <c r="I629" s="26">
        <f t="shared" si="50"/>
        <v>120.94936708203149</v>
      </c>
    </row>
    <row r="630" spans="1:9" ht="15" x14ac:dyDescent="0.25">
      <c r="A630" s="11" t="s">
        <v>389</v>
      </c>
      <c r="B630" s="7">
        <v>116.6</v>
      </c>
      <c r="C630" s="7">
        <v>121.21</v>
      </c>
      <c r="D630" s="8">
        <v>628</v>
      </c>
      <c r="E630" s="9">
        <f t="shared" si="46"/>
        <v>121.7616917945216</v>
      </c>
      <c r="F630" s="10">
        <f t="shared" si="47"/>
        <v>-5.1616917945216017</v>
      </c>
      <c r="G630" s="10">
        <f t="shared" si="48"/>
        <v>-5.3498508017313622</v>
      </c>
      <c r="H630" s="10">
        <f t="shared" si="49"/>
        <v>116.41184099279023</v>
      </c>
      <c r="I630" s="26">
        <f t="shared" si="50"/>
        <v>121.08494432942445</v>
      </c>
    </row>
    <row r="631" spans="1:9" ht="15" x14ac:dyDescent="0.25">
      <c r="A631" s="11" t="s">
        <v>390</v>
      </c>
      <c r="B631" s="7">
        <v>116.55</v>
      </c>
      <c r="C631" s="7">
        <v>120.99</v>
      </c>
      <c r="D631" s="8">
        <v>629</v>
      </c>
      <c r="E631" s="9">
        <f t="shared" si="46"/>
        <v>121.76187062852617</v>
      </c>
      <c r="F631" s="10">
        <f t="shared" si="47"/>
        <v>-5.2118706285261709</v>
      </c>
      <c r="G631" s="10">
        <f t="shared" si="48"/>
        <v>-5.1400556545216016</v>
      </c>
      <c r="H631" s="10">
        <f t="shared" si="49"/>
        <v>116.62181497400456</v>
      </c>
      <c r="I631" s="26">
        <f t="shared" si="50"/>
        <v>121.30397261968011</v>
      </c>
    </row>
    <row r="632" spans="1:9" ht="15" x14ac:dyDescent="0.25">
      <c r="A632" s="6">
        <v>42162</v>
      </c>
      <c r="B632" s="7">
        <v>116.34</v>
      </c>
      <c r="C632" s="7">
        <v>120.76</v>
      </c>
      <c r="D632" s="8">
        <v>630</v>
      </c>
      <c r="E632" s="9">
        <f t="shared" si="46"/>
        <v>121.76202474259999</v>
      </c>
      <c r="F632" s="10">
        <f t="shared" si="47"/>
        <v>-5.4220247425999872</v>
      </c>
      <c r="G632" s="10">
        <f t="shared" si="48"/>
        <v>-5.1902344885261709</v>
      </c>
      <c r="H632" s="10">
        <f t="shared" si="49"/>
        <v>116.57179025407382</v>
      </c>
      <c r="I632" s="26">
        <f t="shared" si="50"/>
        <v>121.25179077879876</v>
      </c>
    </row>
    <row r="633" spans="1:9" ht="15" x14ac:dyDescent="0.25">
      <c r="A633" s="11" t="s">
        <v>391</v>
      </c>
      <c r="B633" s="7">
        <v>116.41</v>
      </c>
      <c r="C633" s="7">
        <v>118.83</v>
      </c>
      <c r="D633" s="8">
        <v>631</v>
      </c>
      <c r="E633" s="9">
        <f t="shared" si="46"/>
        <v>121.76215543559779</v>
      </c>
      <c r="F633" s="10">
        <f t="shared" si="47"/>
        <v>-5.3521554355977941</v>
      </c>
      <c r="G633" s="10">
        <f t="shared" si="48"/>
        <v>-5.4003886025999872</v>
      </c>
      <c r="H633" s="10">
        <f t="shared" si="49"/>
        <v>116.3617668329978</v>
      </c>
      <c r="I633" s="26">
        <f t="shared" si="50"/>
        <v>121.03271091678019</v>
      </c>
    </row>
    <row r="634" spans="1:9" ht="15" x14ac:dyDescent="0.25">
      <c r="A634" s="11" t="s">
        <v>392</v>
      </c>
      <c r="B634" s="7">
        <v>116.79</v>
      </c>
      <c r="C634" s="7">
        <v>118.43</v>
      </c>
      <c r="D634" s="8">
        <v>632</v>
      </c>
      <c r="E634" s="9">
        <f t="shared" si="46"/>
        <v>121.76226400637441</v>
      </c>
      <c r="F634" s="10">
        <f t="shared" si="47"/>
        <v>-4.9722640063744024</v>
      </c>
      <c r="G634" s="10">
        <f t="shared" si="48"/>
        <v>-5.330519295597794</v>
      </c>
      <c r="H634" s="10">
        <f t="shared" si="49"/>
        <v>116.43174471077661</v>
      </c>
      <c r="I634" s="26">
        <f t="shared" si="50"/>
        <v>121.10570631762448</v>
      </c>
    </row>
    <row r="635" spans="1:9" ht="15" x14ac:dyDescent="0.25">
      <c r="A635" s="11" t="s">
        <v>393</v>
      </c>
      <c r="B635" s="7">
        <v>116.44</v>
      </c>
      <c r="C635" s="7">
        <v>116.95</v>
      </c>
      <c r="D635" s="8">
        <v>633</v>
      </c>
      <c r="E635" s="9">
        <f t="shared" si="46"/>
        <v>121.7623517537846</v>
      </c>
      <c r="F635" s="10">
        <f t="shared" si="47"/>
        <v>-5.3223517537846021</v>
      </c>
      <c r="G635" s="10">
        <f t="shared" si="48"/>
        <v>-4.9506278663744023</v>
      </c>
      <c r="H635" s="10">
        <f t="shared" si="49"/>
        <v>116.8117238874102</v>
      </c>
      <c r="I635" s="26">
        <f t="shared" si="50"/>
        <v>121.5020706143316</v>
      </c>
    </row>
    <row r="636" spans="1:9" ht="15" x14ac:dyDescent="0.25">
      <c r="A636" s="6">
        <v>42071</v>
      </c>
      <c r="B636" s="7">
        <v>116.12</v>
      </c>
      <c r="C636" s="7">
        <v>115.17</v>
      </c>
      <c r="D636" s="8">
        <v>634</v>
      </c>
      <c r="E636" s="9">
        <f t="shared" si="46"/>
        <v>121.76241997668319</v>
      </c>
      <c r="F636" s="10">
        <f t="shared" si="47"/>
        <v>-5.6424199766831862</v>
      </c>
      <c r="G636" s="10">
        <f t="shared" si="48"/>
        <v>-5.3007156137846021</v>
      </c>
      <c r="H636" s="10">
        <f t="shared" si="49"/>
        <v>116.46170436289859</v>
      </c>
      <c r="I636" s="26">
        <f t="shared" si="50"/>
        <v>121.13695786290157</v>
      </c>
    </row>
    <row r="637" spans="1:9" ht="15" x14ac:dyDescent="0.25">
      <c r="A637" s="6">
        <v>42285</v>
      </c>
      <c r="B637" s="7">
        <v>115.48</v>
      </c>
      <c r="C637" s="7">
        <v>114.2</v>
      </c>
      <c r="D637" s="8">
        <v>635</v>
      </c>
      <c r="E637" s="9">
        <f t="shared" si="46"/>
        <v>121.76246997392498</v>
      </c>
      <c r="F637" s="10">
        <f t="shared" si="47"/>
        <v>-6.2824699739249752</v>
      </c>
      <c r="G637" s="10">
        <f t="shared" si="48"/>
        <v>-5.6207838366831862</v>
      </c>
      <c r="H637" s="10">
        <f t="shared" si="49"/>
        <v>116.14168613724179</v>
      </c>
      <c r="I637" s="26">
        <f t="shared" si="50"/>
        <v>120.80314009933441</v>
      </c>
    </row>
    <row r="638" spans="1:9" ht="15" x14ac:dyDescent="0.25">
      <c r="A638" s="11" t="s">
        <v>394</v>
      </c>
      <c r="B638" s="7">
        <v>114.58</v>
      </c>
      <c r="C638" s="7">
        <v>112.05</v>
      </c>
      <c r="D638" s="8">
        <v>636</v>
      </c>
      <c r="E638" s="9">
        <f t="shared" si="46"/>
        <v>121.76250304436479</v>
      </c>
      <c r="F638" s="10">
        <f t="shared" si="47"/>
        <v>-7.1825030443647933</v>
      </c>
      <c r="G638" s="10">
        <f t="shared" si="48"/>
        <v>-6.2608338339249752</v>
      </c>
      <c r="H638" s="10">
        <f t="shared" si="49"/>
        <v>115.50166921043981</v>
      </c>
      <c r="I638" s="26">
        <f t="shared" si="50"/>
        <v>120.13552493863011</v>
      </c>
    </row>
    <row r="639" spans="1:9" ht="15" x14ac:dyDescent="0.25">
      <c r="A639" s="11" t="s">
        <v>395</v>
      </c>
      <c r="B639" s="7">
        <v>113.23</v>
      </c>
      <c r="C639" s="7">
        <v>111.05</v>
      </c>
      <c r="D639" s="8">
        <v>637</v>
      </c>
      <c r="E639" s="9">
        <f t="shared" si="46"/>
        <v>121.76252048685737</v>
      </c>
      <c r="F639" s="10">
        <f t="shared" si="47"/>
        <v>-8.532520486857365</v>
      </c>
      <c r="G639" s="10">
        <f t="shared" si="48"/>
        <v>-7.1608669043647932</v>
      </c>
      <c r="H639" s="10">
        <f t="shared" si="49"/>
        <v>114.60165358249257</v>
      </c>
      <c r="I639" s="26">
        <f t="shared" si="50"/>
        <v>119.1966996467886</v>
      </c>
    </row>
    <row r="640" spans="1:9" ht="15" x14ac:dyDescent="0.25">
      <c r="A640" s="11" t="s">
        <v>396</v>
      </c>
      <c r="B640" s="7">
        <v>111.21</v>
      </c>
      <c r="C640" s="7">
        <v>109.92</v>
      </c>
      <c r="D640" s="8">
        <v>638</v>
      </c>
      <c r="E640" s="9">
        <f t="shared" si="46"/>
        <v>121.76252360025757</v>
      </c>
      <c r="F640" s="10">
        <f t="shared" si="47"/>
        <v>-10.552523600257572</v>
      </c>
      <c r="G640" s="10">
        <f t="shared" si="48"/>
        <v>-8.5108843468573649</v>
      </c>
      <c r="H640" s="10">
        <f t="shared" si="49"/>
        <v>113.2516392534002</v>
      </c>
      <c r="I640" s="26">
        <f t="shared" si="50"/>
        <v>117.78847121481</v>
      </c>
    </row>
    <row r="641" spans="1:9" ht="15" x14ac:dyDescent="0.25">
      <c r="A641" s="6">
        <v>42194</v>
      </c>
      <c r="B641" s="7">
        <v>110.9</v>
      </c>
      <c r="C641" s="7">
        <v>109.78</v>
      </c>
      <c r="D641" s="8">
        <v>639</v>
      </c>
      <c r="E641" s="9">
        <f t="shared" si="46"/>
        <v>121.76251368342018</v>
      </c>
      <c r="F641" s="10">
        <f t="shared" si="47"/>
        <v>-10.862513683420175</v>
      </c>
      <c r="G641" s="10">
        <f t="shared" si="48"/>
        <v>-10.530887460257572</v>
      </c>
      <c r="H641" s="10">
        <f t="shared" si="49"/>
        <v>111.23162622316261</v>
      </c>
      <c r="I641" s="26">
        <f t="shared" si="50"/>
        <v>115.68135300069423</v>
      </c>
    </row>
    <row r="642" spans="1:9" ht="15" x14ac:dyDescent="0.25">
      <c r="A642" s="11" t="s">
        <v>397</v>
      </c>
      <c r="B642" s="7">
        <v>110.6</v>
      </c>
      <c r="C642" s="7">
        <v>109.95</v>
      </c>
      <c r="D642" s="8">
        <v>640</v>
      </c>
      <c r="E642" s="9">
        <f t="shared" si="46"/>
        <v>121.76249203519998</v>
      </c>
      <c r="F642" s="10">
        <f t="shared" si="47"/>
        <v>-11.162492035199989</v>
      </c>
      <c r="G642" s="10">
        <f t="shared" si="48"/>
        <v>-10.840877543420175</v>
      </c>
      <c r="H642" s="10">
        <f t="shared" si="49"/>
        <v>110.92161449177981</v>
      </c>
      <c r="I642" s="26">
        <f t="shared" si="50"/>
        <v>115.35797322244129</v>
      </c>
    </row>
    <row r="643" spans="1:9" ht="15" x14ac:dyDescent="0.25">
      <c r="A643" s="11" t="s">
        <v>398</v>
      </c>
      <c r="B643" s="7">
        <v>110.61</v>
      </c>
      <c r="C643" s="7">
        <v>110.52</v>
      </c>
      <c r="D643" s="8">
        <v>641</v>
      </c>
      <c r="E643" s="9">
        <f t="shared" ref="E643:E706" si="51">6.289541*10 + (2.726552/10)*D643 -(4.208498*10^-4)*(D643)^2 +(2.164758*10^-7)*(D643)^3</f>
        <v>121.76245995445178</v>
      </c>
      <c r="F643" s="10">
        <f t="shared" ref="F643:F706" si="52">B643-E643</f>
        <v>-11.152459954451786</v>
      </c>
      <c r="G643" s="10">
        <f t="shared" si="48"/>
        <v>-11.140855895199989</v>
      </c>
      <c r="H643" s="10">
        <f t="shared" si="49"/>
        <v>110.62160405925179</v>
      </c>
      <c r="I643" s="26">
        <f t="shared" si="50"/>
        <v>115.0450260100512</v>
      </c>
    </row>
    <row r="644" spans="1:9" ht="15" x14ac:dyDescent="0.25">
      <c r="A644" s="11" t="s">
        <v>399</v>
      </c>
      <c r="B644" s="7">
        <v>109.47</v>
      </c>
      <c r="C644" s="7">
        <v>110.45</v>
      </c>
      <c r="D644" s="8">
        <v>642</v>
      </c>
      <c r="E644" s="9">
        <f t="shared" si="51"/>
        <v>121.76241874003037</v>
      </c>
      <c r="F644" s="10">
        <f t="shared" si="52"/>
        <v>-12.292418740030371</v>
      </c>
      <c r="G644" s="10">
        <f t="shared" ref="G644:G707" si="53">0.02163614+F643</f>
        <v>-11.130823814451785</v>
      </c>
      <c r="H644" s="10">
        <f t="shared" ref="H644:H707" si="54">E644+G644</f>
        <v>110.63159492557858</v>
      </c>
      <c r="I644" s="26">
        <f t="shared" ref="I644:I707" si="55">-0.3467033 +1.0431211*H644</f>
        <v>115.05544769352394</v>
      </c>
    </row>
    <row r="645" spans="1:9" ht="15" x14ac:dyDescent="0.25">
      <c r="A645" s="6">
        <v>42134</v>
      </c>
      <c r="B645" s="7">
        <v>108.94</v>
      </c>
      <c r="C645" s="7">
        <v>110.57</v>
      </c>
      <c r="D645" s="8">
        <v>643</v>
      </c>
      <c r="E645" s="9">
        <f t="shared" si="51"/>
        <v>121.76236969079059</v>
      </c>
      <c r="F645" s="10">
        <f t="shared" si="52"/>
        <v>-12.822369690790595</v>
      </c>
      <c r="G645" s="10">
        <f t="shared" si="53"/>
        <v>-12.270782600030371</v>
      </c>
      <c r="H645" s="10">
        <f t="shared" si="54"/>
        <v>109.49158709076022</v>
      </c>
      <c r="I645" s="26">
        <f t="shared" si="55"/>
        <v>113.8662814668596</v>
      </c>
    </row>
    <row r="646" spans="1:9" ht="15" x14ac:dyDescent="0.25">
      <c r="A646" s="12">
        <v>42348</v>
      </c>
      <c r="B646" s="7">
        <v>108.97</v>
      </c>
      <c r="C646" s="7">
        <v>110.78</v>
      </c>
      <c r="D646" s="8">
        <v>644</v>
      </c>
      <c r="E646" s="9">
        <f t="shared" si="51"/>
        <v>121.76231410558719</v>
      </c>
      <c r="F646" s="10">
        <f t="shared" si="52"/>
        <v>-12.792314105587195</v>
      </c>
      <c r="G646" s="10">
        <f t="shared" si="53"/>
        <v>-12.800733550790595</v>
      </c>
      <c r="H646" s="10">
        <f t="shared" si="54"/>
        <v>108.9615805547966</v>
      </c>
      <c r="I646" s="26">
        <f t="shared" si="55"/>
        <v>113.31342046605803</v>
      </c>
    </row>
    <row r="647" spans="1:9" ht="15" x14ac:dyDescent="0.25">
      <c r="A647" s="11" t="s">
        <v>400</v>
      </c>
      <c r="B647" s="7">
        <v>109.01</v>
      </c>
      <c r="C647" s="7">
        <v>111.17</v>
      </c>
      <c r="D647" s="8">
        <v>645</v>
      </c>
      <c r="E647" s="9">
        <f t="shared" si="51"/>
        <v>121.76225328327499</v>
      </c>
      <c r="F647" s="10">
        <f t="shared" si="52"/>
        <v>-12.752253283274982</v>
      </c>
      <c r="G647" s="10">
        <f t="shared" si="53"/>
        <v>-12.770677965587195</v>
      </c>
      <c r="H647" s="10">
        <f t="shared" si="54"/>
        <v>108.99157531768779</v>
      </c>
      <c r="I647" s="26">
        <f t="shared" si="55"/>
        <v>113.34470863611934</v>
      </c>
    </row>
    <row r="648" spans="1:9" ht="15" x14ac:dyDescent="0.25">
      <c r="A648" s="11" t="s">
        <v>401</v>
      </c>
      <c r="B648" s="7">
        <v>108.04</v>
      </c>
      <c r="C648" s="7">
        <v>110.61</v>
      </c>
      <c r="D648" s="8">
        <v>646</v>
      </c>
      <c r="E648" s="9">
        <f t="shared" si="51"/>
        <v>121.76218852270878</v>
      </c>
      <c r="F648" s="10">
        <f t="shared" si="52"/>
        <v>-13.722188522708777</v>
      </c>
      <c r="G648" s="10">
        <f t="shared" si="53"/>
        <v>-12.730617143274982</v>
      </c>
      <c r="H648" s="10">
        <f t="shared" si="54"/>
        <v>109.0315713794338</v>
      </c>
      <c r="I648" s="26">
        <f t="shared" si="55"/>
        <v>113.38642937204351</v>
      </c>
    </row>
    <row r="649" spans="1:9" ht="15" x14ac:dyDescent="0.25">
      <c r="A649" s="6">
        <v>42046</v>
      </c>
      <c r="B649" s="7">
        <v>107.21</v>
      </c>
      <c r="C649" s="7">
        <v>110.14</v>
      </c>
      <c r="D649" s="8">
        <v>647</v>
      </c>
      <c r="E649" s="9">
        <f t="shared" si="51"/>
        <v>121.76212112274337</v>
      </c>
      <c r="F649" s="10">
        <f t="shared" si="52"/>
        <v>-14.552121122743372</v>
      </c>
      <c r="G649" s="10">
        <f t="shared" si="53"/>
        <v>-13.700552382708777</v>
      </c>
      <c r="H649" s="10">
        <f t="shared" si="54"/>
        <v>108.06156874003459</v>
      </c>
      <c r="I649" s="26">
        <f t="shared" si="55"/>
        <v>112.37459915183049</v>
      </c>
    </row>
    <row r="650" spans="1:9" ht="15" x14ac:dyDescent="0.25">
      <c r="A650" s="6">
        <v>42258</v>
      </c>
      <c r="B650" s="7">
        <v>107.14</v>
      </c>
      <c r="C650" s="7">
        <v>110.08</v>
      </c>
      <c r="D650" s="8">
        <v>648</v>
      </c>
      <c r="E650" s="9">
        <f t="shared" si="51"/>
        <v>121.76205238223358</v>
      </c>
      <c r="F650" s="10">
        <f t="shared" si="52"/>
        <v>-14.622052382233576</v>
      </c>
      <c r="G650" s="10">
        <f t="shared" si="53"/>
        <v>-14.530484982743372</v>
      </c>
      <c r="H650" s="10">
        <f t="shared" si="54"/>
        <v>107.2315673994902</v>
      </c>
      <c r="I650" s="26">
        <f t="shared" si="55"/>
        <v>111.50880724048037</v>
      </c>
    </row>
    <row r="651" spans="1:9" ht="15" x14ac:dyDescent="0.25">
      <c r="A651" s="11" t="s">
        <v>402</v>
      </c>
      <c r="B651" s="7">
        <v>107.36</v>
      </c>
      <c r="C651" s="7">
        <v>110.32</v>
      </c>
      <c r="D651" s="8">
        <v>649</v>
      </c>
      <c r="E651" s="9">
        <f t="shared" si="51"/>
        <v>121.76198360003417</v>
      </c>
      <c r="F651" s="10">
        <f t="shared" si="52"/>
        <v>-14.401983600034171</v>
      </c>
      <c r="G651" s="10">
        <f t="shared" si="53"/>
        <v>-14.600416242233576</v>
      </c>
      <c r="H651" s="10">
        <f t="shared" si="54"/>
        <v>107.16156735780059</v>
      </c>
      <c r="I651" s="26">
        <f t="shared" si="55"/>
        <v>111.43578871999304</v>
      </c>
    </row>
    <row r="652" spans="1:9" ht="15" x14ac:dyDescent="0.25">
      <c r="A652" s="11" t="s">
        <v>403</v>
      </c>
      <c r="B652" s="7">
        <v>107.29</v>
      </c>
      <c r="C652" s="7">
        <v>110.27</v>
      </c>
      <c r="D652" s="8">
        <v>650</v>
      </c>
      <c r="E652" s="9">
        <f t="shared" si="51"/>
        <v>121.76191607499997</v>
      </c>
      <c r="F652" s="10">
        <f t="shared" si="52"/>
        <v>-14.471916074999967</v>
      </c>
      <c r="G652" s="10">
        <f t="shared" si="53"/>
        <v>-14.380347460034171</v>
      </c>
      <c r="H652" s="10">
        <f t="shared" si="54"/>
        <v>107.3815686149658</v>
      </c>
      <c r="I652" s="26">
        <f t="shared" si="55"/>
        <v>111.66527667336861</v>
      </c>
    </row>
    <row r="653" spans="1:9" ht="15" x14ac:dyDescent="0.25">
      <c r="A653" s="11" t="s">
        <v>404</v>
      </c>
      <c r="B653" s="7">
        <v>106.97</v>
      </c>
      <c r="C653" s="7">
        <v>110.01</v>
      </c>
      <c r="D653" s="8">
        <v>651</v>
      </c>
      <c r="E653" s="9">
        <f t="shared" si="51"/>
        <v>121.76185110598578</v>
      </c>
      <c r="F653" s="10">
        <f t="shared" si="52"/>
        <v>-14.791851105985785</v>
      </c>
      <c r="G653" s="10">
        <f t="shared" si="53"/>
        <v>-14.450279934999967</v>
      </c>
      <c r="H653" s="10">
        <f t="shared" si="54"/>
        <v>107.31157117098581</v>
      </c>
      <c r="I653" s="26">
        <f t="shared" si="55"/>
        <v>111.59226086260701</v>
      </c>
    </row>
    <row r="654" spans="1:9" ht="15" x14ac:dyDescent="0.25">
      <c r="A654" s="6">
        <v>42197</v>
      </c>
      <c r="B654" s="7">
        <v>106.75</v>
      </c>
      <c r="C654" s="7">
        <v>109.92</v>
      </c>
      <c r="D654" s="8">
        <v>652</v>
      </c>
      <c r="E654" s="9">
        <f t="shared" si="51"/>
        <v>121.76178999184638</v>
      </c>
      <c r="F654" s="10">
        <f t="shared" si="52"/>
        <v>-15.011789991846385</v>
      </c>
      <c r="G654" s="10">
        <f t="shared" si="53"/>
        <v>-14.770214965985785</v>
      </c>
      <c r="H654" s="10">
        <f t="shared" si="54"/>
        <v>106.9915750258606</v>
      </c>
      <c r="I654" s="26">
        <f t="shared" si="55"/>
        <v>111.25846613170823</v>
      </c>
    </row>
    <row r="655" spans="1:9" ht="15" x14ac:dyDescent="0.25">
      <c r="A655" s="11" t="s">
        <v>405</v>
      </c>
      <c r="B655" s="7">
        <v>104</v>
      </c>
      <c r="C655" s="7">
        <v>108.07</v>
      </c>
      <c r="D655" s="8">
        <v>653</v>
      </c>
      <c r="E655" s="9">
        <f t="shared" si="51"/>
        <v>121.76173403143659</v>
      </c>
      <c r="F655" s="10">
        <f t="shared" si="52"/>
        <v>-17.761734031436589</v>
      </c>
      <c r="G655" s="10">
        <f t="shared" si="53"/>
        <v>-14.990153851846385</v>
      </c>
      <c r="H655" s="10">
        <f t="shared" si="54"/>
        <v>106.7715801795902</v>
      </c>
      <c r="I655" s="26">
        <f t="shared" si="55"/>
        <v>111.02898486567233</v>
      </c>
    </row>
    <row r="656" spans="1:9" ht="15" x14ac:dyDescent="0.25">
      <c r="A656" s="11" t="s">
        <v>406</v>
      </c>
      <c r="B656" s="7">
        <v>102.33</v>
      </c>
      <c r="C656" s="7">
        <v>107.04</v>
      </c>
      <c r="D656" s="8">
        <v>654</v>
      </c>
      <c r="E656" s="9">
        <f t="shared" si="51"/>
        <v>121.76168452361119</v>
      </c>
      <c r="F656" s="10">
        <f t="shared" si="52"/>
        <v>-19.431684523611196</v>
      </c>
      <c r="G656" s="10">
        <f t="shared" si="53"/>
        <v>-17.740097891436591</v>
      </c>
      <c r="H656" s="10">
        <f t="shared" si="54"/>
        <v>104.0215866321746</v>
      </c>
      <c r="I656" s="26">
        <f t="shared" si="55"/>
        <v>108.16040857149927</v>
      </c>
    </row>
    <row r="657" spans="1:9" ht="15" x14ac:dyDescent="0.25">
      <c r="A657" s="11" t="s">
        <v>407</v>
      </c>
      <c r="B657" s="7">
        <v>102.11</v>
      </c>
      <c r="C657" s="7">
        <v>106.43</v>
      </c>
      <c r="D657" s="8">
        <v>655</v>
      </c>
      <c r="E657" s="9">
        <f t="shared" si="51"/>
        <v>121.761642767225</v>
      </c>
      <c r="F657" s="10">
        <f t="shared" si="52"/>
        <v>-19.651642767224999</v>
      </c>
      <c r="G657" s="10">
        <f t="shared" si="53"/>
        <v>-19.410048383611198</v>
      </c>
      <c r="H657" s="10">
        <f t="shared" si="54"/>
        <v>102.3515943836138</v>
      </c>
      <c r="I657" s="26">
        <f t="shared" si="55"/>
        <v>106.41840442018905</v>
      </c>
    </row>
    <row r="658" spans="1:9" ht="15" x14ac:dyDescent="0.25">
      <c r="A658" s="6">
        <v>42461</v>
      </c>
      <c r="B658" s="7">
        <v>102</v>
      </c>
      <c r="C658" s="7">
        <v>106.32</v>
      </c>
      <c r="D658" s="8">
        <v>656</v>
      </c>
      <c r="E658" s="9">
        <f t="shared" si="51"/>
        <v>121.76161006113279</v>
      </c>
      <c r="F658" s="10">
        <f t="shared" si="52"/>
        <v>-19.761610061132785</v>
      </c>
      <c r="G658" s="10">
        <f t="shared" si="53"/>
        <v>-19.630006627225001</v>
      </c>
      <c r="H658" s="10">
        <f t="shared" si="54"/>
        <v>102.13160343390778</v>
      </c>
      <c r="I658" s="26">
        <f t="shared" si="55"/>
        <v>106.18892721874167</v>
      </c>
    </row>
    <row r="659" spans="1:9" ht="15" x14ac:dyDescent="0.25">
      <c r="A659" s="6">
        <v>42675</v>
      </c>
      <c r="B659" s="7">
        <v>101.89</v>
      </c>
      <c r="C659" s="7">
        <v>103.41</v>
      </c>
      <c r="D659" s="8">
        <v>657</v>
      </c>
      <c r="E659" s="9">
        <f t="shared" si="51"/>
        <v>121.76158770418938</v>
      </c>
      <c r="F659" s="10">
        <f t="shared" si="52"/>
        <v>-19.87158770418938</v>
      </c>
      <c r="G659" s="10">
        <f t="shared" si="53"/>
        <v>-19.739973921132787</v>
      </c>
      <c r="H659" s="10">
        <f t="shared" si="54"/>
        <v>102.02161378305659</v>
      </c>
      <c r="I659" s="26">
        <f t="shared" si="55"/>
        <v>106.07419469315715</v>
      </c>
    </row>
    <row r="660" spans="1:9" ht="15" x14ac:dyDescent="0.25">
      <c r="A660" s="11" t="s">
        <v>408</v>
      </c>
      <c r="B660" s="7">
        <v>101.8</v>
      </c>
      <c r="C660" s="7">
        <v>102.81</v>
      </c>
      <c r="D660" s="8">
        <v>658</v>
      </c>
      <c r="E660" s="9">
        <f t="shared" si="51"/>
        <v>121.76157699524956</v>
      </c>
      <c r="F660" s="10">
        <f t="shared" si="52"/>
        <v>-19.961576995249558</v>
      </c>
      <c r="G660" s="10">
        <f t="shared" si="53"/>
        <v>-19.849951564189382</v>
      </c>
      <c r="H660" s="10">
        <f t="shared" si="54"/>
        <v>101.91162543106017</v>
      </c>
      <c r="I660" s="26">
        <f t="shared" si="55"/>
        <v>105.95946352243546</v>
      </c>
    </row>
    <row r="661" spans="1:9" ht="15" x14ac:dyDescent="0.25">
      <c r="A661" s="11" t="s">
        <v>409</v>
      </c>
      <c r="B661" s="7">
        <v>101.42</v>
      </c>
      <c r="C661" s="7">
        <v>101.54</v>
      </c>
      <c r="D661" s="8">
        <v>659</v>
      </c>
      <c r="E661" s="9">
        <f t="shared" si="51"/>
        <v>121.76157923316819</v>
      </c>
      <c r="F661" s="10">
        <f t="shared" si="52"/>
        <v>-20.34157923316819</v>
      </c>
      <c r="G661" s="10">
        <f t="shared" si="53"/>
        <v>-19.93994085524956</v>
      </c>
      <c r="H661" s="10">
        <f t="shared" si="54"/>
        <v>101.82163837791863</v>
      </c>
      <c r="I661" s="26">
        <f t="shared" si="55"/>
        <v>105.8655961285767</v>
      </c>
    </row>
    <row r="662" spans="1:9" ht="15" x14ac:dyDescent="0.25">
      <c r="A662" s="6">
        <v>42371</v>
      </c>
      <c r="B662" s="7">
        <v>101.36</v>
      </c>
      <c r="C662" s="7">
        <v>100.84</v>
      </c>
      <c r="D662" s="8">
        <v>660</v>
      </c>
      <c r="E662" s="9">
        <f t="shared" si="51"/>
        <v>121.76159571679997</v>
      </c>
      <c r="F662" s="10">
        <f t="shared" si="52"/>
        <v>-20.401595716799974</v>
      </c>
      <c r="G662" s="10">
        <f t="shared" si="53"/>
        <v>-20.319943093168192</v>
      </c>
      <c r="H662" s="10">
        <f t="shared" si="54"/>
        <v>101.44165262363178</v>
      </c>
      <c r="I662" s="26">
        <f t="shared" si="55"/>
        <v>105.46922497058067</v>
      </c>
    </row>
    <row r="663" spans="1:9" ht="15" x14ac:dyDescent="0.25">
      <c r="A663" s="6">
        <v>42584</v>
      </c>
      <c r="B663" s="7">
        <v>101.51</v>
      </c>
      <c r="C663" s="7">
        <v>101.14</v>
      </c>
      <c r="D663" s="8">
        <v>661</v>
      </c>
      <c r="E663" s="9">
        <f t="shared" si="51"/>
        <v>121.76162774499979</v>
      </c>
      <c r="F663" s="10">
        <f t="shared" si="52"/>
        <v>-20.25162774499978</v>
      </c>
      <c r="G663" s="10">
        <f t="shared" si="53"/>
        <v>-20.379959576799976</v>
      </c>
      <c r="H663" s="10">
        <f t="shared" si="54"/>
        <v>101.38166816819981</v>
      </c>
      <c r="I663" s="26">
        <f t="shared" si="55"/>
        <v>105.40665391944756</v>
      </c>
    </row>
    <row r="664" spans="1:9" ht="15" x14ac:dyDescent="0.25">
      <c r="A664" s="11" t="s">
        <v>410</v>
      </c>
      <c r="B664" s="7">
        <v>101.45</v>
      </c>
      <c r="C664" s="7">
        <v>101.21</v>
      </c>
      <c r="D664" s="8">
        <v>662</v>
      </c>
      <c r="E664" s="9">
        <f t="shared" si="51"/>
        <v>121.7616766166224</v>
      </c>
      <c r="F664" s="10">
        <f t="shared" si="52"/>
        <v>-20.311676616622393</v>
      </c>
      <c r="G664" s="10">
        <f t="shared" si="53"/>
        <v>-20.229991604999782</v>
      </c>
      <c r="H664" s="10">
        <f t="shared" si="54"/>
        <v>101.53168501162261</v>
      </c>
      <c r="I664" s="26">
        <f t="shared" si="55"/>
        <v>105.56313965417729</v>
      </c>
    </row>
    <row r="665" spans="1:9" ht="15" x14ac:dyDescent="0.25">
      <c r="A665" s="11" t="s">
        <v>411</v>
      </c>
      <c r="B665" s="7">
        <v>101.39</v>
      </c>
      <c r="C665" s="7">
        <v>101.13</v>
      </c>
      <c r="D665" s="8">
        <v>663</v>
      </c>
      <c r="E665" s="9">
        <f t="shared" si="51"/>
        <v>121.76174363052257</v>
      </c>
      <c r="F665" s="10">
        <f t="shared" si="52"/>
        <v>-20.371743630522573</v>
      </c>
      <c r="G665" s="10">
        <f t="shared" si="53"/>
        <v>-20.290040476622394</v>
      </c>
      <c r="H665" s="10">
        <f t="shared" si="54"/>
        <v>101.47170315390018</v>
      </c>
      <c r="I665" s="26">
        <f t="shared" si="55"/>
        <v>105.50057131276982</v>
      </c>
    </row>
    <row r="666" spans="1:9" ht="15" x14ac:dyDescent="0.25">
      <c r="A666" s="11" t="s">
        <v>412</v>
      </c>
      <c r="B666" s="7">
        <v>101.42</v>
      </c>
      <c r="C666" s="7">
        <v>101.38</v>
      </c>
      <c r="D666" s="8">
        <v>664</v>
      </c>
      <c r="E666" s="9">
        <f t="shared" si="51"/>
        <v>121.76183008555518</v>
      </c>
      <c r="F666" s="10">
        <f t="shared" si="52"/>
        <v>-20.341830085555173</v>
      </c>
      <c r="G666" s="10">
        <f t="shared" si="53"/>
        <v>-20.350107490522575</v>
      </c>
      <c r="H666" s="10">
        <f t="shared" si="54"/>
        <v>101.4117225950326</v>
      </c>
      <c r="I666" s="26">
        <f t="shared" si="55"/>
        <v>105.43800432622527</v>
      </c>
    </row>
    <row r="667" spans="1:9" ht="15" x14ac:dyDescent="0.25">
      <c r="A667" s="6">
        <v>42554</v>
      </c>
      <c r="B667" s="7">
        <v>101.46</v>
      </c>
      <c r="C667" s="7">
        <v>101.67</v>
      </c>
      <c r="D667" s="8">
        <v>665</v>
      </c>
      <c r="E667" s="9">
        <f t="shared" si="51"/>
        <v>121.76193728057498</v>
      </c>
      <c r="F667" s="10">
        <f t="shared" si="52"/>
        <v>-20.30193728057499</v>
      </c>
      <c r="G667" s="10">
        <f t="shared" si="53"/>
        <v>-20.320193945555175</v>
      </c>
      <c r="H667" s="10">
        <f t="shared" si="54"/>
        <v>101.44174333501981</v>
      </c>
      <c r="I667" s="26">
        <f t="shared" si="55"/>
        <v>105.46931959354353</v>
      </c>
    </row>
    <row r="668" spans="1:9" ht="15" x14ac:dyDescent="0.25">
      <c r="A668" s="11" t="s">
        <v>413</v>
      </c>
      <c r="B668" s="7">
        <v>101.71</v>
      </c>
      <c r="C668" s="7">
        <v>102.52</v>
      </c>
      <c r="D668" s="8">
        <v>666</v>
      </c>
      <c r="E668" s="9">
        <f t="shared" si="51"/>
        <v>121.76206651443678</v>
      </c>
      <c r="F668" s="10">
        <f t="shared" si="52"/>
        <v>-20.052066514436788</v>
      </c>
      <c r="G668" s="10">
        <f t="shared" si="53"/>
        <v>-20.280301140574991</v>
      </c>
      <c r="H668" s="10">
        <f t="shared" si="54"/>
        <v>101.48176537386179</v>
      </c>
      <c r="I668" s="26">
        <f t="shared" si="55"/>
        <v>105.51106742672462</v>
      </c>
    </row>
    <row r="669" spans="1:9" ht="15" x14ac:dyDescent="0.25">
      <c r="A669" s="11" t="s">
        <v>414</v>
      </c>
      <c r="B669" s="7">
        <v>102.58</v>
      </c>
      <c r="C669" s="7">
        <v>103.64</v>
      </c>
      <c r="D669" s="8">
        <v>667</v>
      </c>
      <c r="E669" s="9">
        <f t="shared" si="51"/>
        <v>121.76221908599535</v>
      </c>
      <c r="F669" s="10">
        <f t="shared" si="52"/>
        <v>-19.182219085995357</v>
      </c>
      <c r="G669" s="10">
        <f t="shared" si="53"/>
        <v>-20.03043037443679</v>
      </c>
      <c r="H669" s="10">
        <f t="shared" si="54"/>
        <v>101.73178871155856</v>
      </c>
      <c r="I669" s="26">
        <f t="shared" si="55"/>
        <v>105.77187204576856</v>
      </c>
    </row>
    <row r="670" spans="1:9" ht="15" x14ac:dyDescent="0.25">
      <c r="A670" s="11" t="s">
        <v>415</v>
      </c>
      <c r="B670" s="7">
        <v>103.4</v>
      </c>
      <c r="C670" s="7">
        <v>104.4</v>
      </c>
      <c r="D670" s="8">
        <v>668</v>
      </c>
      <c r="E670" s="9">
        <f t="shared" si="51"/>
        <v>121.76239629410559</v>
      </c>
      <c r="F670" s="10">
        <f t="shared" si="52"/>
        <v>-18.362396294105579</v>
      </c>
      <c r="G670" s="10">
        <f t="shared" si="53"/>
        <v>-19.160582945995358</v>
      </c>
      <c r="H670" s="10">
        <f t="shared" si="54"/>
        <v>102.60181334811023</v>
      </c>
      <c r="I670" s="26">
        <f t="shared" si="55"/>
        <v>106.67941310167542</v>
      </c>
    </row>
    <row r="671" spans="1:9" ht="15" x14ac:dyDescent="0.25">
      <c r="A671" s="6">
        <v>42464</v>
      </c>
      <c r="B671" s="7">
        <v>104.51</v>
      </c>
      <c r="C671" s="7">
        <v>105.32</v>
      </c>
      <c r="D671" s="8">
        <v>669</v>
      </c>
      <c r="E671" s="9">
        <f t="shared" si="51"/>
        <v>121.76259943762219</v>
      </c>
      <c r="F671" s="10">
        <f t="shared" si="52"/>
        <v>-17.25259943762218</v>
      </c>
      <c r="G671" s="10">
        <f t="shared" si="53"/>
        <v>-18.340760154105581</v>
      </c>
      <c r="H671" s="10">
        <f t="shared" si="54"/>
        <v>103.4218392835166</v>
      </c>
      <c r="I671" s="26">
        <f t="shared" si="55"/>
        <v>107.53479945744505</v>
      </c>
    </row>
    <row r="672" spans="1:9" ht="15" x14ac:dyDescent="0.25">
      <c r="A672" s="6">
        <v>42678</v>
      </c>
      <c r="B672" s="7">
        <v>105.39</v>
      </c>
      <c r="C672" s="7">
        <v>105.98</v>
      </c>
      <c r="D672" s="8">
        <v>670</v>
      </c>
      <c r="E672" s="9">
        <f t="shared" si="51"/>
        <v>121.76282981539997</v>
      </c>
      <c r="F672" s="10">
        <f t="shared" si="52"/>
        <v>-16.372829815399967</v>
      </c>
      <c r="G672" s="10">
        <f t="shared" si="53"/>
        <v>-17.230963297622182</v>
      </c>
      <c r="H672" s="10">
        <f t="shared" si="54"/>
        <v>104.53186651777779</v>
      </c>
      <c r="I672" s="26">
        <f t="shared" si="55"/>
        <v>108.69269228707753</v>
      </c>
    </row>
    <row r="673" spans="1:9" ht="15" x14ac:dyDescent="0.25">
      <c r="A673" s="11" t="s">
        <v>416</v>
      </c>
      <c r="B673" s="7">
        <v>106.41</v>
      </c>
      <c r="C673" s="7">
        <v>106.97</v>
      </c>
      <c r="D673" s="8">
        <v>671</v>
      </c>
      <c r="E673" s="9">
        <f t="shared" si="51"/>
        <v>121.76308872629379</v>
      </c>
      <c r="F673" s="10">
        <f t="shared" si="52"/>
        <v>-15.353088726293791</v>
      </c>
      <c r="G673" s="10">
        <f t="shared" si="53"/>
        <v>-16.351193675399969</v>
      </c>
      <c r="H673" s="10">
        <f t="shared" si="54"/>
        <v>105.41189505089382</v>
      </c>
      <c r="I673" s="26">
        <f t="shared" si="55"/>
        <v>109.61066861857292</v>
      </c>
    </row>
    <row r="674" spans="1:9" ht="15" x14ac:dyDescent="0.25">
      <c r="A674" s="11" t="s">
        <v>417</v>
      </c>
      <c r="B674" s="7">
        <v>107.14</v>
      </c>
      <c r="C674" s="7">
        <v>107.67</v>
      </c>
      <c r="D674" s="8">
        <v>672</v>
      </c>
      <c r="E674" s="9">
        <f t="shared" si="51"/>
        <v>121.76337746915837</v>
      </c>
      <c r="F674" s="10">
        <f t="shared" si="52"/>
        <v>-14.62337746915837</v>
      </c>
      <c r="G674" s="10">
        <f t="shared" si="53"/>
        <v>-15.331452586293791</v>
      </c>
      <c r="H674" s="10">
        <f t="shared" si="54"/>
        <v>106.43192488286458</v>
      </c>
      <c r="I674" s="26">
        <f t="shared" si="55"/>
        <v>110.67468325893107</v>
      </c>
    </row>
    <row r="675" spans="1:9" ht="15" x14ac:dyDescent="0.25">
      <c r="A675" s="6">
        <v>42405</v>
      </c>
      <c r="B675" s="7">
        <v>107.82</v>
      </c>
      <c r="C675" s="7">
        <v>108.58</v>
      </c>
      <c r="D675" s="8">
        <v>673</v>
      </c>
      <c r="E675" s="9">
        <f t="shared" si="51"/>
        <v>121.7636973428486</v>
      </c>
      <c r="F675" s="10">
        <f t="shared" si="52"/>
        <v>-13.943697342848608</v>
      </c>
      <c r="G675" s="10">
        <f t="shared" si="53"/>
        <v>-14.60174132915837</v>
      </c>
      <c r="H675" s="10">
        <f t="shared" si="54"/>
        <v>107.16195601369023</v>
      </c>
      <c r="I675" s="26">
        <f t="shared" si="55"/>
        <v>111.43619413515216</v>
      </c>
    </row>
    <row r="676" spans="1:9" ht="15" x14ac:dyDescent="0.25">
      <c r="A676" s="6">
        <v>42618</v>
      </c>
      <c r="B676" s="7">
        <v>108.19</v>
      </c>
      <c r="C676" s="7">
        <v>109</v>
      </c>
      <c r="D676" s="8">
        <v>674</v>
      </c>
      <c r="E676" s="9">
        <f t="shared" si="51"/>
        <v>121.76404964621921</v>
      </c>
      <c r="F676" s="10">
        <f t="shared" si="52"/>
        <v>-13.574049646219208</v>
      </c>
      <c r="G676" s="10">
        <f t="shared" si="53"/>
        <v>-13.922061202848608</v>
      </c>
      <c r="H676" s="10">
        <f t="shared" si="54"/>
        <v>107.8419884433706</v>
      </c>
      <c r="I676" s="26">
        <f t="shared" si="55"/>
        <v>112.14555031123602</v>
      </c>
    </row>
    <row r="677" spans="1:9" ht="15" x14ac:dyDescent="0.25">
      <c r="A677" s="11" t="s">
        <v>418</v>
      </c>
      <c r="B677" s="7">
        <v>108.53</v>
      </c>
      <c r="C677" s="7">
        <v>109.3</v>
      </c>
      <c r="D677" s="8">
        <v>675</v>
      </c>
      <c r="E677" s="9">
        <f t="shared" si="51"/>
        <v>121.76443567812498</v>
      </c>
      <c r="F677" s="10">
        <f t="shared" si="52"/>
        <v>-13.234435678124981</v>
      </c>
      <c r="G677" s="10">
        <f t="shared" si="53"/>
        <v>-13.552413506219208</v>
      </c>
      <c r="H677" s="10">
        <f t="shared" si="54"/>
        <v>108.21202217190577</v>
      </c>
      <c r="I677" s="26">
        <f t="shared" si="55"/>
        <v>112.53154030118274</v>
      </c>
    </row>
    <row r="678" spans="1:9" ht="15" x14ac:dyDescent="0.25">
      <c r="A678" s="11" t="s">
        <v>419</v>
      </c>
      <c r="B678" s="7">
        <v>109.12</v>
      </c>
      <c r="C678" s="7">
        <v>109.9</v>
      </c>
      <c r="D678" s="8">
        <v>676</v>
      </c>
      <c r="E678" s="9">
        <f t="shared" si="51"/>
        <v>121.76485673742079</v>
      </c>
      <c r="F678" s="10">
        <f t="shared" si="52"/>
        <v>-12.644856737420781</v>
      </c>
      <c r="G678" s="10">
        <f t="shared" si="53"/>
        <v>-13.212799538124981</v>
      </c>
      <c r="H678" s="10">
        <f t="shared" si="54"/>
        <v>108.5520571992958</v>
      </c>
      <c r="I678" s="26">
        <f t="shared" si="55"/>
        <v>112.88623801299235</v>
      </c>
    </row>
    <row r="679" spans="1:9" ht="15" x14ac:dyDescent="0.25">
      <c r="A679" s="11" t="s">
        <v>420</v>
      </c>
      <c r="B679" s="7">
        <v>109.79</v>
      </c>
      <c r="C679" s="7">
        <v>110.7</v>
      </c>
      <c r="D679" s="8">
        <v>677</v>
      </c>
      <c r="E679" s="9">
        <f t="shared" si="51"/>
        <v>121.7653141229614</v>
      </c>
      <c r="F679" s="10">
        <f t="shared" si="52"/>
        <v>-11.975314122961393</v>
      </c>
      <c r="G679" s="10">
        <f t="shared" si="53"/>
        <v>-12.623220597420781</v>
      </c>
      <c r="H679" s="10">
        <f t="shared" si="54"/>
        <v>109.14209352554062</v>
      </c>
      <c r="I679" s="26">
        <f t="shared" si="55"/>
        <v>113.50171735466481</v>
      </c>
    </row>
    <row r="680" spans="1:9" ht="15" x14ac:dyDescent="0.25">
      <c r="A680" s="6">
        <v>42527</v>
      </c>
      <c r="B680" s="7">
        <v>110.4</v>
      </c>
      <c r="C680" s="7">
        <v>111.43</v>
      </c>
      <c r="D680" s="8">
        <v>678</v>
      </c>
      <c r="E680" s="9">
        <f t="shared" si="51"/>
        <v>121.76580913360156</v>
      </c>
      <c r="F680" s="10">
        <f t="shared" si="52"/>
        <v>-11.365809133601559</v>
      </c>
      <c r="G680" s="10">
        <f t="shared" si="53"/>
        <v>-11.953677982961393</v>
      </c>
      <c r="H680" s="10">
        <f t="shared" si="54"/>
        <v>109.81213115064017</v>
      </c>
      <c r="I680" s="26">
        <f t="shared" si="55"/>
        <v>114.20064773920004</v>
      </c>
    </row>
    <row r="681" spans="1:9" ht="15" x14ac:dyDescent="0.25">
      <c r="A681" s="11" t="s">
        <v>421</v>
      </c>
      <c r="B681" s="7">
        <v>111.03</v>
      </c>
      <c r="C681" s="7">
        <v>111.99</v>
      </c>
      <c r="D681" s="8">
        <v>679</v>
      </c>
      <c r="E681" s="9">
        <f t="shared" si="51"/>
        <v>121.76634306819618</v>
      </c>
      <c r="F681" s="10">
        <f t="shared" si="52"/>
        <v>-10.736343068196177</v>
      </c>
      <c r="G681" s="10">
        <f t="shared" si="53"/>
        <v>-11.344172993601559</v>
      </c>
      <c r="H681" s="10">
        <f t="shared" si="54"/>
        <v>110.42217007459462</v>
      </c>
      <c r="I681" s="26">
        <f t="shared" si="55"/>
        <v>114.83699221259822</v>
      </c>
    </row>
    <row r="682" spans="1:9" ht="15" x14ac:dyDescent="0.25">
      <c r="A682" s="11" t="s">
        <v>422</v>
      </c>
      <c r="B682" s="7">
        <v>111.22</v>
      </c>
      <c r="C682" s="7">
        <v>112.31</v>
      </c>
      <c r="D682" s="8">
        <v>680</v>
      </c>
      <c r="E682" s="9">
        <f t="shared" si="51"/>
        <v>121.76691722559997</v>
      </c>
      <c r="F682" s="10">
        <f t="shared" si="52"/>
        <v>-10.546917225599969</v>
      </c>
      <c r="G682" s="10">
        <f t="shared" si="53"/>
        <v>-10.714706928196177</v>
      </c>
      <c r="H682" s="10">
        <f t="shared" si="54"/>
        <v>111.05221029740379</v>
      </c>
      <c r="I682" s="26">
        <f t="shared" si="55"/>
        <v>115.49420046285917</v>
      </c>
    </row>
    <row r="683" spans="1:9" ht="15" x14ac:dyDescent="0.25">
      <c r="A683" s="11" t="s">
        <v>423</v>
      </c>
      <c r="B683" s="7">
        <v>111.44</v>
      </c>
      <c r="C683" s="7">
        <v>112.56</v>
      </c>
      <c r="D683" s="8">
        <v>681</v>
      </c>
      <c r="E683" s="9">
        <f t="shared" si="51"/>
        <v>121.76753290466777</v>
      </c>
      <c r="F683" s="10">
        <f t="shared" si="52"/>
        <v>-10.327532904667777</v>
      </c>
      <c r="G683" s="10">
        <f t="shared" si="53"/>
        <v>-10.525281085599969</v>
      </c>
      <c r="H683" s="10">
        <f t="shared" si="54"/>
        <v>111.2422518190678</v>
      </c>
      <c r="I683" s="26">
        <f t="shared" si="55"/>
        <v>115.69243678398301</v>
      </c>
    </row>
    <row r="684" spans="1:9" ht="15" x14ac:dyDescent="0.25">
      <c r="A684" s="6">
        <v>42467</v>
      </c>
      <c r="B684" s="7">
        <v>111.65</v>
      </c>
      <c r="C684" s="7">
        <v>112.86</v>
      </c>
      <c r="D684" s="8">
        <v>682</v>
      </c>
      <c r="E684" s="9">
        <f t="shared" si="51"/>
        <v>121.76819140425438</v>
      </c>
      <c r="F684" s="10">
        <f t="shared" si="52"/>
        <v>-10.118191404254375</v>
      </c>
      <c r="G684" s="10">
        <f t="shared" si="53"/>
        <v>-10.305896764667777</v>
      </c>
      <c r="H684" s="10">
        <f t="shared" si="54"/>
        <v>111.4622946395866</v>
      </c>
      <c r="I684" s="26">
        <f t="shared" si="55"/>
        <v>115.92196809296968</v>
      </c>
    </row>
    <row r="685" spans="1:9" ht="15" x14ac:dyDescent="0.25">
      <c r="A685" s="6">
        <v>42681</v>
      </c>
      <c r="B685" s="7">
        <v>111.89</v>
      </c>
      <c r="C685" s="7">
        <v>113.09</v>
      </c>
      <c r="D685" s="8">
        <v>683</v>
      </c>
      <c r="E685" s="9">
        <f t="shared" si="51"/>
        <v>121.76889402321459</v>
      </c>
      <c r="F685" s="10">
        <f t="shared" si="52"/>
        <v>-9.8788940232145848</v>
      </c>
      <c r="G685" s="10">
        <f t="shared" si="53"/>
        <v>-10.096555264254375</v>
      </c>
      <c r="H685" s="10">
        <f t="shared" si="54"/>
        <v>111.67233875896021</v>
      </c>
      <c r="I685" s="26">
        <f t="shared" si="55"/>
        <v>116.14106954581921</v>
      </c>
    </row>
    <row r="686" spans="1:9" ht="15" x14ac:dyDescent="0.25">
      <c r="A686" s="11" t="s">
        <v>424</v>
      </c>
      <c r="B686" s="7">
        <v>111.92</v>
      </c>
      <c r="C686" s="7">
        <v>113</v>
      </c>
      <c r="D686" s="8">
        <v>684</v>
      </c>
      <c r="E686" s="9">
        <f t="shared" si="51"/>
        <v>121.7696420604032</v>
      </c>
      <c r="F686" s="10">
        <f t="shared" si="52"/>
        <v>-9.8496420604031982</v>
      </c>
      <c r="G686" s="10">
        <f t="shared" si="53"/>
        <v>-9.8572578832145847</v>
      </c>
      <c r="H686" s="10">
        <f t="shared" si="54"/>
        <v>111.91238417718861</v>
      </c>
      <c r="I686" s="26">
        <f t="shared" si="55"/>
        <v>116.39146598653159</v>
      </c>
    </row>
    <row r="687" spans="1:9" ht="15" x14ac:dyDescent="0.25">
      <c r="A687" s="11" t="s">
        <v>425</v>
      </c>
      <c r="B687" s="7">
        <v>111.69</v>
      </c>
      <c r="C687" s="7">
        <v>112.89</v>
      </c>
      <c r="D687" s="8">
        <v>685</v>
      </c>
      <c r="E687" s="9">
        <f t="shared" si="51"/>
        <v>121.77043681467499</v>
      </c>
      <c r="F687" s="10">
        <f t="shared" si="52"/>
        <v>-10.080436814674997</v>
      </c>
      <c r="G687" s="10">
        <f t="shared" si="53"/>
        <v>-9.8280059204031982</v>
      </c>
      <c r="H687" s="10">
        <f t="shared" si="54"/>
        <v>111.94243089427179</v>
      </c>
      <c r="I687" s="26">
        <f t="shared" si="55"/>
        <v>116.42280835110678</v>
      </c>
    </row>
    <row r="688" spans="1:9" ht="15" x14ac:dyDescent="0.25">
      <c r="A688" s="6">
        <v>42377</v>
      </c>
      <c r="B688" s="7">
        <v>111.05</v>
      </c>
      <c r="C688" s="7">
        <v>112.43</v>
      </c>
      <c r="D688" s="8">
        <v>686</v>
      </c>
      <c r="E688" s="9">
        <f t="shared" si="51"/>
        <v>121.77127958488479</v>
      </c>
      <c r="F688" s="10">
        <f t="shared" si="52"/>
        <v>-10.721279584884797</v>
      </c>
      <c r="G688" s="10">
        <f t="shared" si="53"/>
        <v>-10.058800674674997</v>
      </c>
      <c r="H688" s="10">
        <f t="shared" si="54"/>
        <v>111.7124789102098</v>
      </c>
      <c r="I688" s="26">
        <f t="shared" si="55"/>
        <v>116.18294058454485</v>
      </c>
    </row>
    <row r="689" spans="1:9" ht="15" x14ac:dyDescent="0.25">
      <c r="A689" s="6">
        <v>42590</v>
      </c>
      <c r="B689" s="7">
        <v>109.75</v>
      </c>
      <c r="C689" s="7">
        <v>111.4</v>
      </c>
      <c r="D689" s="8">
        <v>687</v>
      </c>
      <c r="E689" s="9">
        <f t="shared" si="51"/>
        <v>121.77217166988738</v>
      </c>
      <c r="F689" s="10">
        <f t="shared" si="52"/>
        <v>-12.022171669887385</v>
      </c>
      <c r="G689" s="10">
        <f t="shared" si="53"/>
        <v>-10.699643444884797</v>
      </c>
      <c r="H689" s="10">
        <f t="shared" si="54"/>
        <v>111.07252822500259</v>
      </c>
      <c r="I689" s="26">
        <f t="shared" si="55"/>
        <v>115.51539452184575</v>
      </c>
    </row>
    <row r="690" spans="1:9" ht="15" x14ac:dyDescent="0.25">
      <c r="A690" s="11" t="s">
        <v>426</v>
      </c>
      <c r="B690" s="7">
        <v>109.28</v>
      </c>
      <c r="C690" s="7">
        <v>111.02</v>
      </c>
      <c r="D690" s="8">
        <v>688</v>
      </c>
      <c r="E690" s="9">
        <f t="shared" si="51"/>
        <v>121.77311436853759</v>
      </c>
      <c r="F690" s="10">
        <f t="shared" si="52"/>
        <v>-12.49311436853759</v>
      </c>
      <c r="G690" s="10">
        <f t="shared" si="53"/>
        <v>-12.000535529887385</v>
      </c>
      <c r="H690" s="10">
        <f t="shared" si="54"/>
        <v>109.7725788386502</v>
      </c>
      <c r="I690" s="26">
        <f t="shared" si="55"/>
        <v>114.15938988800953</v>
      </c>
    </row>
    <row r="691" spans="1:9" ht="15" x14ac:dyDescent="0.25">
      <c r="A691" s="11" t="s">
        <v>427</v>
      </c>
      <c r="B691" s="7">
        <v>109.63</v>
      </c>
      <c r="C691" s="7">
        <v>111.71</v>
      </c>
      <c r="D691" s="8">
        <v>689</v>
      </c>
      <c r="E691" s="9">
        <f t="shared" si="51"/>
        <v>121.77410897969017</v>
      </c>
      <c r="F691" s="10">
        <f t="shared" si="52"/>
        <v>-12.144108979690174</v>
      </c>
      <c r="G691" s="10">
        <f t="shared" si="53"/>
        <v>-12.47147822853759</v>
      </c>
      <c r="H691" s="10">
        <f t="shared" si="54"/>
        <v>109.30263075115258</v>
      </c>
      <c r="I691" s="26">
        <f t="shared" si="55"/>
        <v>113.6691771220361</v>
      </c>
    </row>
    <row r="692" spans="1:9" ht="15" x14ac:dyDescent="0.25">
      <c r="A692" s="11" t="s">
        <v>428</v>
      </c>
      <c r="B692" s="7">
        <v>110.43</v>
      </c>
      <c r="C692" s="7">
        <v>112.55</v>
      </c>
      <c r="D692" s="8">
        <v>690</v>
      </c>
      <c r="E692" s="9">
        <f t="shared" si="51"/>
        <v>121.77515680219997</v>
      </c>
      <c r="F692" s="10">
        <f t="shared" si="52"/>
        <v>-11.345156802199966</v>
      </c>
      <c r="G692" s="10">
        <f t="shared" si="53"/>
        <v>-12.122472839690174</v>
      </c>
      <c r="H692" s="10">
        <f t="shared" si="54"/>
        <v>109.6526839625098</v>
      </c>
      <c r="I692" s="26">
        <f t="shared" si="55"/>
        <v>114.03432501292558</v>
      </c>
    </row>
    <row r="693" spans="1:9" ht="15" x14ac:dyDescent="0.25">
      <c r="A693" s="6">
        <v>42499</v>
      </c>
      <c r="B693" s="7">
        <v>110.97</v>
      </c>
      <c r="C693" s="7">
        <v>113.1</v>
      </c>
      <c r="D693" s="8">
        <v>691</v>
      </c>
      <c r="E693" s="9">
        <f t="shared" si="51"/>
        <v>121.77625913492179</v>
      </c>
      <c r="F693" s="10">
        <f t="shared" si="52"/>
        <v>-10.806259134921788</v>
      </c>
      <c r="G693" s="10">
        <f t="shared" si="53"/>
        <v>-11.323520662199966</v>
      </c>
      <c r="H693" s="10">
        <f t="shared" si="54"/>
        <v>110.45273847272182</v>
      </c>
      <c r="I693" s="26">
        <f t="shared" si="55"/>
        <v>114.8688787536779</v>
      </c>
    </row>
    <row r="694" spans="1:9" ht="15" x14ac:dyDescent="0.25">
      <c r="A694" s="6">
        <v>42713</v>
      </c>
      <c r="B694" s="7">
        <v>111.31</v>
      </c>
      <c r="C694" s="7">
        <v>113.42</v>
      </c>
      <c r="D694" s="8">
        <v>692</v>
      </c>
      <c r="E694" s="9">
        <f t="shared" si="51"/>
        <v>121.77741727671038</v>
      </c>
      <c r="F694" s="10">
        <f t="shared" si="52"/>
        <v>-10.467417276710378</v>
      </c>
      <c r="G694" s="10">
        <f t="shared" si="53"/>
        <v>-10.784622994921788</v>
      </c>
      <c r="H694" s="10">
        <f t="shared" si="54"/>
        <v>110.99279428178859</v>
      </c>
      <c r="I694" s="26">
        <f t="shared" si="55"/>
        <v>115.43222236329302</v>
      </c>
    </row>
    <row r="695" spans="1:9" ht="15" x14ac:dyDescent="0.25">
      <c r="A695" s="11" t="s">
        <v>429</v>
      </c>
      <c r="B695" s="7">
        <v>111.29</v>
      </c>
      <c r="C695" s="7">
        <v>113.23</v>
      </c>
      <c r="D695" s="8">
        <v>693</v>
      </c>
      <c r="E695" s="9">
        <f t="shared" si="51"/>
        <v>121.77863252642058</v>
      </c>
      <c r="F695" s="10">
        <f t="shared" si="52"/>
        <v>-10.488632526420574</v>
      </c>
      <c r="G695" s="10">
        <f t="shared" si="53"/>
        <v>-10.445781136710378</v>
      </c>
      <c r="H695" s="10">
        <f t="shared" si="54"/>
        <v>111.3328513897102</v>
      </c>
      <c r="I695" s="26">
        <f t="shared" si="55"/>
        <v>115.78694310777104</v>
      </c>
    </row>
    <row r="696" spans="1:9" ht="15" x14ac:dyDescent="0.25">
      <c r="A696" s="11" t="s">
        <v>430</v>
      </c>
      <c r="B696" s="7">
        <v>111.36</v>
      </c>
      <c r="C696" s="7">
        <v>113.38</v>
      </c>
      <c r="D696" s="8">
        <v>694</v>
      </c>
      <c r="E696" s="9">
        <f t="shared" si="51"/>
        <v>121.77990618290717</v>
      </c>
      <c r="F696" s="10">
        <f t="shared" si="52"/>
        <v>-10.41990618290717</v>
      </c>
      <c r="G696" s="10">
        <f t="shared" si="53"/>
        <v>-10.466996386420574</v>
      </c>
      <c r="H696" s="10">
        <f t="shared" si="54"/>
        <v>111.31290979648659</v>
      </c>
      <c r="I696" s="26">
        <f t="shared" si="55"/>
        <v>115.76614161111188</v>
      </c>
    </row>
    <row r="697" spans="1:9" ht="15" x14ac:dyDescent="0.25">
      <c r="A697" s="6">
        <v>42439</v>
      </c>
      <c r="B697" s="7">
        <v>111.65</v>
      </c>
      <c r="C697" s="7">
        <v>113.71</v>
      </c>
      <c r="D697" s="8">
        <v>695</v>
      </c>
      <c r="E697" s="9">
        <f t="shared" si="51"/>
        <v>121.781239545025</v>
      </c>
      <c r="F697" s="10">
        <f t="shared" si="52"/>
        <v>-10.131239545024997</v>
      </c>
      <c r="G697" s="10">
        <f t="shared" si="53"/>
        <v>-10.398270042907169</v>
      </c>
      <c r="H697" s="10">
        <f t="shared" si="54"/>
        <v>111.38296950211783</v>
      </c>
      <c r="I697" s="26">
        <f t="shared" si="55"/>
        <v>115.8392223683156</v>
      </c>
    </row>
    <row r="698" spans="1:9" ht="15" x14ac:dyDescent="0.25">
      <c r="A698" s="12">
        <v>42653</v>
      </c>
      <c r="B698" s="7">
        <v>112.35</v>
      </c>
      <c r="C698" s="7">
        <v>114.4</v>
      </c>
      <c r="D698" s="8">
        <v>696</v>
      </c>
      <c r="E698" s="9">
        <f t="shared" si="51"/>
        <v>121.78263391162878</v>
      </c>
      <c r="F698" s="10">
        <f t="shared" si="52"/>
        <v>-9.4326339116287841</v>
      </c>
      <c r="G698" s="10">
        <f t="shared" si="53"/>
        <v>-10.109603405024997</v>
      </c>
      <c r="H698" s="10">
        <f t="shared" si="54"/>
        <v>111.67303050660378</v>
      </c>
      <c r="I698" s="26">
        <f t="shared" si="55"/>
        <v>116.14179112238209</v>
      </c>
    </row>
    <row r="699" spans="1:9" ht="15" x14ac:dyDescent="0.25">
      <c r="A699" s="11" t="s">
        <v>431</v>
      </c>
      <c r="B699" s="7">
        <v>113.72</v>
      </c>
      <c r="C699" s="7">
        <v>116</v>
      </c>
      <c r="D699" s="8">
        <v>697</v>
      </c>
      <c r="E699" s="9">
        <f t="shared" si="51"/>
        <v>121.78409058157338</v>
      </c>
      <c r="F699" s="10">
        <f t="shared" si="52"/>
        <v>-8.0640905815733817</v>
      </c>
      <c r="G699" s="10">
        <f t="shared" si="53"/>
        <v>-9.410997771628784</v>
      </c>
      <c r="H699" s="10">
        <f t="shared" si="54"/>
        <v>112.37309280994459</v>
      </c>
      <c r="I699" s="26">
        <f t="shared" si="55"/>
        <v>116.8720408823115</v>
      </c>
    </row>
    <row r="700" spans="1:9" ht="15" x14ac:dyDescent="0.25">
      <c r="A700" s="11" t="s">
        <v>432</v>
      </c>
      <c r="B700" s="7">
        <v>115.2</v>
      </c>
      <c r="C700" s="7">
        <v>117.7</v>
      </c>
      <c r="D700" s="8">
        <v>698</v>
      </c>
      <c r="E700" s="9">
        <f t="shared" si="51"/>
        <v>121.78561085371359</v>
      </c>
      <c r="F700" s="10">
        <f t="shared" si="52"/>
        <v>-6.5856108537135896</v>
      </c>
      <c r="G700" s="10">
        <f t="shared" si="53"/>
        <v>-8.0424544415733816</v>
      </c>
      <c r="H700" s="10">
        <f t="shared" si="54"/>
        <v>113.74315641214021</v>
      </c>
      <c r="I700" s="26">
        <f t="shared" si="55"/>
        <v>118.30118313410375</v>
      </c>
    </row>
    <row r="701" spans="1:9" ht="15" x14ac:dyDescent="0.25">
      <c r="A701" s="11" t="s">
        <v>433</v>
      </c>
      <c r="B701" s="7">
        <v>116.02</v>
      </c>
      <c r="C701" s="7">
        <v>118.42</v>
      </c>
      <c r="D701" s="8">
        <v>699</v>
      </c>
      <c r="E701" s="9">
        <f t="shared" si="51"/>
        <v>121.78719602690418</v>
      </c>
      <c r="F701" s="10">
        <f t="shared" si="52"/>
        <v>-5.7671960269041875</v>
      </c>
      <c r="G701" s="10">
        <f t="shared" si="53"/>
        <v>-6.5639747137135895</v>
      </c>
      <c r="H701" s="10">
        <f t="shared" si="54"/>
        <v>115.22322131319059</v>
      </c>
      <c r="I701" s="26">
        <f t="shared" si="55"/>
        <v>119.84507006175882</v>
      </c>
    </row>
    <row r="702" spans="1:9" ht="15" x14ac:dyDescent="0.25">
      <c r="A702" s="6">
        <v>42562</v>
      </c>
      <c r="B702" s="7">
        <v>116.56</v>
      </c>
      <c r="C702" s="7">
        <v>119.03</v>
      </c>
      <c r="D702" s="8">
        <v>700</v>
      </c>
      <c r="E702" s="9">
        <f t="shared" si="51"/>
        <v>121.78884739999998</v>
      </c>
      <c r="F702" s="10">
        <f t="shared" si="52"/>
        <v>-5.2288473999999781</v>
      </c>
      <c r="G702" s="10">
        <f t="shared" si="53"/>
        <v>-5.7455598869041875</v>
      </c>
      <c r="H702" s="10">
        <f t="shared" si="54"/>
        <v>116.04328751309579</v>
      </c>
      <c r="I702" s="26">
        <f t="shared" si="55"/>
        <v>120.70049841827675</v>
      </c>
    </row>
    <row r="703" spans="1:9" ht="15" x14ac:dyDescent="0.25">
      <c r="A703" s="11" t="s">
        <v>434</v>
      </c>
      <c r="B703" s="7">
        <v>116.5</v>
      </c>
      <c r="C703" s="7">
        <v>118.92</v>
      </c>
      <c r="D703" s="8">
        <v>701</v>
      </c>
      <c r="E703" s="9">
        <f t="shared" si="51"/>
        <v>121.79056627185577</v>
      </c>
      <c r="F703" s="10">
        <f t="shared" si="52"/>
        <v>-5.2905662718557664</v>
      </c>
      <c r="G703" s="10">
        <f t="shared" si="53"/>
        <v>-5.207211259999978</v>
      </c>
      <c r="H703" s="10">
        <f t="shared" si="54"/>
        <v>116.58335501185579</v>
      </c>
      <c r="I703" s="26">
        <f t="shared" si="55"/>
        <v>121.26385422165752</v>
      </c>
    </row>
    <row r="704" spans="1:9" ht="15" x14ac:dyDescent="0.25">
      <c r="A704" s="11" t="s">
        <v>435</v>
      </c>
      <c r="B704" s="7">
        <v>114.71</v>
      </c>
      <c r="C704" s="7">
        <v>117.42</v>
      </c>
      <c r="D704" s="8">
        <v>702</v>
      </c>
      <c r="E704" s="9">
        <f t="shared" si="51"/>
        <v>121.79235394132637</v>
      </c>
      <c r="F704" s="10">
        <f t="shared" si="52"/>
        <v>-7.0823539413263745</v>
      </c>
      <c r="G704" s="10">
        <f t="shared" si="53"/>
        <v>-5.2689301318557664</v>
      </c>
      <c r="H704" s="10">
        <f t="shared" si="54"/>
        <v>116.5234238094706</v>
      </c>
      <c r="I704" s="26">
        <f t="shared" si="55"/>
        <v>121.20133871990116</v>
      </c>
    </row>
    <row r="705" spans="1:9" ht="15" x14ac:dyDescent="0.25">
      <c r="A705" s="11" t="s">
        <v>436</v>
      </c>
      <c r="B705" s="7">
        <v>113.72</v>
      </c>
      <c r="C705" s="7">
        <v>116.57</v>
      </c>
      <c r="D705" s="8">
        <v>703</v>
      </c>
      <c r="E705" s="9">
        <f t="shared" si="51"/>
        <v>121.79421170726658</v>
      </c>
      <c r="F705" s="10">
        <f t="shared" si="52"/>
        <v>-8.0742117072665849</v>
      </c>
      <c r="G705" s="10">
        <f t="shared" si="53"/>
        <v>-7.0607178013263745</v>
      </c>
      <c r="H705" s="10">
        <f t="shared" si="54"/>
        <v>114.73349390594021</v>
      </c>
      <c r="I705" s="26">
        <f t="shared" si="55"/>
        <v>119.33422507000765</v>
      </c>
    </row>
    <row r="706" spans="1:9" ht="15" x14ac:dyDescent="0.25">
      <c r="A706" s="6">
        <v>42502</v>
      </c>
      <c r="B706" s="7">
        <v>113.66</v>
      </c>
      <c r="C706" s="7">
        <v>116.75</v>
      </c>
      <c r="D706" s="8">
        <v>704</v>
      </c>
      <c r="E706" s="9">
        <f t="shared" si="51"/>
        <v>121.79614086853117</v>
      </c>
      <c r="F706" s="10">
        <f t="shared" si="52"/>
        <v>-8.1361408685311716</v>
      </c>
      <c r="G706" s="10">
        <f t="shared" si="53"/>
        <v>-8.0525755672665849</v>
      </c>
      <c r="H706" s="10">
        <f t="shared" si="54"/>
        <v>113.74356530126458</v>
      </c>
      <c r="I706" s="26">
        <f t="shared" si="55"/>
        <v>118.30160965497694</v>
      </c>
    </row>
    <row r="707" spans="1:9" ht="15" x14ac:dyDescent="0.25">
      <c r="A707" s="12">
        <v>42716</v>
      </c>
      <c r="B707" s="7">
        <v>114.23</v>
      </c>
      <c r="C707" s="7">
        <v>117.51</v>
      </c>
      <c r="D707" s="8">
        <v>705</v>
      </c>
      <c r="E707" s="9">
        <f t="shared" ref="E707:E770" si="56">6.289541*10 + (2.726552/10)*D707 -(4.208498*10^-4)*(D707)^2 +(2.164758*10^-7)*(D707)^3</f>
        <v>121.79814272397498</v>
      </c>
      <c r="F707" s="10">
        <f t="shared" ref="F707:F770" si="57">B707-E707</f>
        <v>-7.5681427239749723</v>
      </c>
      <c r="G707" s="10">
        <f t="shared" si="53"/>
        <v>-8.1145047285311716</v>
      </c>
      <c r="H707" s="10">
        <f t="shared" si="54"/>
        <v>113.6836379954438</v>
      </c>
      <c r="I707" s="26">
        <f t="shared" si="55"/>
        <v>118.23909821780913</v>
      </c>
    </row>
    <row r="708" spans="1:9" ht="15" x14ac:dyDescent="0.25">
      <c r="A708" s="11" t="s">
        <v>437</v>
      </c>
      <c r="B708" s="7">
        <v>115</v>
      </c>
      <c r="C708" s="7">
        <v>118.61</v>
      </c>
      <c r="D708" s="8">
        <v>706</v>
      </c>
      <c r="E708" s="9">
        <f t="shared" si="56"/>
        <v>121.80021857245279</v>
      </c>
      <c r="F708" s="10">
        <f t="shared" si="57"/>
        <v>-6.8002185724527919</v>
      </c>
      <c r="G708" s="10">
        <f t="shared" ref="G708:G771" si="58">0.02163614+F707</f>
        <v>-7.5465065839749723</v>
      </c>
      <c r="H708" s="10">
        <f t="shared" ref="H708:H771" si="59">E708+G708</f>
        <v>114.25371198847782</v>
      </c>
      <c r="I708" s="26">
        <f t="shared" ref="I708:I771" si="60">-0.3467033 +1.0431211*H708</f>
        <v>118.83375442850416</v>
      </c>
    </row>
    <row r="709" spans="1:9" ht="15" x14ac:dyDescent="0.25">
      <c r="A709" s="11" t="s">
        <v>438</v>
      </c>
      <c r="B709" s="7">
        <v>115.45</v>
      </c>
      <c r="C709" s="7">
        <v>119.03</v>
      </c>
      <c r="D709" s="8">
        <v>707</v>
      </c>
      <c r="E709" s="9">
        <f t="shared" si="56"/>
        <v>121.8023697128194</v>
      </c>
      <c r="F709" s="10">
        <f t="shared" si="57"/>
        <v>-6.3523697128193959</v>
      </c>
      <c r="G709" s="10">
        <f t="shared" si="58"/>
        <v>-6.7785824324527919</v>
      </c>
      <c r="H709" s="10">
        <f t="shared" si="59"/>
        <v>115.02378728036661</v>
      </c>
      <c r="I709" s="26">
        <f t="shared" si="60"/>
        <v>119.63703621406202</v>
      </c>
    </row>
    <row r="710" spans="1:9" ht="15" x14ac:dyDescent="0.25">
      <c r="A710" s="6">
        <v>42767</v>
      </c>
      <c r="B710" s="7">
        <v>117</v>
      </c>
      <c r="C710" s="7">
        <v>120.03</v>
      </c>
      <c r="D710" s="8">
        <v>708</v>
      </c>
      <c r="E710" s="9">
        <f t="shared" si="56"/>
        <v>121.80459744392958</v>
      </c>
      <c r="F710" s="10">
        <f t="shared" si="57"/>
        <v>-4.8045974439295804</v>
      </c>
      <c r="G710" s="10">
        <f t="shared" si="58"/>
        <v>-6.3307335728193959</v>
      </c>
      <c r="H710" s="10">
        <f t="shared" si="59"/>
        <v>115.47386387111018</v>
      </c>
      <c r="I710" s="26">
        <f t="shared" si="60"/>
        <v>120.10652060248272</v>
      </c>
    </row>
    <row r="711" spans="1:9" ht="15" x14ac:dyDescent="0.25">
      <c r="A711" s="6">
        <v>42979</v>
      </c>
      <c r="B711" s="7">
        <v>117.98</v>
      </c>
      <c r="C711" s="7">
        <v>121.3</v>
      </c>
      <c r="D711" s="8">
        <v>709</v>
      </c>
      <c r="E711" s="9">
        <f t="shared" si="56"/>
        <v>121.80690306463818</v>
      </c>
      <c r="F711" s="10">
        <f t="shared" si="57"/>
        <v>-3.8269030646381736</v>
      </c>
      <c r="G711" s="10">
        <f t="shared" si="58"/>
        <v>-4.7829613039295804</v>
      </c>
      <c r="H711" s="10">
        <f t="shared" si="59"/>
        <v>117.0239417607086</v>
      </c>
      <c r="I711" s="26">
        <f t="shared" si="60"/>
        <v>121.72343955576629</v>
      </c>
    </row>
    <row r="712" spans="1:9" ht="15" x14ac:dyDescent="0.25">
      <c r="A712" s="11" t="s">
        <v>439</v>
      </c>
      <c r="B712" s="7">
        <v>118.63</v>
      </c>
      <c r="C712" s="7">
        <v>122.1</v>
      </c>
      <c r="D712" s="8">
        <v>710</v>
      </c>
      <c r="E712" s="9">
        <f t="shared" si="56"/>
        <v>121.80928787379996</v>
      </c>
      <c r="F712" s="10">
        <f t="shared" si="57"/>
        <v>-3.1792878737999644</v>
      </c>
      <c r="G712" s="10">
        <f t="shared" si="58"/>
        <v>-3.8052669246381736</v>
      </c>
      <c r="H712" s="10">
        <f t="shared" si="59"/>
        <v>118.00402094916178</v>
      </c>
      <c r="I712" s="26">
        <f t="shared" si="60"/>
        <v>122.74578083691269</v>
      </c>
    </row>
    <row r="713" spans="1:9" ht="15" x14ac:dyDescent="0.25">
      <c r="A713" s="11" t="s">
        <v>440</v>
      </c>
      <c r="B713" s="7">
        <v>119.43</v>
      </c>
      <c r="C713" s="7">
        <v>122.75</v>
      </c>
      <c r="D713" s="8">
        <v>711</v>
      </c>
      <c r="E713" s="9">
        <f t="shared" si="56"/>
        <v>121.81175317026981</v>
      </c>
      <c r="F713" s="10">
        <f t="shared" si="57"/>
        <v>-2.3817531702698034</v>
      </c>
      <c r="G713" s="10">
        <f t="shared" si="58"/>
        <v>-3.1576517337999643</v>
      </c>
      <c r="H713" s="10">
        <f t="shared" si="59"/>
        <v>118.65410143646984</v>
      </c>
      <c r="I713" s="26">
        <f t="shared" si="60"/>
        <v>123.42389350992201</v>
      </c>
    </row>
    <row r="714" spans="1:9" ht="15" x14ac:dyDescent="0.25">
      <c r="A714" s="11" t="s">
        <v>441</v>
      </c>
      <c r="B714" s="7">
        <v>120.01</v>
      </c>
      <c r="C714" s="7">
        <v>123.19</v>
      </c>
      <c r="D714" s="8">
        <v>712</v>
      </c>
      <c r="E714" s="9">
        <f t="shared" si="56"/>
        <v>121.81430025290236</v>
      </c>
      <c r="F714" s="10">
        <f t="shared" si="57"/>
        <v>-1.8043002529023511</v>
      </c>
      <c r="G714" s="10">
        <f t="shared" si="58"/>
        <v>-2.3601170302698034</v>
      </c>
      <c r="H714" s="10">
        <f t="shared" si="59"/>
        <v>119.45418322263255</v>
      </c>
      <c r="I714" s="26">
        <f t="shared" si="60"/>
        <v>124.25847570279402</v>
      </c>
    </row>
    <row r="715" spans="1:9" ht="15" x14ac:dyDescent="0.25">
      <c r="A715" s="6">
        <v>42888</v>
      </c>
      <c r="B715" s="7">
        <v>120.18</v>
      </c>
      <c r="C715" s="7">
        <v>123.25</v>
      </c>
      <c r="D715" s="8">
        <v>713</v>
      </c>
      <c r="E715" s="9">
        <f t="shared" si="56"/>
        <v>121.81693042055255</v>
      </c>
      <c r="F715" s="10">
        <f t="shared" si="57"/>
        <v>-1.6369304205525452</v>
      </c>
      <c r="G715" s="10">
        <f t="shared" si="58"/>
        <v>-1.7826641129023511</v>
      </c>
      <c r="H715" s="10">
        <f t="shared" si="59"/>
        <v>120.0342663076502</v>
      </c>
      <c r="I715" s="26">
        <f t="shared" si="60"/>
        <v>124.86357260852901</v>
      </c>
    </row>
    <row r="716" spans="1:9" ht="15" x14ac:dyDescent="0.25">
      <c r="A716" s="11" t="s">
        <v>442</v>
      </c>
      <c r="B716" s="7">
        <v>120.15</v>
      </c>
      <c r="C716" s="7">
        <v>123.17</v>
      </c>
      <c r="D716" s="8">
        <v>714</v>
      </c>
      <c r="E716" s="9">
        <f t="shared" si="56"/>
        <v>121.81964497207518</v>
      </c>
      <c r="F716" s="10">
        <f t="shared" si="57"/>
        <v>-1.6696449720751758</v>
      </c>
      <c r="G716" s="10">
        <f t="shared" si="58"/>
        <v>-1.6152942805525452</v>
      </c>
      <c r="H716" s="10">
        <f t="shared" si="59"/>
        <v>120.20435069152263</v>
      </c>
      <c r="I716" s="26">
        <f t="shared" si="60"/>
        <v>125.04099121812685</v>
      </c>
    </row>
    <row r="717" spans="1:9" ht="15" x14ac:dyDescent="0.25">
      <c r="A717" s="11" t="s">
        <v>443</v>
      </c>
      <c r="B717" s="7">
        <v>120.2</v>
      </c>
      <c r="C717" s="7">
        <v>123.15</v>
      </c>
      <c r="D717" s="8">
        <v>715</v>
      </c>
      <c r="E717" s="9">
        <f t="shared" si="56"/>
        <v>121.82244520632501</v>
      </c>
      <c r="F717" s="10">
        <f t="shared" si="57"/>
        <v>-1.6224452063250112</v>
      </c>
      <c r="G717" s="10">
        <f t="shared" si="58"/>
        <v>-1.6480088320751758</v>
      </c>
      <c r="H717" s="10">
        <f t="shared" si="59"/>
        <v>120.17443637424984</v>
      </c>
      <c r="I717" s="26">
        <f t="shared" si="60"/>
        <v>125.0097869625875</v>
      </c>
    </row>
    <row r="718" spans="1:9" ht="15" x14ac:dyDescent="0.25">
      <c r="A718" s="11" t="s">
        <v>444</v>
      </c>
      <c r="B718" s="7">
        <v>120.12</v>
      </c>
      <c r="C718" s="7">
        <v>123.06</v>
      </c>
      <c r="D718" s="8">
        <v>716</v>
      </c>
      <c r="E718" s="9">
        <f t="shared" si="56"/>
        <v>121.82533242215679</v>
      </c>
      <c r="F718" s="10">
        <f t="shared" si="57"/>
        <v>-1.7053324221567863</v>
      </c>
      <c r="G718" s="10">
        <f t="shared" si="58"/>
        <v>-1.6008090663250112</v>
      </c>
      <c r="H718" s="10">
        <f t="shared" si="59"/>
        <v>120.22452335583178</v>
      </c>
      <c r="I718" s="26">
        <f t="shared" si="60"/>
        <v>125.06203374991094</v>
      </c>
    </row>
    <row r="719" spans="1:9" ht="15" x14ac:dyDescent="0.25">
      <c r="A719" s="6">
        <v>42889</v>
      </c>
      <c r="B719" s="7">
        <v>120.02</v>
      </c>
      <c r="C719" s="7">
        <v>122.9</v>
      </c>
      <c r="D719" s="8">
        <v>717</v>
      </c>
      <c r="E719" s="9">
        <f t="shared" si="56"/>
        <v>121.82830791842537</v>
      </c>
      <c r="F719" s="10">
        <f t="shared" si="57"/>
        <v>-1.8083079184253705</v>
      </c>
      <c r="G719" s="10">
        <f t="shared" si="58"/>
        <v>-1.6836962821567862</v>
      </c>
      <c r="H719" s="10">
        <f t="shared" si="59"/>
        <v>120.14461163626858</v>
      </c>
      <c r="I719" s="26">
        <f t="shared" si="60"/>
        <v>124.97867614909728</v>
      </c>
    </row>
    <row r="720" spans="1:9" ht="15" x14ac:dyDescent="0.25">
      <c r="A720" s="11" t="s">
        <v>445</v>
      </c>
      <c r="B720" s="7">
        <v>119.8</v>
      </c>
      <c r="C720" s="7">
        <v>122.77</v>
      </c>
      <c r="D720" s="8">
        <v>718</v>
      </c>
      <c r="E720" s="9">
        <f t="shared" si="56"/>
        <v>121.83137299398558</v>
      </c>
      <c r="F720" s="10">
        <f t="shared" si="57"/>
        <v>-2.0313729939855847</v>
      </c>
      <c r="G720" s="10">
        <f t="shared" si="58"/>
        <v>-1.7866717784253705</v>
      </c>
      <c r="H720" s="10">
        <f t="shared" si="59"/>
        <v>120.04470121556021</v>
      </c>
      <c r="I720" s="26">
        <f t="shared" si="60"/>
        <v>124.87445748114651</v>
      </c>
    </row>
    <row r="721" spans="1:9" ht="15" x14ac:dyDescent="0.25">
      <c r="A721" s="11" t="s">
        <v>446</v>
      </c>
      <c r="B721" s="7">
        <v>118.95</v>
      </c>
      <c r="C721" s="7">
        <v>121.84</v>
      </c>
      <c r="D721" s="8">
        <v>719</v>
      </c>
      <c r="E721" s="9">
        <f t="shared" si="56"/>
        <v>121.83452894769222</v>
      </c>
      <c r="F721" s="10">
        <f t="shared" si="57"/>
        <v>-2.8845289476922176</v>
      </c>
      <c r="G721" s="10">
        <f t="shared" si="58"/>
        <v>-2.0097368539855847</v>
      </c>
      <c r="H721" s="10">
        <f t="shared" si="59"/>
        <v>119.82479209370663</v>
      </c>
      <c r="I721" s="26">
        <f t="shared" si="60"/>
        <v>124.64506563605858</v>
      </c>
    </row>
    <row r="722" spans="1:9" ht="15" x14ac:dyDescent="0.25">
      <c r="A722" s="11" t="s">
        <v>447</v>
      </c>
      <c r="B722" s="7">
        <v>118.03</v>
      </c>
      <c r="C722" s="7">
        <v>121.08</v>
      </c>
      <c r="D722" s="8">
        <v>720</v>
      </c>
      <c r="E722" s="9">
        <f t="shared" si="56"/>
        <v>121.83777707839995</v>
      </c>
      <c r="F722" s="10">
        <f t="shared" si="57"/>
        <v>-3.8077770783999512</v>
      </c>
      <c r="G722" s="10">
        <f t="shared" si="58"/>
        <v>-2.8628928076922175</v>
      </c>
      <c r="H722" s="10">
        <f t="shared" si="59"/>
        <v>118.97488427070773</v>
      </c>
      <c r="I722" s="26">
        <f t="shared" si="60"/>
        <v>123.75850885283334</v>
      </c>
    </row>
    <row r="723" spans="1:9" ht="15" x14ac:dyDescent="0.25">
      <c r="A723" s="6">
        <v>42798</v>
      </c>
      <c r="B723" s="7">
        <v>116.93</v>
      </c>
      <c r="C723" s="7">
        <v>119.92</v>
      </c>
      <c r="D723" s="8">
        <v>721</v>
      </c>
      <c r="E723" s="9">
        <f t="shared" si="56"/>
        <v>121.84111868496377</v>
      </c>
      <c r="F723" s="10">
        <f t="shared" si="57"/>
        <v>-4.9111186849637676</v>
      </c>
      <c r="G723" s="10">
        <f t="shared" si="58"/>
        <v>-3.7861409383999511</v>
      </c>
      <c r="H723" s="10">
        <f t="shared" si="59"/>
        <v>118.05497774656382</v>
      </c>
      <c r="I723" s="26">
        <f t="shared" si="60"/>
        <v>122.79893494747118</v>
      </c>
    </row>
    <row r="724" spans="1:9" ht="15" x14ac:dyDescent="0.25">
      <c r="A724" s="6">
        <v>43012</v>
      </c>
      <c r="B724" s="7">
        <v>117.02</v>
      </c>
      <c r="C724" s="7">
        <v>119.98</v>
      </c>
      <c r="D724" s="8">
        <v>722</v>
      </c>
      <c r="E724" s="9">
        <f t="shared" si="56"/>
        <v>121.84455506623839</v>
      </c>
      <c r="F724" s="10">
        <f t="shared" si="57"/>
        <v>-4.8245550662383891</v>
      </c>
      <c r="G724" s="10">
        <f t="shared" si="58"/>
        <v>-4.8894825449637676</v>
      </c>
      <c r="H724" s="10">
        <f t="shared" si="59"/>
        <v>116.95507252127462</v>
      </c>
      <c r="I724" s="26">
        <f t="shared" si="60"/>
        <v>121.65160059897175</v>
      </c>
    </row>
    <row r="725" spans="1:9" ht="15" x14ac:dyDescent="0.25">
      <c r="A725" s="11" t="s">
        <v>448</v>
      </c>
      <c r="B725" s="7">
        <v>117.54</v>
      </c>
      <c r="C725" s="7">
        <v>120.36</v>
      </c>
      <c r="D725" s="8">
        <v>723</v>
      </c>
      <c r="E725" s="9">
        <f t="shared" si="56"/>
        <v>121.84808752107858</v>
      </c>
      <c r="F725" s="10">
        <f t="shared" si="57"/>
        <v>-4.3080875210785763</v>
      </c>
      <c r="G725" s="10">
        <f t="shared" si="58"/>
        <v>-4.8029189262383891</v>
      </c>
      <c r="H725" s="10">
        <f t="shared" si="59"/>
        <v>117.04516859484019</v>
      </c>
      <c r="I725" s="26">
        <f t="shared" si="60"/>
        <v>121.74558171433516</v>
      </c>
    </row>
    <row r="726" spans="1:9" ht="15" x14ac:dyDescent="0.25">
      <c r="A726" s="11" t="s">
        <v>449</v>
      </c>
      <c r="B726" s="7">
        <v>118.15</v>
      </c>
      <c r="C726" s="7">
        <v>120.77</v>
      </c>
      <c r="D726" s="8">
        <v>724</v>
      </c>
      <c r="E726" s="9">
        <f t="shared" si="56"/>
        <v>121.85171734833916</v>
      </c>
      <c r="F726" s="10">
        <f t="shared" si="57"/>
        <v>-3.7017173483391588</v>
      </c>
      <c r="G726" s="10">
        <f t="shared" si="58"/>
        <v>-4.2864513810785763</v>
      </c>
      <c r="H726" s="10">
        <f t="shared" si="59"/>
        <v>117.56526596726059</v>
      </c>
      <c r="I726" s="26">
        <f t="shared" si="60"/>
        <v>122.28810625756142</v>
      </c>
    </row>
    <row r="727" spans="1:9" ht="15" x14ac:dyDescent="0.25">
      <c r="A727" s="6">
        <v>42740</v>
      </c>
      <c r="B727" s="7">
        <v>118.08</v>
      </c>
      <c r="C727" s="7">
        <v>120.78</v>
      </c>
      <c r="D727" s="8">
        <v>725</v>
      </c>
      <c r="E727" s="9">
        <f t="shared" si="56"/>
        <v>121.85544584687499</v>
      </c>
      <c r="F727" s="10">
        <f t="shared" si="57"/>
        <v>-3.7754458468749874</v>
      </c>
      <c r="G727" s="10">
        <f t="shared" si="58"/>
        <v>-3.6800812083391587</v>
      </c>
      <c r="H727" s="10">
        <f t="shared" si="59"/>
        <v>118.17536463853583</v>
      </c>
      <c r="I727" s="26">
        <f t="shared" si="60"/>
        <v>122.92451305465059</v>
      </c>
    </row>
    <row r="728" spans="1:9" ht="15" x14ac:dyDescent="0.25">
      <c r="A728" s="6">
        <v>42952</v>
      </c>
      <c r="B728" s="7">
        <v>117.06</v>
      </c>
      <c r="C728" s="7">
        <v>119.34</v>
      </c>
      <c r="D728" s="8">
        <v>726</v>
      </c>
      <c r="E728" s="9">
        <f t="shared" si="56"/>
        <v>121.85927431554082</v>
      </c>
      <c r="F728" s="10">
        <f t="shared" si="57"/>
        <v>-4.7992743155408135</v>
      </c>
      <c r="G728" s="10">
        <f t="shared" si="58"/>
        <v>-3.7538097068749874</v>
      </c>
      <c r="H728" s="10">
        <f t="shared" si="59"/>
        <v>118.10546460866583</v>
      </c>
      <c r="I728" s="26">
        <f t="shared" si="60"/>
        <v>122.85159885860257</v>
      </c>
    </row>
    <row r="729" spans="1:9" ht="15" x14ac:dyDescent="0.25">
      <c r="A729" s="11" t="s">
        <v>450</v>
      </c>
      <c r="B729" s="7">
        <v>115.6</v>
      </c>
      <c r="C729" s="7">
        <v>117.65</v>
      </c>
      <c r="D729" s="8">
        <v>727</v>
      </c>
      <c r="E729" s="9">
        <f t="shared" si="56"/>
        <v>121.8632040531914</v>
      </c>
      <c r="F729" s="10">
        <f t="shared" si="57"/>
        <v>-6.2632040531914015</v>
      </c>
      <c r="G729" s="10">
        <f t="shared" si="58"/>
        <v>-4.7776381755408135</v>
      </c>
      <c r="H729" s="10">
        <f t="shared" si="59"/>
        <v>117.08556587765058</v>
      </c>
      <c r="I729" s="26">
        <f t="shared" si="60"/>
        <v>121.78772097241735</v>
      </c>
    </row>
    <row r="730" spans="1:9" ht="15" x14ac:dyDescent="0.25">
      <c r="A730" s="11" t="s">
        <v>451</v>
      </c>
      <c r="B730" s="7">
        <v>115.67</v>
      </c>
      <c r="C730" s="7">
        <v>117.76</v>
      </c>
      <c r="D730" s="8">
        <v>728</v>
      </c>
      <c r="E730" s="9">
        <f t="shared" si="56"/>
        <v>121.86723635868157</v>
      </c>
      <c r="F730" s="10">
        <f t="shared" si="57"/>
        <v>-6.1972363586815646</v>
      </c>
      <c r="G730" s="10">
        <f t="shared" si="58"/>
        <v>-6.2415679131914015</v>
      </c>
      <c r="H730" s="10">
        <f t="shared" si="59"/>
        <v>115.62566844549016</v>
      </c>
      <c r="I730" s="26">
        <f t="shared" si="60"/>
        <v>120.26487115709499</v>
      </c>
    </row>
    <row r="731" spans="1:9" ht="15" x14ac:dyDescent="0.25">
      <c r="A731" s="11" t="s">
        <v>452</v>
      </c>
      <c r="B731" s="7">
        <v>115.79</v>
      </c>
      <c r="C731" s="7">
        <v>117.88</v>
      </c>
      <c r="D731" s="8">
        <v>729</v>
      </c>
      <c r="E731" s="9">
        <f t="shared" si="56"/>
        <v>121.8713725308662</v>
      </c>
      <c r="F731" s="10">
        <f t="shared" si="57"/>
        <v>-6.0813725308661901</v>
      </c>
      <c r="G731" s="10">
        <f t="shared" si="58"/>
        <v>-6.1756002186815646</v>
      </c>
      <c r="H731" s="10">
        <f t="shared" si="59"/>
        <v>115.69577231218463</v>
      </c>
      <c r="I731" s="26">
        <f t="shared" si="60"/>
        <v>120.33799797963557</v>
      </c>
    </row>
    <row r="732" spans="1:9" ht="15" x14ac:dyDescent="0.25">
      <c r="A732" s="6">
        <v>42861</v>
      </c>
      <c r="B732" s="7">
        <v>115.82</v>
      </c>
      <c r="C732" s="7">
        <v>117.95</v>
      </c>
      <c r="D732" s="8">
        <v>730</v>
      </c>
      <c r="E732" s="9">
        <f t="shared" si="56"/>
        <v>121.87561386860003</v>
      </c>
      <c r="F732" s="10">
        <f t="shared" si="57"/>
        <v>-6.0556138686000338</v>
      </c>
      <c r="G732" s="10">
        <f t="shared" si="58"/>
        <v>-6.0597363908661901</v>
      </c>
      <c r="H732" s="10">
        <f t="shared" si="59"/>
        <v>115.81587747773384</v>
      </c>
      <c r="I732" s="26">
        <f t="shared" si="60"/>
        <v>120.46328221203895</v>
      </c>
    </row>
    <row r="733" spans="1:9" ht="15" x14ac:dyDescent="0.25">
      <c r="A733" s="6">
        <v>43075</v>
      </c>
      <c r="B733" s="7">
        <v>115.69</v>
      </c>
      <c r="C733" s="7">
        <v>117.76</v>
      </c>
      <c r="D733" s="8">
        <v>731</v>
      </c>
      <c r="E733" s="9">
        <f t="shared" si="56"/>
        <v>121.87996167073774</v>
      </c>
      <c r="F733" s="10">
        <f t="shared" si="57"/>
        <v>-6.1899616707377447</v>
      </c>
      <c r="G733" s="10">
        <f t="shared" si="58"/>
        <v>-6.0339777286000338</v>
      </c>
      <c r="H733" s="10">
        <f t="shared" si="59"/>
        <v>115.84598394213771</v>
      </c>
      <c r="I733" s="26">
        <f t="shared" si="60"/>
        <v>120.49468690030503</v>
      </c>
    </row>
    <row r="734" spans="1:9" ht="15" x14ac:dyDescent="0.25">
      <c r="A734" s="11" t="s">
        <v>453</v>
      </c>
      <c r="B734" s="7">
        <v>115.12</v>
      </c>
      <c r="C734" s="7">
        <v>117.18</v>
      </c>
      <c r="D734" s="8">
        <v>732</v>
      </c>
      <c r="E734" s="9">
        <f t="shared" si="56"/>
        <v>121.88441723613435</v>
      </c>
      <c r="F734" s="10">
        <f t="shared" si="57"/>
        <v>-6.7644172361343493</v>
      </c>
      <c r="G734" s="10">
        <f t="shared" si="58"/>
        <v>-6.1683255307377447</v>
      </c>
      <c r="H734" s="10">
        <f t="shared" si="59"/>
        <v>115.71609170539661</v>
      </c>
      <c r="I734" s="26">
        <f t="shared" si="60"/>
        <v>120.35919356743419</v>
      </c>
    </row>
    <row r="735" spans="1:9" ht="15" x14ac:dyDescent="0.25">
      <c r="A735" s="11" t="s">
        <v>454</v>
      </c>
      <c r="B735" s="7">
        <v>114.43</v>
      </c>
      <c r="C735" s="7">
        <v>116.26</v>
      </c>
      <c r="D735" s="8">
        <v>733</v>
      </c>
      <c r="E735" s="9">
        <f t="shared" si="56"/>
        <v>121.88898186364459</v>
      </c>
      <c r="F735" s="10">
        <f t="shared" si="57"/>
        <v>-7.4589818636445813</v>
      </c>
      <c r="G735" s="10">
        <f t="shared" si="58"/>
        <v>-6.7427810961343493</v>
      </c>
      <c r="H735" s="10">
        <f t="shared" si="59"/>
        <v>115.14620076751024</v>
      </c>
      <c r="I735" s="26">
        <f t="shared" si="60"/>
        <v>119.76472830542612</v>
      </c>
    </row>
    <row r="736" spans="1:9" ht="15" x14ac:dyDescent="0.25">
      <c r="A736" s="6">
        <v>42801</v>
      </c>
      <c r="B736" s="7">
        <v>113.74</v>
      </c>
      <c r="C736" s="7">
        <v>115.63</v>
      </c>
      <c r="D736" s="8">
        <v>734</v>
      </c>
      <c r="E736" s="9">
        <f t="shared" si="56"/>
        <v>121.89365685212317</v>
      </c>
      <c r="F736" s="10">
        <f t="shared" si="57"/>
        <v>-8.1536568521231771</v>
      </c>
      <c r="G736" s="10">
        <f t="shared" si="58"/>
        <v>-7.4373457236445812</v>
      </c>
      <c r="H736" s="10">
        <f t="shared" si="59"/>
        <v>114.45631112847859</v>
      </c>
      <c r="I736" s="26">
        <f t="shared" si="60"/>
        <v>119.04508986628083</v>
      </c>
    </row>
    <row r="737" spans="1:9" ht="15" x14ac:dyDescent="0.25">
      <c r="A737" s="6">
        <v>43015</v>
      </c>
      <c r="B737" s="7">
        <v>113.58</v>
      </c>
      <c r="C737" s="7">
        <v>115.29</v>
      </c>
      <c r="D737" s="8">
        <v>735</v>
      </c>
      <c r="E737" s="9">
        <f t="shared" si="56"/>
        <v>121.89844350042495</v>
      </c>
      <c r="F737" s="10">
        <f t="shared" si="57"/>
        <v>-8.318443500424948</v>
      </c>
      <c r="G737" s="10">
        <f t="shared" si="58"/>
        <v>-8.1320207121231771</v>
      </c>
      <c r="H737" s="10">
        <f t="shared" si="59"/>
        <v>113.76642278830177</v>
      </c>
      <c r="I737" s="26">
        <f t="shared" si="60"/>
        <v>118.32545278199841</v>
      </c>
    </row>
    <row r="738" spans="1:9" ht="15" x14ac:dyDescent="0.25">
      <c r="A738" s="11" t="s">
        <v>455</v>
      </c>
      <c r="B738" s="7">
        <v>113.89</v>
      </c>
      <c r="C738" s="7">
        <v>115.58</v>
      </c>
      <c r="D738" s="8">
        <v>736</v>
      </c>
      <c r="E738" s="9">
        <f t="shared" si="56"/>
        <v>121.90334310740478</v>
      </c>
      <c r="F738" s="10">
        <f t="shared" si="57"/>
        <v>-8.0133431074047792</v>
      </c>
      <c r="G738" s="10">
        <f t="shared" si="58"/>
        <v>-8.2968073604249479</v>
      </c>
      <c r="H738" s="10">
        <f t="shared" si="59"/>
        <v>113.60653574697983</v>
      </c>
      <c r="I738" s="26">
        <f t="shared" si="60"/>
        <v>118.15867123557892</v>
      </c>
    </row>
    <row r="739" spans="1:9" ht="15" x14ac:dyDescent="0.25">
      <c r="A739" s="11" t="s">
        <v>456</v>
      </c>
      <c r="B739" s="7">
        <v>113.99</v>
      </c>
      <c r="C739" s="7">
        <v>115.73</v>
      </c>
      <c r="D739" s="8">
        <v>737</v>
      </c>
      <c r="E739" s="9">
        <f t="shared" si="56"/>
        <v>121.9083569719174</v>
      </c>
      <c r="F739" s="10">
        <f t="shared" si="57"/>
        <v>-7.9183569719174045</v>
      </c>
      <c r="G739" s="10">
        <f t="shared" si="58"/>
        <v>-7.9917069674047791</v>
      </c>
      <c r="H739" s="10">
        <f t="shared" si="59"/>
        <v>113.91665000451262</v>
      </c>
      <c r="I739" s="26">
        <f t="shared" si="60"/>
        <v>118.48215796102221</v>
      </c>
    </row>
    <row r="740" spans="1:9" ht="15" x14ac:dyDescent="0.25">
      <c r="A740" s="11" t="s">
        <v>457</v>
      </c>
      <c r="B740" s="7">
        <v>114.16</v>
      </c>
      <c r="C740" s="7">
        <v>115.99</v>
      </c>
      <c r="D740" s="8">
        <v>738</v>
      </c>
      <c r="E740" s="9">
        <f t="shared" si="56"/>
        <v>121.91348639281757</v>
      </c>
      <c r="F740" s="10">
        <f t="shared" si="57"/>
        <v>-7.7534863928175781</v>
      </c>
      <c r="G740" s="10">
        <f t="shared" si="58"/>
        <v>-7.8967208319174045</v>
      </c>
      <c r="H740" s="10">
        <f t="shared" si="59"/>
        <v>114.01676556090017</v>
      </c>
      <c r="I740" s="26">
        <f t="shared" si="60"/>
        <v>118.5865906103283</v>
      </c>
    </row>
    <row r="741" spans="1:9" ht="15" x14ac:dyDescent="0.25">
      <c r="A741" s="6">
        <v>42924</v>
      </c>
      <c r="B741" s="7">
        <v>114.78</v>
      </c>
      <c r="C741" s="7">
        <v>116.64</v>
      </c>
      <c r="D741" s="8">
        <v>739</v>
      </c>
      <c r="E741" s="9">
        <f t="shared" si="56"/>
        <v>121.91873266896016</v>
      </c>
      <c r="F741" s="10">
        <f t="shared" si="57"/>
        <v>-7.1387326689601593</v>
      </c>
      <c r="G741" s="10">
        <f t="shared" si="58"/>
        <v>-7.7318502528175781</v>
      </c>
      <c r="H741" s="10">
        <f t="shared" si="59"/>
        <v>114.18688241614258</v>
      </c>
      <c r="I741" s="26">
        <f t="shared" si="60"/>
        <v>118.76404309149731</v>
      </c>
    </row>
    <row r="742" spans="1:9" ht="15" x14ac:dyDescent="0.25">
      <c r="A742" s="11" t="s">
        <v>458</v>
      </c>
      <c r="B742" s="7">
        <v>115.53</v>
      </c>
      <c r="C742" s="7">
        <v>117.43</v>
      </c>
      <c r="D742" s="8">
        <v>740</v>
      </c>
      <c r="E742" s="9">
        <f t="shared" si="56"/>
        <v>121.92409709919998</v>
      </c>
      <c r="F742" s="10">
        <f t="shared" si="57"/>
        <v>-6.3940970991999819</v>
      </c>
      <c r="G742" s="10">
        <f t="shared" si="58"/>
        <v>-7.1170965289601593</v>
      </c>
      <c r="H742" s="10">
        <f t="shared" si="59"/>
        <v>114.80700057023982</v>
      </c>
      <c r="I742" s="26">
        <f t="shared" si="60"/>
        <v>119.41090142252919</v>
      </c>
    </row>
    <row r="743" spans="1:9" ht="15" x14ac:dyDescent="0.25">
      <c r="A743" s="11" t="s">
        <v>459</v>
      </c>
      <c r="B743" s="7">
        <v>116.04</v>
      </c>
      <c r="C743" s="7">
        <v>118.05</v>
      </c>
      <c r="D743" s="8">
        <v>741</v>
      </c>
      <c r="E743" s="9">
        <f t="shared" si="56"/>
        <v>121.92958098239183</v>
      </c>
      <c r="F743" s="10">
        <f t="shared" si="57"/>
        <v>-5.8895809823918199</v>
      </c>
      <c r="G743" s="10">
        <f t="shared" si="58"/>
        <v>-6.3724609591999819</v>
      </c>
      <c r="H743" s="10">
        <f t="shared" si="59"/>
        <v>115.55712002319184</v>
      </c>
      <c r="I743" s="26">
        <f t="shared" si="60"/>
        <v>120.1933668514239</v>
      </c>
    </row>
    <row r="744" spans="1:9" ht="15" x14ac:dyDescent="0.25">
      <c r="A744" s="11" t="s">
        <v>460</v>
      </c>
      <c r="B744" s="7">
        <v>116.4</v>
      </c>
      <c r="C744" s="7">
        <v>118.24</v>
      </c>
      <c r="D744" s="8">
        <v>742</v>
      </c>
      <c r="E744" s="9">
        <f t="shared" si="56"/>
        <v>121.93518561739033</v>
      </c>
      <c r="F744" s="10">
        <f t="shared" si="57"/>
        <v>-5.5351856173903258</v>
      </c>
      <c r="G744" s="10">
        <f t="shared" si="58"/>
        <v>-5.8679448423918199</v>
      </c>
      <c r="H744" s="10">
        <f t="shared" si="59"/>
        <v>116.06724077499851</v>
      </c>
      <c r="I744" s="26">
        <f t="shared" si="60"/>
        <v>120.7254845711813</v>
      </c>
    </row>
    <row r="745" spans="1:9" ht="15" x14ac:dyDescent="0.25">
      <c r="A745" s="6">
        <v>42834</v>
      </c>
      <c r="B745" s="7">
        <v>116.95</v>
      </c>
      <c r="C745" s="7">
        <v>118.77</v>
      </c>
      <c r="D745" s="8">
        <v>743</v>
      </c>
      <c r="E745" s="9">
        <f t="shared" si="56"/>
        <v>121.94091230305057</v>
      </c>
      <c r="F745" s="10">
        <f t="shared" si="57"/>
        <v>-4.990912303050564</v>
      </c>
      <c r="G745" s="10">
        <f t="shared" si="58"/>
        <v>-5.5135494773903257</v>
      </c>
      <c r="H745" s="10">
        <f t="shared" si="59"/>
        <v>116.42736282566024</v>
      </c>
      <c r="I745" s="26">
        <f t="shared" si="60"/>
        <v>121.10113548080182</v>
      </c>
    </row>
    <row r="746" spans="1:9" ht="15" x14ac:dyDescent="0.25">
      <c r="A746" s="6">
        <v>43048</v>
      </c>
      <c r="B746" s="7">
        <v>118.14</v>
      </c>
      <c r="C746" s="7">
        <v>119.94</v>
      </c>
      <c r="D746" s="8">
        <v>744</v>
      </c>
      <c r="E746" s="9">
        <f t="shared" si="56"/>
        <v>121.94676233822719</v>
      </c>
      <c r="F746" s="10">
        <f t="shared" si="57"/>
        <v>-3.8067623382271876</v>
      </c>
      <c r="G746" s="10">
        <f t="shared" si="58"/>
        <v>-4.969276163050564</v>
      </c>
      <c r="H746" s="10">
        <f t="shared" si="59"/>
        <v>116.97748617517662</v>
      </c>
      <c r="I746" s="26">
        <f t="shared" si="60"/>
        <v>121.67498075428503</v>
      </c>
    </row>
    <row r="747" spans="1:9" ht="15" x14ac:dyDescent="0.25">
      <c r="A747" s="11" t="s">
        <v>461</v>
      </c>
      <c r="B747" s="7">
        <v>118.85</v>
      </c>
      <c r="C747" s="7">
        <v>120.59</v>
      </c>
      <c r="D747" s="8">
        <v>745</v>
      </c>
      <c r="E747" s="9">
        <f t="shared" si="56"/>
        <v>121.95273702177496</v>
      </c>
      <c r="F747" s="10">
        <f t="shared" si="57"/>
        <v>-3.1027370217749706</v>
      </c>
      <c r="G747" s="10">
        <f t="shared" si="58"/>
        <v>-3.7851261982271875</v>
      </c>
      <c r="H747" s="10">
        <f t="shared" si="59"/>
        <v>118.16761082354778</v>
      </c>
      <c r="I747" s="26">
        <f t="shared" si="60"/>
        <v>122.91642488663106</v>
      </c>
    </row>
    <row r="748" spans="1:9" ht="15" x14ac:dyDescent="0.25">
      <c r="A748" s="11" t="s">
        <v>462</v>
      </c>
      <c r="B748" s="7">
        <v>118.87</v>
      </c>
      <c r="C748" s="7">
        <v>120.92</v>
      </c>
      <c r="D748" s="8">
        <v>746</v>
      </c>
      <c r="E748" s="9">
        <f t="shared" si="56"/>
        <v>121.95883765254875</v>
      </c>
      <c r="F748" s="10">
        <f t="shared" si="57"/>
        <v>-3.0888376525487473</v>
      </c>
      <c r="G748" s="10">
        <f t="shared" si="58"/>
        <v>-3.0811008817749705</v>
      </c>
      <c r="H748" s="10">
        <f t="shared" si="59"/>
        <v>118.87773677077378</v>
      </c>
      <c r="I748" s="26">
        <f t="shared" si="60"/>
        <v>123.65717224583999</v>
      </c>
    </row>
    <row r="749" spans="1:9" ht="15" x14ac:dyDescent="0.25">
      <c r="A749" s="6">
        <v>42776</v>
      </c>
      <c r="B749" s="7">
        <v>118.13</v>
      </c>
      <c r="C749" s="7">
        <v>120.37</v>
      </c>
      <c r="D749" s="8">
        <v>747</v>
      </c>
      <c r="E749" s="9">
        <f t="shared" si="56"/>
        <v>121.96506552940338</v>
      </c>
      <c r="F749" s="10">
        <f t="shared" si="57"/>
        <v>-3.83506552940338</v>
      </c>
      <c r="G749" s="10">
        <f t="shared" si="58"/>
        <v>-3.0672015125487473</v>
      </c>
      <c r="H749" s="10">
        <f t="shared" si="59"/>
        <v>118.89786401685463</v>
      </c>
      <c r="I749" s="26">
        <f t="shared" si="60"/>
        <v>123.67816740091182</v>
      </c>
    </row>
    <row r="750" spans="1:9" ht="15" x14ac:dyDescent="0.25">
      <c r="A750" s="6">
        <v>42988</v>
      </c>
      <c r="B750" s="7">
        <v>117.16</v>
      </c>
      <c r="C750" s="7">
        <v>120.51</v>
      </c>
      <c r="D750" s="8">
        <v>748</v>
      </c>
      <c r="E750" s="9">
        <f t="shared" si="56"/>
        <v>121.97142195119361</v>
      </c>
      <c r="F750" s="10">
        <f t="shared" si="57"/>
        <v>-4.8114219511936085</v>
      </c>
      <c r="G750" s="10">
        <f t="shared" si="58"/>
        <v>-3.8134293894033799</v>
      </c>
      <c r="H750" s="10">
        <f t="shared" si="59"/>
        <v>118.15799256179022</v>
      </c>
      <c r="I750" s="26">
        <f t="shared" si="60"/>
        <v>122.90639187484643</v>
      </c>
    </row>
    <row r="751" spans="1:9" ht="15" x14ac:dyDescent="0.25">
      <c r="A751" s="11" t="s">
        <v>463</v>
      </c>
      <c r="B751" s="7">
        <v>117.01</v>
      </c>
      <c r="C751" s="7">
        <v>120.42</v>
      </c>
      <c r="D751" s="8">
        <v>749</v>
      </c>
      <c r="E751" s="9">
        <f t="shared" si="56"/>
        <v>121.97790821677418</v>
      </c>
      <c r="F751" s="10">
        <f t="shared" si="57"/>
        <v>-4.9679082167741768</v>
      </c>
      <c r="G751" s="10">
        <f t="shared" si="58"/>
        <v>-4.7897858111936085</v>
      </c>
      <c r="H751" s="10">
        <f t="shared" si="59"/>
        <v>117.18812240558057</v>
      </c>
      <c r="I751" s="26">
        <f t="shared" si="60"/>
        <v>121.89469985064386</v>
      </c>
    </row>
    <row r="752" spans="1:9" ht="15" x14ac:dyDescent="0.25">
      <c r="A752" s="11" t="s">
        <v>464</v>
      </c>
      <c r="B752" s="7">
        <v>117.04</v>
      </c>
      <c r="C752" s="7">
        <v>120.65</v>
      </c>
      <c r="D752" s="8">
        <v>750</v>
      </c>
      <c r="E752" s="9">
        <f t="shared" si="56"/>
        <v>121.98452562499995</v>
      </c>
      <c r="F752" s="10">
        <f t="shared" si="57"/>
        <v>-4.9445256249999403</v>
      </c>
      <c r="G752" s="10">
        <f t="shared" si="58"/>
        <v>-4.9462720767741768</v>
      </c>
      <c r="H752" s="10">
        <f t="shared" si="59"/>
        <v>117.03825354822577</v>
      </c>
      <c r="I752" s="26">
        <f t="shared" si="60"/>
        <v>121.73836848330417</v>
      </c>
    </row>
    <row r="753" spans="1:9" ht="15" x14ac:dyDescent="0.25">
      <c r="A753" s="11" t="s">
        <v>465</v>
      </c>
      <c r="B753" s="7">
        <v>117.06</v>
      </c>
      <c r="C753" s="7">
        <v>120.63</v>
      </c>
      <c r="D753" s="8">
        <v>751</v>
      </c>
      <c r="E753" s="9">
        <f t="shared" si="56"/>
        <v>121.9912754747258</v>
      </c>
      <c r="F753" s="10">
        <f t="shared" si="57"/>
        <v>-4.9312754747257941</v>
      </c>
      <c r="G753" s="10">
        <f t="shared" si="58"/>
        <v>-4.9228894849999403</v>
      </c>
      <c r="H753" s="10">
        <f t="shared" si="59"/>
        <v>117.06838598972585</v>
      </c>
      <c r="I753" s="26">
        <f t="shared" si="60"/>
        <v>121.76980026882742</v>
      </c>
    </row>
    <row r="754" spans="1:9" ht="15" x14ac:dyDescent="0.25">
      <c r="A754" s="6">
        <v>42897</v>
      </c>
      <c r="B754" s="7">
        <v>117.57</v>
      </c>
      <c r="C754" s="7">
        <v>121.27</v>
      </c>
      <c r="D754" s="8">
        <v>752</v>
      </c>
      <c r="E754" s="9">
        <f t="shared" si="56"/>
        <v>121.99815906480643</v>
      </c>
      <c r="F754" s="10">
        <f t="shared" si="57"/>
        <v>-4.4281590648064366</v>
      </c>
      <c r="G754" s="10">
        <f t="shared" si="58"/>
        <v>-4.9096393347257941</v>
      </c>
      <c r="H754" s="10">
        <f t="shared" si="59"/>
        <v>117.08851973008063</v>
      </c>
      <c r="I754" s="26">
        <f t="shared" si="60"/>
        <v>121.79080219821341</v>
      </c>
    </row>
    <row r="755" spans="1:9" ht="15" x14ac:dyDescent="0.25">
      <c r="A755" s="11" t="s">
        <v>466</v>
      </c>
      <c r="B755" s="7">
        <v>118.91</v>
      </c>
      <c r="C755" s="7">
        <v>122.69</v>
      </c>
      <c r="D755" s="8">
        <v>753</v>
      </c>
      <c r="E755" s="9">
        <f t="shared" si="56"/>
        <v>122.00517769409653</v>
      </c>
      <c r="F755" s="10">
        <f t="shared" si="57"/>
        <v>-3.0951776940965345</v>
      </c>
      <c r="G755" s="10">
        <f t="shared" si="58"/>
        <v>-4.4065229248064366</v>
      </c>
      <c r="H755" s="10">
        <f t="shared" si="59"/>
        <v>117.59865476929009</v>
      </c>
      <c r="I755" s="26">
        <f t="shared" si="60"/>
        <v>122.32293482146213</v>
      </c>
    </row>
    <row r="756" spans="1:9" ht="15" x14ac:dyDescent="0.25">
      <c r="A756" s="11" t="s">
        <v>467</v>
      </c>
      <c r="B756" s="7">
        <v>119.67</v>
      </c>
      <c r="C756" s="7">
        <v>123.32</v>
      </c>
      <c r="D756" s="8">
        <v>754</v>
      </c>
      <c r="E756" s="9">
        <f t="shared" si="56"/>
        <v>122.01233266145118</v>
      </c>
      <c r="F756" s="10">
        <f t="shared" si="57"/>
        <v>-2.3423326614511808</v>
      </c>
      <c r="G756" s="10">
        <f t="shared" si="58"/>
        <v>-3.0735415540965345</v>
      </c>
      <c r="H756" s="10">
        <f t="shared" si="59"/>
        <v>118.93879110735465</v>
      </c>
      <c r="I756" s="26">
        <f t="shared" si="60"/>
        <v>123.72085931257399</v>
      </c>
    </row>
    <row r="757" spans="1:9" ht="15" x14ac:dyDescent="0.25">
      <c r="A757" s="11" t="s">
        <v>468</v>
      </c>
      <c r="B757" s="7">
        <v>120.13</v>
      </c>
      <c r="C757" s="7">
        <v>123.79</v>
      </c>
      <c r="D757" s="8">
        <v>755</v>
      </c>
      <c r="E757" s="9">
        <f t="shared" si="56"/>
        <v>122.01962526572501</v>
      </c>
      <c r="F757" s="10">
        <f t="shared" si="57"/>
        <v>-1.8896252657250159</v>
      </c>
      <c r="G757" s="10">
        <f t="shared" si="58"/>
        <v>-2.3206965214511808</v>
      </c>
      <c r="H757" s="10">
        <f t="shared" si="59"/>
        <v>119.69892874427383</v>
      </c>
      <c r="I757" s="26">
        <f t="shared" si="60"/>
        <v>124.51377492054854</v>
      </c>
    </row>
    <row r="758" spans="1:9" ht="15" x14ac:dyDescent="0.25">
      <c r="A758" s="6">
        <v>42837</v>
      </c>
      <c r="B758" s="7">
        <v>119.75</v>
      </c>
      <c r="C758" s="7">
        <v>123.21</v>
      </c>
      <c r="D758" s="8">
        <v>756</v>
      </c>
      <c r="E758" s="9">
        <f t="shared" si="56"/>
        <v>122.02705680577277</v>
      </c>
      <c r="F758" s="10">
        <f t="shared" si="57"/>
        <v>-2.2770568057727729</v>
      </c>
      <c r="G758" s="10">
        <f t="shared" si="58"/>
        <v>-1.8679891257250159</v>
      </c>
      <c r="H758" s="10">
        <f t="shared" si="59"/>
        <v>120.15906768004776</v>
      </c>
      <c r="I758" s="26">
        <f t="shared" si="60"/>
        <v>124.99375555338587</v>
      </c>
    </row>
    <row r="759" spans="1:9" ht="15" x14ac:dyDescent="0.25">
      <c r="A759" s="12">
        <v>43051</v>
      </c>
      <c r="B759" s="7">
        <v>119.91</v>
      </c>
      <c r="C759" s="7">
        <v>123.69</v>
      </c>
      <c r="D759" s="8">
        <v>757</v>
      </c>
      <c r="E759" s="9">
        <f t="shared" si="56"/>
        <v>122.03462858044935</v>
      </c>
      <c r="F759" s="10">
        <f t="shared" si="57"/>
        <v>-2.1246285804493539</v>
      </c>
      <c r="G759" s="10">
        <f t="shared" si="58"/>
        <v>-2.2554206657727729</v>
      </c>
      <c r="H759" s="10">
        <f t="shared" si="59"/>
        <v>119.77920791467658</v>
      </c>
      <c r="I759" s="26">
        <f t="shared" si="60"/>
        <v>124.59751581708613</v>
      </c>
    </row>
    <row r="760" spans="1:9" ht="15" x14ac:dyDescent="0.25">
      <c r="A760" s="11" t="s">
        <v>469</v>
      </c>
      <c r="B760" s="7">
        <v>119.98</v>
      </c>
      <c r="C760" s="7">
        <v>123.81</v>
      </c>
      <c r="D760" s="8">
        <v>758</v>
      </c>
      <c r="E760" s="9">
        <f t="shared" si="56"/>
        <v>122.04234188860957</v>
      </c>
      <c r="F760" s="10">
        <f t="shared" si="57"/>
        <v>-2.0623418886095664</v>
      </c>
      <c r="G760" s="10">
        <f t="shared" si="58"/>
        <v>-2.1029924404493539</v>
      </c>
      <c r="H760" s="10">
        <f t="shared" si="59"/>
        <v>119.93934944816021</v>
      </c>
      <c r="I760" s="26">
        <f t="shared" si="60"/>
        <v>124.76456282964928</v>
      </c>
    </row>
    <row r="761" spans="1:9" ht="15" x14ac:dyDescent="0.25">
      <c r="A761" s="11" t="s">
        <v>470</v>
      </c>
      <c r="B761" s="7">
        <v>120</v>
      </c>
      <c r="C761" s="7">
        <v>123.43</v>
      </c>
      <c r="D761" s="8">
        <v>759</v>
      </c>
      <c r="E761" s="9">
        <f t="shared" si="56"/>
        <v>122.05019802910823</v>
      </c>
      <c r="F761" s="10">
        <f t="shared" si="57"/>
        <v>-2.0501980291082305</v>
      </c>
      <c r="G761" s="10">
        <f t="shared" si="58"/>
        <v>-2.0407057486095663</v>
      </c>
      <c r="H761" s="10">
        <f t="shared" si="59"/>
        <v>120.00949228049866</v>
      </c>
      <c r="I761" s="26">
        <f t="shared" si="60"/>
        <v>124.83773029807527</v>
      </c>
    </row>
    <row r="762" spans="1:9" ht="15" x14ac:dyDescent="0.25">
      <c r="A762" s="6">
        <v>43101</v>
      </c>
      <c r="B762" s="7">
        <v>120.19</v>
      </c>
      <c r="C762" s="7">
        <v>123.51</v>
      </c>
      <c r="D762" s="8">
        <v>760</v>
      </c>
      <c r="E762" s="9">
        <f t="shared" si="56"/>
        <v>122.05819830079997</v>
      </c>
      <c r="F762" s="10">
        <f t="shared" si="57"/>
        <v>-1.8681983007999747</v>
      </c>
      <c r="G762" s="10">
        <f t="shared" si="58"/>
        <v>-2.0285618891082304</v>
      </c>
      <c r="H762" s="10">
        <f t="shared" si="59"/>
        <v>120.02963641169174</v>
      </c>
      <c r="I762" s="26">
        <f t="shared" si="60"/>
        <v>124.85874306636394</v>
      </c>
    </row>
    <row r="763" spans="1:9" ht="15" x14ac:dyDescent="0.25">
      <c r="A763" s="6">
        <v>43313</v>
      </c>
      <c r="B763" s="7">
        <v>120.52</v>
      </c>
      <c r="C763" s="7">
        <v>123.97</v>
      </c>
      <c r="D763" s="8">
        <v>761</v>
      </c>
      <c r="E763" s="9">
        <f t="shared" si="56"/>
        <v>122.06634400253978</v>
      </c>
      <c r="F763" s="10">
        <f t="shared" si="57"/>
        <v>-1.546344002539783</v>
      </c>
      <c r="G763" s="10">
        <f t="shared" si="58"/>
        <v>-1.8465621607999747</v>
      </c>
      <c r="H763" s="10">
        <f t="shared" si="59"/>
        <v>120.2197818417398</v>
      </c>
      <c r="I763" s="26">
        <f t="shared" si="60"/>
        <v>125.05708777651564</v>
      </c>
    </row>
    <row r="764" spans="1:9" ht="15" x14ac:dyDescent="0.25">
      <c r="A764" s="11" t="s">
        <v>471</v>
      </c>
      <c r="B764" s="7">
        <v>120.96</v>
      </c>
      <c r="C764" s="7">
        <v>124.58</v>
      </c>
      <c r="D764" s="8">
        <v>762</v>
      </c>
      <c r="E764" s="9">
        <f t="shared" si="56"/>
        <v>122.07463643318238</v>
      </c>
      <c r="F764" s="10">
        <f t="shared" si="57"/>
        <v>-1.1146364331823833</v>
      </c>
      <c r="G764" s="10">
        <f t="shared" si="58"/>
        <v>-1.524707862539783</v>
      </c>
      <c r="H764" s="10">
        <f t="shared" si="59"/>
        <v>120.54992857064259</v>
      </c>
      <c r="I764" s="26">
        <f t="shared" si="60"/>
        <v>125.40147079553013</v>
      </c>
    </row>
    <row r="765" spans="1:9" ht="15" x14ac:dyDescent="0.25">
      <c r="A765" s="11" t="s">
        <v>472</v>
      </c>
      <c r="B765" s="7">
        <v>121.5</v>
      </c>
      <c r="C765" s="7">
        <v>125.07</v>
      </c>
      <c r="D765" s="8">
        <v>763</v>
      </c>
      <c r="E765" s="9">
        <f t="shared" si="56"/>
        <v>122.08307689158256</v>
      </c>
      <c r="F765" s="10">
        <f t="shared" si="57"/>
        <v>-0.58307689158256437</v>
      </c>
      <c r="G765" s="10">
        <f t="shared" si="58"/>
        <v>-1.0930002931823832</v>
      </c>
      <c r="H765" s="10">
        <f t="shared" si="59"/>
        <v>120.99007659840018</v>
      </c>
      <c r="I765" s="26">
        <f t="shared" si="60"/>
        <v>125.86059849040745</v>
      </c>
    </row>
    <row r="766" spans="1:9" ht="15" x14ac:dyDescent="0.25">
      <c r="A766" s="11" t="s">
        <v>473</v>
      </c>
      <c r="B766" s="7">
        <v>121.69</v>
      </c>
      <c r="C766" s="7">
        <v>125.32</v>
      </c>
      <c r="D766" s="8">
        <v>764</v>
      </c>
      <c r="E766" s="9">
        <f t="shared" si="56"/>
        <v>122.09166667659514</v>
      </c>
      <c r="F766" s="10">
        <f t="shared" si="57"/>
        <v>-0.40166667659514133</v>
      </c>
      <c r="G766" s="10">
        <f t="shared" si="58"/>
        <v>-0.56144075158256435</v>
      </c>
      <c r="H766" s="10">
        <f t="shared" si="59"/>
        <v>121.53022592501257</v>
      </c>
      <c r="I766" s="26">
        <f t="shared" si="60"/>
        <v>126.42403965014763</v>
      </c>
    </row>
    <row r="767" spans="1:9" ht="15" x14ac:dyDescent="0.25">
      <c r="A767" s="6">
        <v>43222</v>
      </c>
      <c r="B767" s="7">
        <v>121.73</v>
      </c>
      <c r="C767" s="7">
        <v>125.36</v>
      </c>
      <c r="D767" s="8">
        <v>765</v>
      </c>
      <c r="E767" s="9">
        <f t="shared" si="56"/>
        <v>122.10040708707496</v>
      </c>
      <c r="F767" s="10">
        <f t="shared" si="57"/>
        <v>-0.37040708707495185</v>
      </c>
      <c r="G767" s="10">
        <f t="shared" si="58"/>
        <v>-0.3800305365951413</v>
      </c>
      <c r="H767" s="10">
        <f t="shared" si="59"/>
        <v>121.72037655047981</v>
      </c>
      <c r="I767" s="26">
        <f t="shared" si="60"/>
        <v>126.6223897797507</v>
      </c>
    </row>
    <row r="768" spans="1:9" ht="15" x14ac:dyDescent="0.25">
      <c r="A768" s="6">
        <v>43436</v>
      </c>
      <c r="B768" s="7">
        <v>121.58</v>
      </c>
      <c r="C768" s="7">
        <v>125.02</v>
      </c>
      <c r="D768" s="8">
        <v>766</v>
      </c>
      <c r="E768" s="9">
        <f t="shared" si="56"/>
        <v>122.10929942187681</v>
      </c>
      <c r="F768" s="10">
        <f t="shared" si="57"/>
        <v>-0.52929942187681434</v>
      </c>
      <c r="G768" s="10">
        <f t="shared" si="58"/>
        <v>-0.34877094707495182</v>
      </c>
      <c r="H768" s="10">
        <f t="shared" si="59"/>
        <v>121.76052847480186</v>
      </c>
      <c r="I768" s="26">
        <f t="shared" si="60"/>
        <v>126.66427309921664</v>
      </c>
    </row>
    <row r="769" spans="1:9" ht="15" x14ac:dyDescent="0.25">
      <c r="A769" s="11" t="s">
        <v>474</v>
      </c>
      <c r="B769" s="7">
        <v>120.52</v>
      </c>
      <c r="C769" s="7">
        <v>124.18</v>
      </c>
      <c r="D769" s="8">
        <v>767</v>
      </c>
      <c r="E769" s="9">
        <f t="shared" si="56"/>
        <v>122.11834497985537</v>
      </c>
      <c r="F769" s="10">
        <f t="shared" si="57"/>
        <v>-1.5983449798553693</v>
      </c>
      <c r="G769" s="10">
        <f t="shared" si="58"/>
        <v>-0.50766328187681431</v>
      </c>
      <c r="H769" s="10">
        <f t="shared" si="59"/>
        <v>121.61068169797855</v>
      </c>
      <c r="I769" s="26">
        <f t="shared" si="60"/>
        <v>126.50796476454525</v>
      </c>
    </row>
    <row r="770" spans="1:9" ht="15" x14ac:dyDescent="0.25">
      <c r="A770" s="11" t="s">
        <v>475</v>
      </c>
      <c r="B770" s="7">
        <v>119.55</v>
      </c>
      <c r="C770" s="7">
        <v>123.09</v>
      </c>
      <c r="D770" s="8">
        <v>768</v>
      </c>
      <c r="E770" s="9">
        <f t="shared" si="56"/>
        <v>122.12754505986555</v>
      </c>
      <c r="F770" s="10">
        <f t="shared" si="57"/>
        <v>-2.5775450598655567</v>
      </c>
      <c r="G770" s="10">
        <f t="shared" si="58"/>
        <v>-1.5767088398553692</v>
      </c>
      <c r="H770" s="10">
        <f t="shared" si="59"/>
        <v>120.55083622001018</v>
      </c>
      <c r="I770" s="26">
        <f t="shared" si="60"/>
        <v>125.40241758373686</v>
      </c>
    </row>
    <row r="771" spans="1:9" ht="15" x14ac:dyDescent="0.25">
      <c r="A771" s="6">
        <v>43223</v>
      </c>
      <c r="B771" s="7">
        <v>119.29</v>
      </c>
      <c r="C771" s="7">
        <v>122.92</v>
      </c>
      <c r="D771" s="8">
        <v>769</v>
      </c>
      <c r="E771" s="9">
        <f t="shared" ref="E771:E834" si="61">6.289541*10 + (2.726552/10)*D771 -(4.208498*10^-4)*(D771)^2 +(2.164758*10^-7)*(D771)^3</f>
        <v>122.13690096076219</v>
      </c>
      <c r="F771" s="10">
        <f t="shared" ref="F771:F834" si="62">B771-E771</f>
        <v>-2.8469009607621842</v>
      </c>
      <c r="G771" s="10">
        <f t="shared" si="58"/>
        <v>-2.5559089198655567</v>
      </c>
      <c r="H771" s="10">
        <f t="shared" si="59"/>
        <v>119.58099204089663</v>
      </c>
      <c r="I771" s="26">
        <f t="shared" si="60"/>
        <v>124.39075265679134</v>
      </c>
    </row>
    <row r="772" spans="1:9" ht="15" x14ac:dyDescent="0.25">
      <c r="A772" s="6">
        <v>43437</v>
      </c>
      <c r="B772" s="7">
        <v>119.11</v>
      </c>
      <c r="C772" s="7">
        <v>122.96</v>
      </c>
      <c r="D772" s="8">
        <v>770</v>
      </c>
      <c r="E772" s="9">
        <f t="shared" si="61"/>
        <v>122.1464139814</v>
      </c>
      <c r="F772" s="10">
        <f t="shared" si="62"/>
        <v>-3.0364139814000026</v>
      </c>
      <c r="G772" s="10">
        <f t="shared" ref="G772:G835" si="63">0.02163614+F771</f>
        <v>-2.8252648207621842</v>
      </c>
      <c r="H772" s="10">
        <f t="shared" ref="H772:H835" si="64">E772+G772</f>
        <v>119.32114916063782</v>
      </c>
      <c r="I772" s="26">
        <f t="shared" ref="I772:I835" si="65">-0.3467033 +1.0431211*H772</f>
        <v>124.1197050657086</v>
      </c>
    </row>
    <row r="773" spans="1:9" ht="15" x14ac:dyDescent="0.25">
      <c r="A773" s="11" t="s">
        <v>476</v>
      </c>
      <c r="B773" s="7">
        <v>119.17</v>
      </c>
      <c r="C773" s="7">
        <v>122.84</v>
      </c>
      <c r="D773" s="8">
        <v>771</v>
      </c>
      <c r="E773" s="9">
        <f t="shared" si="61"/>
        <v>122.15608542063379</v>
      </c>
      <c r="F773" s="10">
        <f t="shared" si="62"/>
        <v>-2.9860854206337848</v>
      </c>
      <c r="G773" s="10">
        <f t="shared" si="63"/>
        <v>-3.0147778414000026</v>
      </c>
      <c r="H773" s="10">
        <f t="shared" si="64"/>
        <v>119.14130757923378</v>
      </c>
      <c r="I773" s="26">
        <f t="shared" si="65"/>
        <v>123.93210851748869</v>
      </c>
    </row>
    <row r="774" spans="1:9" ht="15" x14ac:dyDescent="0.25">
      <c r="A774" s="11" t="s">
        <v>477</v>
      </c>
      <c r="B774" s="7">
        <v>119.23</v>
      </c>
      <c r="C774" s="7">
        <v>122.9</v>
      </c>
      <c r="D774" s="8">
        <v>772</v>
      </c>
      <c r="E774" s="9">
        <f t="shared" si="61"/>
        <v>122.16591657731837</v>
      </c>
      <c r="F774" s="10">
        <f t="shared" si="62"/>
        <v>-2.9359165773183662</v>
      </c>
      <c r="G774" s="10">
        <f t="shared" si="63"/>
        <v>-2.9644492806337848</v>
      </c>
      <c r="H774" s="10">
        <f t="shared" si="64"/>
        <v>119.20146729668458</v>
      </c>
      <c r="I774" s="26">
        <f t="shared" si="65"/>
        <v>123.99486238813165</v>
      </c>
    </row>
    <row r="775" spans="1:9" ht="15" x14ac:dyDescent="0.25">
      <c r="A775" s="6">
        <v>43135</v>
      </c>
      <c r="B775" s="7">
        <v>119.43</v>
      </c>
      <c r="C775" s="7">
        <v>123.05</v>
      </c>
      <c r="D775" s="8">
        <v>773</v>
      </c>
      <c r="E775" s="9">
        <f t="shared" si="61"/>
        <v>122.17590875030859</v>
      </c>
      <c r="F775" s="10">
        <f t="shared" si="62"/>
        <v>-2.7459087503085868</v>
      </c>
      <c r="G775" s="10">
        <f t="shared" si="63"/>
        <v>-2.9142804373183662</v>
      </c>
      <c r="H775" s="10">
        <f t="shared" si="64"/>
        <v>119.26162831299023</v>
      </c>
      <c r="I775" s="26">
        <f t="shared" si="65"/>
        <v>124.0576176136375</v>
      </c>
    </row>
    <row r="776" spans="1:9" ht="15" x14ac:dyDescent="0.25">
      <c r="A776" s="6">
        <v>43347</v>
      </c>
      <c r="B776" s="7">
        <v>119.96</v>
      </c>
      <c r="C776" s="7">
        <v>123.58</v>
      </c>
      <c r="D776" s="8">
        <v>774</v>
      </c>
      <c r="E776" s="9">
        <f t="shared" si="61"/>
        <v>122.18606323845917</v>
      </c>
      <c r="F776" s="10">
        <f t="shared" si="62"/>
        <v>-2.2260632384591759</v>
      </c>
      <c r="G776" s="10">
        <f t="shared" si="63"/>
        <v>-2.7242726103085868</v>
      </c>
      <c r="H776" s="10">
        <f t="shared" si="64"/>
        <v>119.46179062815058</v>
      </c>
      <c r="I776" s="26">
        <f t="shared" si="65"/>
        <v>124.26641114800613</v>
      </c>
    </row>
    <row r="777" spans="1:9" ht="15" x14ac:dyDescent="0.25">
      <c r="A777" s="11" t="s">
        <v>478</v>
      </c>
      <c r="B777" s="7">
        <v>120.56</v>
      </c>
      <c r="C777" s="7">
        <v>124.29</v>
      </c>
      <c r="D777" s="8">
        <v>775</v>
      </c>
      <c r="E777" s="9">
        <f t="shared" si="61"/>
        <v>122.19638134062492</v>
      </c>
      <c r="F777" s="10">
        <f t="shared" si="62"/>
        <v>-1.6363813406249221</v>
      </c>
      <c r="G777" s="10">
        <f t="shared" si="63"/>
        <v>-2.2044270984591758</v>
      </c>
      <c r="H777" s="10">
        <f t="shared" si="64"/>
        <v>119.99195424216575</v>
      </c>
      <c r="I777" s="26">
        <f t="shared" si="65"/>
        <v>124.8194360002376</v>
      </c>
    </row>
    <row r="778" spans="1:9" ht="15" x14ac:dyDescent="0.25">
      <c r="A778" s="11" t="s">
        <v>479</v>
      </c>
      <c r="B778" s="7">
        <v>121.44</v>
      </c>
      <c r="C778" s="7">
        <v>125.39</v>
      </c>
      <c r="D778" s="8">
        <v>776</v>
      </c>
      <c r="E778" s="9">
        <f t="shared" si="61"/>
        <v>122.20686435566076</v>
      </c>
      <c r="F778" s="10">
        <f t="shared" si="62"/>
        <v>-0.76686435566075772</v>
      </c>
      <c r="G778" s="10">
        <f t="shared" si="63"/>
        <v>-1.6147452006249221</v>
      </c>
      <c r="H778" s="10">
        <f t="shared" si="64"/>
        <v>120.59211915503583</v>
      </c>
      <c r="I778" s="26">
        <f t="shared" si="65"/>
        <v>125.44548068433205</v>
      </c>
    </row>
    <row r="779" spans="1:9" ht="15" x14ac:dyDescent="0.25">
      <c r="A779" s="11" t="s">
        <v>480</v>
      </c>
      <c r="B779" s="7">
        <v>122.22</v>
      </c>
      <c r="C779" s="7">
        <v>126.01</v>
      </c>
      <c r="D779" s="8">
        <v>777</v>
      </c>
      <c r="E779" s="9">
        <f t="shared" si="61"/>
        <v>122.2175135824214</v>
      </c>
      <c r="F779" s="10">
        <f t="shared" si="62"/>
        <v>2.4864175785950238E-3</v>
      </c>
      <c r="G779" s="10">
        <f t="shared" si="63"/>
        <v>-0.7452282156607577</v>
      </c>
      <c r="H779" s="10">
        <f t="shared" si="64"/>
        <v>121.47228536676064</v>
      </c>
      <c r="I779" s="26">
        <f t="shared" si="65"/>
        <v>126.36360063128927</v>
      </c>
    </row>
    <row r="780" spans="1:9" ht="15" x14ac:dyDescent="0.25">
      <c r="A780" s="6">
        <v>43286</v>
      </c>
      <c r="B780" s="7">
        <v>123.27</v>
      </c>
      <c r="C780" s="7">
        <v>126.99</v>
      </c>
      <c r="D780" s="8">
        <v>778</v>
      </c>
      <c r="E780" s="9">
        <f t="shared" si="61"/>
        <v>122.22833031976158</v>
      </c>
      <c r="F780" s="10">
        <f t="shared" si="62"/>
        <v>1.0416696802384138</v>
      </c>
      <c r="G780" s="10">
        <f t="shared" si="63"/>
        <v>2.4122557578595025E-2</v>
      </c>
      <c r="H780" s="10">
        <f t="shared" si="64"/>
        <v>122.25245287734018</v>
      </c>
      <c r="I780" s="26">
        <f t="shared" si="65"/>
        <v>127.17740982310924</v>
      </c>
    </row>
    <row r="781" spans="1:9" ht="15" x14ac:dyDescent="0.25">
      <c r="A781" s="11" t="s">
        <v>481</v>
      </c>
      <c r="B781" s="7">
        <v>124.32</v>
      </c>
      <c r="C781" s="7">
        <v>128.28</v>
      </c>
      <c r="D781" s="8">
        <v>779</v>
      </c>
      <c r="E781" s="9">
        <f t="shared" si="61"/>
        <v>122.23931586653616</v>
      </c>
      <c r="F781" s="10">
        <f t="shared" si="62"/>
        <v>2.0806841334638335</v>
      </c>
      <c r="G781" s="10">
        <f t="shared" si="63"/>
        <v>1.0633058202384138</v>
      </c>
      <c r="H781" s="10">
        <f t="shared" si="64"/>
        <v>123.30262168677457</v>
      </c>
      <c r="I781" s="26">
        <f t="shared" si="65"/>
        <v>128.27286306679215</v>
      </c>
    </row>
    <row r="782" spans="1:9" ht="15" x14ac:dyDescent="0.25">
      <c r="A782" s="11" t="s">
        <v>482</v>
      </c>
      <c r="B782" s="7">
        <v>125.93</v>
      </c>
      <c r="C782" s="7">
        <v>130.04</v>
      </c>
      <c r="D782" s="8">
        <v>780</v>
      </c>
      <c r="E782" s="9">
        <f t="shared" si="61"/>
        <v>122.25047152159998</v>
      </c>
      <c r="F782" s="10">
        <f t="shared" si="62"/>
        <v>3.6795284784000302</v>
      </c>
      <c r="G782" s="10">
        <f t="shared" si="63"/>
        <v>2.1023202734638335</v>
      </c>
      <c r="H782" s="10">
        <f t="shared" si="64"/>
        <v>124.35279179506381</v>
      </c>
      <c r="I782" s="26">
        <f t="shared" si="65"/>
        <v>129.36831766533794</v>
      </c>
    </row>
    <row r="783" spans="1:9" ht="15" x14ac:dyDescent="0.25">
      <c r="A783" s="11" t="s">
        <v>483</v>
      </c>
      <c r="B783" s="7">
        <v>127.58</v>
      </c>
      <c r="C783" s="7">
        <v>131.66</v>
      </c>
      <c r="D783" s="8">
        <v>781</v>
      </c>
      <c r="E783" s="9">
        <f t="shared" si="61"/>
        <v>122.26179858380779</v>
      </c>
      <c r="F783" s="10">
        <f t="shared" si="62"/>
        <v>5.3182014161922098</v>
      </c>
      <c r="G783" s="10">
        <f t="shared" si="63"/>
        <v>3.7011646184000302</v>
      </c>
      <c r="H783" s="10">
        <f t="shared" si="64"/>
        <v>125.96296320220782</v>
      </c>
      <c r="I783" s="26">
        <f t="shared" si="65"/>
        <v>131.04792143474654</v>
      </c>
    </row>
    <row r="784" spans="1:9" ht="15" x14ac:dyDescent="0.25">
      <c r="A784" s="6">
        <v>43196</v>
      </c>
      <c r="B784" s="7">
        <v>128.43</v>
      </c>
      <c r="C784" s="7">
        <v>132.34</v>
      </c>
      <c r="D784" s="8">
        <v>782</v>
      </c>
      <c r="E784" s="9">
        <f t="shared" si="61"/>
        <v>122.27329835201438</v>
      </c>
      <c r="F784" s="10">
        <f t="shared" si="62"/>
        <v>6.1567016479856278</v>
      </c>
      <c r="G784" s="10">
        <f t="shared" si="63"/>
        <v>5.3398375561922098</v>
      </c>
      <c r="H784" s="10">
        <f t="shared" si="64"/>
        <v>127.61313590820659</v>
      </c>
      <c r="I784" s="26">
        <f t="shared" si="65"/>
        <v>132.76925140301796</v>
      </c>
    </row>
    <row r="785" spans="1:9" ht="15" x14ac:dyDescent="0.25">
      <c r="A785" s="6">
        <v>43410</v>
      </c>
      <c r="B785" s="7">
        <v>128.61000000000001</v>
      </c>
      <c r="C785" s="7">
        <v>132.62</v>
      </c>
      <c r="D785" s="8">
        <v>783</v>
      </c>
      <c r="E785" s="9">
        <f t="shared" si="61"/>
        <v>122.28497212507455</v>
      </c>
      <c r="F785" s="10">
        <f t="shared" si="62"/>
        <v>6.3250278749254676</v>
      </c>
      <c r="G785" s="10">
        <f t="shared" si="63"/>
        <v>6.1783377879856278</v>
      </c>
      <c r="H785" s="10">
        <f t="shared" si="64"/>
        <v>128.46330991306019</v>
      </c>
      <c r="I785" s="26">
        <f t="shared" si="65"/>
        <v>133.65608584615225</v>
      </c>
    </row>
    <row r="786" spans="1:9" ht="15" x14ac:dyDescent="0.25">
      <c r="A786" s="11" t="s">
        <v>484</v>
      </c>
      <c r="B786" s="7">
        <v>127.92</v>
      </c>
      <c r="C786" s="7">
        <v>131.97999999999999</v>
      </c>
      <c r="D786" s="8">
        <v>784</v>
      </c>
      <c r="E786" s="9">
        <f t="shared" si="61"/>
        <v>122.29682120184317</v>
      </c>
      <c r="F786" s="10">
        <f t="shared" si="62"/>
        <v>5.6231787981568289</v>
      </c>
      <c r="G786" s="10">
        <f t="shared" si="63"/>
        <v>6.3466640149254676</v>
      </c>
      <c r="H786" s="10">
        <f t="shared" si="64"/>
        <v>128.64348521676865</v>
      </c>
      <c r="I786" s="26">
        <f t="shared" si="65"/>
        <v>133.84403050714945</v>
      </c>
    </row>
    <row r="787" spans="1:9" ht="15" x14ac:dyDescent="0.25">
      <c r="A787" s="11" t="s">
        <v>485</v>
      </c>
      <c r="B787" s="7">
        <v>127.18</v>
      </c>
      <c r="C787" s="7">
        <v>131.27000000000001</v>
      </c>
      <c r="D787" s="8">
        <v>785</v>
      </c>
      <c r="E787" s="9">
        <f t="shared" si="61"/>
        <v>122.30884688117496</v>
      </c>
      <c r="F787" s="10">
        <f t="shared" si="62"/>
        <v>4.871153118825049</v>
      </c>
      <c r="G787" s="10">
        <f t="shared" si="63"/>
        <v>5.6448149381568289</v>
      </c>
      <c r="H787" s="10">
        <f t="shared" si="64"/>
        <v>127.95366181933178</v>
      </c>
      <c r="I787" s="26">
        <f t="shared" si="65"/>
        <v>133.12446116600938</v>
      </c>
    </row>
    <row r="788" spans="1:9" ht="15" x14ac:dyDescent="0.25">
      <c r="A788" s="6">
        <v>43138</v>
      </c>
      <c r="B788" s="7">
        <v>126.54</v>
      </c>
      <c r="C788" s="7">
        <v>130.83000000000001</v>
      </c>
      <c r="D788" s="8">
        <v>786</v>
      </c>
      <c r="E788" s="9">
        <f t="shared" si="61"/>
        <v>122.32105046192474</v>
      </c>
      <c r="F788" s="10">
        <f t="shared" si="62"/>
        <v>4.2189495380752646</v>
      </c>
      <c r="G788" s="10">
        <f t="shared" si="63"/>
        <v>4.892789258825049</v>
      </c>
      <c r="H788" s="10">
        <f t="shared" si="64"/>
        <v>127.21383972074979</v>
      </c>
      <c r="I788" s="26">
        <f t="shared" si="65"/>
        <v>132.35273712473222</v>
      </c>
    </row>
    <row r="789" spans="1:9" ht="15" x14ac:dyDescent="0.25">
      <c r="A789" s="6">
        <v>43350</v>
      </c>
      <c r="B789" s="7">
        <v>126.97</v>
      </c>
      <c r="C789" s="7">
        <v>131.53</v>
      </c>
      <c r="D789" s="8">
        <v>787</v>
      </c>
      <c r="E789" s="9">
        <f t="shared" si="61"/>
        <v>122.33343324294736</v>
      </c>
      <c r="F789" s="10">
        <f t="shared" si="62"/>
        <v>4.6365667570526341</v>
      </c>
      <c r="G789" s="10">
        <f t="shared" si="63"/>
        <v>4.2405856780752647</v>
      </c>
      <c r="H789" s="10">
        <f t="shared" si="64"/>
        <v>126.57401892102263</v>
      </c>
      <c r="I789" s="26">
        <f t="shared" si="65"/>
        <v>131.68532654831793</v>
      </c>
    </row>
    <row r="790" spans="1:9" ht="15" x14ac:dyDescent="0.25">
      <c r="A790" s="11" t="s">
        <v>486</v>
      </c>
      <c r="B790" s="7">
        <v>127.47</v>
      </c>
      <c r="C790" s="7">
        <v>131.85</v>
      </c>
      <c r="D790" s="8">
        <v>788</v>
      </c>
      <c r="E790" s="9">
        <f t="shared" si="61"/>
        <v>122.34599652309763</v>
      </c>
      <c r="F790" s="10">
        <f t="shared" si="62"/>
        <v>5.1240034769023737</v>
      </c>
      <c r="G790" s="10">
        <f t="shared" si="63"/>
        <v>4.6582028970526341</v>
      </c>
      <c r="H790" s="10">
        <f t="shared" si="64"/>
        <v>127.00419942015026</v>
      </c>
      <c r="I790" s="26">
        <f t="shared" si="65"/>
        <v>132.13405690376649</v>
      </c>
    </row>
    <row r="791" spans="1:9" ht="15" x14ac:dyDescent="0.25">
      <c r="A791" s="11" t="s">
        <v>487</v>
      </c>
      <c r="B791" s="7">
        <v>127.5</v>
      </c>
      <c r="C791" s="7">
        <v>131.9</v>
      </c>
      <c r="D791" s="8">
        <v>789</v>
      </c>
      <c r="E791" s="9">
        <f t="shared" si="61"/>
        <v>122.35874160123016</v>
      </c>
      <c r="F791" s="10">
        <f t="shared" si="62"/>
        <v>5.1412583987698355</v>
      </c>
      <c r="G791" s="10">
        <f t="shared" si="63"/>
        <v>5.1456396169023737</v>
      </c>
      <c r="H791" s="10">
        <f t="shared" si="64"/>
        <v>127.50438121813254</v>
      </c>
      <c r="I791" s="26">
        <f t="shared" si="65"/>
        <v>132.65580709107775</v>
      </c>
    </row>
    <row r="792" spans="1:9" ht="15" x14ac:dyDescent="0.25">
      <c r="A792" s="11" t="s">
        <v>488</v>
      </c>
      <c r="B792" s="7">
        <v>127.54</v>
      </c>
      <c r="C792" s="7">
        <v>131.94</v>
      </c>
      <c r="D792" s="8">
        <v>790</v>
      </c>
      <c r="E792" s="9">
        <f t="shared" si="61"/>
        <v>122.37166977619994</v>
      </c>
      <c r="F792" s="10">
        <f t="shared" si="62"/>
        <v>5.1683302238000692</v>
      </c>
      <c r="G792" s="10">
        <f t="shared" si="63"/>
        <v>5.1628945387698355</v>
      </c>
      <c r="H792" s="10">
        <f t="shared" si="64"/>
        <v>127.53456431496977</v>
      </c>
      <c r="I792" s="26">
        <f t="shared" si="65"/>
        <v>132.68729171625202</v>
      </c>
    </row>
    <row r="793" spans="1:9" ht="15" x14ac:dyDescent="0.25">
      <c r="A793" s="6">
        <v>43259</v>
      </c>
      <c r="B793" s="7">
        <v>128.02000000000001</v>
      </c>
      <c r="C793" s="7">
        <v>132.38999999999999</v>
      </c>
      <c r="D793" s="8">
        <v>791</v>
      </c>
      <c r="E793" s="9">
        <f t="shared" si="61"/>
        <v>122.3847823468618</v>
      </c>
      <c r="F793" s="10">
        <f t="shared" si="62"/>
        <v>5.6352176531382128</v>
      </c>
      <c r="G793" s="10">
        <f t="shared" si="63"/>
        <v>5.1899663638000693</v>
      </c>
      <c r="H793" s="10">
        <f t="shared" si="64"/>
        <v>127.57474871066186</v>
      </c>
      <c r="I793" s="26">
        <f t="shared" si="65"/>
        <v>132.72920890728918</v>
      </c>
    </row>
    <row r="794" spans="1:9" ht="15" x14ac:dyDescent="0.25">
      <c r="A794" s="11" t="s">
        <v>489</v>
      </c>
      <c r="B794" s="7">
        <v>128.38999999999999</v>
      </c>
      <c r="C794" s="7">
        <v>132.56</v>
      </c>
      <c r="D794" s="8">
        <v>792</v>
      </c>
      <c r="E794" s="9">
        <f t="shared" si="61"/>
        <v>122.3980806120704</v>
      </c>
      <c r="F794" s="10">
        <f t="shared" si="62"/>
        <v>5.9919193879295847</v>
      </c>
      <c r="G794" s="10">
        <f t="shared" si="63"/>
        <v>5.6568537931382128</v>
      </c>
      <c r="H794" s="10">
        <f t="shared" si="64"/>
        <v>128.05493440520863</v>
      </c>
      <c r="I794" s="26">
        <f t="shared" si="65"/>
        <v>133.23010073718908</v>
      </c>
    </row>
    <row r="795" spans="1:9" ht="15" x14ac:dyDescent="0.25">
      <c r="A795" s="11" t="s">
        <v>490</v>
      </c>
      <c r="B795" s="7">
        <v>128.79</v>
      </c>
      <c r="C795" s="7">
        <v>132.97</v>
      </c>
      <c r="D795" s="8">
        <v>793</v>
      </c>
      <c r="E795" s="9">
        <f t="shared" si="61"/>
        <v>122.41156587068058</v>
      </c>
      <c r="F795" s="10">
        <f t="shared" si="62"/>
        <v>6.378434129319416</v>
      </c>
      <c r="G795" s="10">
        <f t="shared" si="63"/>
        <v>6.0135555279295847</v>
      </c>
      <c r="H795" s="10">
        <f t="shared" si="64"/>
        <v>128.42512139861017</v>
      </c>
      <c r="I795" s="26">
        <f t="shared" si="65"/>
        <v>133.61625060095179</v>
      </c>
    </row>
    <row r="796" spans="1:9" ht="15" x14ac:dyDescent="0.25">
      <c r="A796" s="11" t="s">
        <v>491</v>
      </c>
      <c r="B796" s="7">
        <v>129.18</v>
      </c>
      <c r="C796" s="7">
        <v>133.19999999999999</v>
      </c>
      <c r="D796" s="8">
        <v>794</v>
      </c>
      <c r="E796" s="9">
        <f t="shared" si="61"/>
        <v>122.42523942154715</v>
      </c>
      <c r="F796" s="10">
        <f t="shared" si="62"/>
        <v>6.7547605784528599</v>
      </c>
      <c r="G796" s="10">
        <f t="shared" si="63"/>
        <v>6.400070269319416</v>
      </c>
      <c r="H796" s="10">
        <f t="shared" si="64"/>
        <v>128.82530969086656</v>
      </c>
      <c r="I796" s="26">
        <f t="shared" si="65"/>
        <v>134.03369545257738</v>
      </c>
    </row>
    <row r="797" spans="1:9" ht="15" x14ac:dyDescent="0.25">
      <c r="A797" s="6">
        <v>43168</v>
      </c>
      <c r="B797" s="7">
        <v>129.76</v>
      </c>
      <c r="C797" s="7">
        <v>133.66999999999999</v>
      </c>
      <c r="D797" s="8">
        <v>795</v>
      </c>
      <c r="E797" s="9">
        <f t="shared" si="61"/>
        <v>122.439102563525</v>
      </c>
      <c r="F797" s="10">
        <f t="shared" si="62"/>
        <v>7.3208974364749935</v>
      </c>
      <c r="G797" s="10">
        <f t="shared" si="63"/>
        <v>6.77639671845286</v>
      </c>
      <c r="H797" s="10">
        <f t="shared" si="64"/>
        <v>129.21549928197786</v>
      </c>
      <c r="I797" s="26">
        <f t="shared" si="65"/>
        <v>134.44071044806594</v>
      </c>
    </row>
    <row r="798" spans="1:9" ht="15" x14ac:dyDescent="0.25">
      <c r="A798" s="6">
        <v>43382</v>
      </c>
      <c r="B798" s="7">
        <v>130.24</v>
      </c>
      <c r="C798" s="7">
        <v>134.31</v>
      </c>
      <c r="D798" s="8">
        <v>796</v>
      </c>
      <c r="E798" s="9">
        <f t="shared" si="61"/>
        <v>122.45315659546878</v>
      </c>
      <c r="F798" s="10">
        <f t="shared" si="62"/>
        <v>7.7868434045312256</v>
      </c>
      <c r="G798" s="10">
        <f t="shared" si="63"/>
        <v>7.3425335764749935</v>
      </c>
      <c r="H798" s="10">
        <f t="shared" si="64"/>
        <v>129.79569017194379</v>
      </c>
      <c r="I798" s="26">
        <f t="shared" si="65"/>
        <v>135.04591980741719</v>
      </c>
    </row>
    <row r="799" spans="1:9" ht="15" x14ac:dyDescent="0.25">
      <c r="A799" s="11" t="s">
        <v>492</v>
      </c>
      <c r="B799" s="7">
        <v>130.59</v>
      </c>
      <c r="C799" s="7">
        <v>134.57</v>
      </c>
      <c r="D799" s="8">
        <v>797</v>
      </c>
      <c r="E799" s="9">
        <f t="shared" si="61"/>
        <v>122.46740281623336</v>
      </c>
      <c r="F799" s="10">
        <f t="shared" si="62"/>
        <v>8.1225971837666435</v>
      </c>
      <c r="G799" s="10">
        <f t="shared" si="63"/>
        <v>7.8084795445312256</v>
      </c>
      <c r="H799" s="10">
        <f t="shared" si="64"/>
        <v>130.2758823607646</v>
      </c>
      <c r="I799" s="26">
        <f t="shared" si="65"/>
        <v>135.54681841163136</v>
      </c>
    </row>
    <row r="800" spans="1:9" ht="15" x14ac:dyDescent="0.25">
      <c r="A800" s="11" t="s">
        <v>493</v>
      </c>
      <c r="B800" s="7">
        <v>130.59</v>
      </c>
      <c r="C800" s="7">
        <v>134.77000000000001</v>
      </c>
      <c r="D800" s="8">
        <v>798</v>
      </c>
      <c r="E800" s="9">
        <f t="shared" si="61"/>
        <v>122.48184252467357</v>
      </c>
      <c r="F800" s="10">
        <f t="shared" si="62"/>
        <v>8.1081574753264363</v>
      </c>
      <c r="G800" s="10">
        <f t="shared" si="63"/>
        <v>8.1442333237666436</v>
      </c>
      <c r="H800" s="10">
        <f t="shared" si="64"/>
        <v>130.62607584844022</v>
      </c>
      <c r="I800" s="26">
        <f t="shared" si="65"/>
        <v>135.91211262770841</v>
      </c>
    </row>
    <row r="801" spans="1:9" ht="15" x14ac:dyDescent="0.25">
      <c r="A801" s="6">
        <v>43110</v>
      </c>
      <c r="B801" s="7">
        <v>129.97999999999999</v>
      </c>
      <c r="C801" s="7">
        <v>134.86000000000001</v>
      </c>
      <c r="D801" s="8">
        <v>799</v>
      </c>
      <c r="E801" s="9">
        <f t="shared" si="61"/>
        <v>122.49647701964422</v>
      </c>
      <c r="F801" s="10">
        <f t="shared" si="62"/>
        <v>7.4835229803557723</v>
      </c>
      <c r="G801" s="10">
        <f t="shared" si="63"/>
        <v>8.1297936153264363</v>
      </c>
      <c r="H801" s="10">
        <f t="shared" si="64"/>
        <v>130.62627063497067</v>
      </c>
      <c r="I801" s="26">
        <f t="shared" si="65"/>
        <v>135.91231581364829</v>
      </c>
    </row>
    <row r="802" spans="1:9" ht="15" x14ac:dyDescent="0.25">
      <c r="A802" s="6">
        <v>43322</v>
      </c>
      <c r="B802" s="7">
        <v>130.15</v>
      </c>
      <c r="C802" s="7">
        <v>135.53</v>
      </c>
      <c r="D802" s="8">
        <v>800</v>
      </c>
      <c r="E802" s="9">
        <f t="shared" si="61"/>
        <v>122.51130759999999</v>
      </c>
      <c r="F802" s="10">
        <f t="shared" si="62"/>
        <v>7.6386924000000107</v>
      </c>
      <c r="G802" s="10">
        <f t="shared" si="63"/>
        <v>7.5051591203557724</v>
      </c>
      <c r="H802" s="10">
        <f t="shared" si="64"/>
        <v>130.01646672035577</v>
      </c>
      <c r="I802" s="26">
        <f t="shared" si="65"/>
        <v>135.2762164834509</v>
      </c>
    </row>
    <row r="803" spans="1:9" ht="15" x14ac:dyDescent="0.25">
      <c r="A803" s="11" t="s">
        <v>494</v>
      </c>
      <c r="B803" s="7">
        <v>130.81</v>
      </c>
      <c r="C803" s="7">
        <v>136.63</v>
      </c>
      <c r="D803" s="8">
        <v>801</v>
      </c>
      <c r="E803" s="9">
        <f t="shared" si="61"/>
        <v>122.52633556459575</v>
      </c>
      <c r="F803" s="10">
        <f t="shared" si="62"/>
        <v>8.2836644354042477</v>
      </c>
      <c r="G803" s="10">
        <f t="shared" si="63"/>
        <v>7.6603285400000107</v>
      </c>
      <c r="H803" s="10">
        <f t="shared" si="64"/>
        <v>130.18666410459576</v>
      </c>
      <c r="I803" s="26">
        <f t="shared" si="65"/>
        <v>135.45375296611644</v>
      </c>
    </row>
    <row r="804" spans="1:9" ht="15" x14ac:dyDescent="0.25">
      <c r="A804" s="11" t="s">
        <v>495</v>
      </c>
      <c r="B804" s="7">
        <v>130.97999999999999</v>
      </c>
      <c r="C804" s="7">
        <v>136.93</v>
      </c>
      <c r="D804" s="8">
        <v>802</v>
      </c>
      <c r="E804" s="9">
        <f t="shared" si="61"/>
        <v>122.54156221228637</v>
      </c>
      <c r="F804" s="10">
        <f t="shared" si="62"/>
        <v>8.4384377877136245</v>
      </c>
      <c r="G804" s="10">
        <f t="shared" si="63"/>
        <v>8.3053005754042477</v>
      </c>
      <c r="H804" s="10">
        <f t="shared" si="64"/>
        <v>130.84686278769061</v>
      </c>
      <c r="I804" s="26">
        <f t="shared" si="65"/>
        <v>136.14242014264491</v>
      </c>
    </row>
    <row r="805" spans="1:9" ht="15" x14ac:dyDescent="0.25">
      <c r="A805" s="11" t="s">
        <v>496</v>
      </c>
      <c r="B805" s="7">
        <v>130.63999999999999</v>
      </c>
      <c r="C805" s="7">
        <v>136.99</v>
      </c>
      <c r="D805" s="8">
        <v>803</v>
      </c>
      <c r="E805" s="9">
        <f t="shared" si="61"/>
        <v>122.55698884192661</v>
      </c>
      <c r="F805" s="10">
        <f t="shared" si="62"/>
        <v>8.0830111580733757</v>
      </c>
      <c r="G805" s="10">
        <f t="shared" si="63"/>
        <v>8.4600739277136245</v>
      </c>
      <c r="H805" s="10">
        <f t="shared" si="64"/>
        <v>131.01706276964023</v>
      </c>
      <c r="I805" s="26">
        <f t="shared" si="65"/>
        <v>136.31995933503617</v>
      </c>
    </row>
    <row r="806" spans="1:9" ht="15" x14ac:dyDescent="0.25">
      <c r="A806" s="6">
        <v>43231</v>
      </c>
      <c r="B806" s="7">
        <v>130.11000000000001</v>
      </c>
      <c r="C806" s="7">
        <v>137.03</v>
      </c>
      <c r="D806" s="8">
        <v>804</v>
      </c>
      <c r="E806" s="9">
        <f t="shared" si="61"/>
        <v>122.57261675237118</v>
      </c>
      <c r="F806" s="10">
        <f t="shared" si="62"/>
        <v>7.5373832476288385</v>
      </c>
      <c r="G806" s="10">
        <f t="shared" si="63"/>
        <v>8.1046472980733757</v>
      </c>
      <c r="H806" s="10">
        <f t="shared" si="64"/>
        <v>130.67726405044456</v>
      </c>
      <c r="I806" s="26">
        <f t="shared" si="65"/>
        <v>135.96550812129018</v>
      </c>
    </row>
    <row r="807" spans="1:9" ht="15" x14ac:dyDescent="0.25">
      <c r="A807" s="12">
        <v>43445</v>
      </c>
      <c r="B807" s="7">
        <v>128.94</v>
      </c>
      <c r="C807" s="7">
        <v>137.08000000000001</v>
      </c>
      <c r="D807" s="8">
        <v>805</v>
      </c>
      <c r="E807" s="9">
        <f t="shared" si="61"/>
        <v>122.58844724247498</v>
      </c>
      <c r="F807" s="10">
        <f t="shared" si="62"/>
        <v>6.3515527575250132</v>
      </c>
      <c r="G807" s="10">
        <f t="shared" si="63"/>
        <v>7.5590193876288385</v>
      </c>
      <c r="H807" s="10">
        <f t="shared" si="64"/>
        <v>130.14746663010382</v>
      </c>
      <c r="I807" s="26">
        <f t="shared" si="65"/>
        <v>135.4128652534072</v>
      </c>
    </row>
    <row r="808" spans="1:9" ht="15" x14ac:dyDescent="0.25">
      <c r="A808" s="11" t="s">
        <v>497</v>
      </c>
      <c r="B808" s="7">
        <v>127.4</v>
      </c>
      <c r="C808" s="7">
        <v>136.38</v>
      </c>
      <c r="D808" s="8">
        <v>806</v>
      </c>
      <c r="E808" s="9">
        <f t="shared" si="61"/>
        <v>122.60448161109278</v>
      </c>
      <c r="F808" s="10">
        <f t="shared" si="62"/>
        <v>4.7955183889072259</v>
      </c>
      <c r="G808" s="10">
        <f t="shared" si="63"/>
        <v>6.3731888975250133</v>
      </c>
      <c r="H808" s="10">
        <f t="shared" si="64"/>
        <v>128.97767050861779</v>
      </c>
      <c r="I808" s="26">
        <f t="shared" si="65"/>
        <v>134.19262623638696</v>
      </c>
    </row>
    <row r="809" spans="1:9" ht="15" x14ac:dyDescent="0.25">
      <c r="A809" s="11" t="s">
        <v>498</v>
      </c>
      <c r="B809" s="7">
        <v>125.77</v>
      </c>
      <c r="C809" s="7">
        <v>135.43</v>
      </c>
      <c r="D809" s="8">
        <v>807</v>
      </c>
      <c r="E809" s="9">
        <f t="shared" si="61"/>
        <v>122.62072115707936</v>
      </c>
      <c r="F809" s="10">
        <f t="shared" si="62"/>
        <v>3.1492788429206371</v>
      </c>
      <c r="G809" s="10">
        <f t="shared" si="63"/>
        <v>4.817154528907226</v>
      </c>
      <c r="H809" s="10">
        <f t="shared" si="64"/>
        <v>127.43787568598658</v>
      </c>
      <c r="I809" s="26">
        <f t="shared" si="65"/>
        <v>132.58643376722958</v>
      </c>
    </row>
    <row r="810" spans="1:9" ht="15" x14ac:dyDescent="0.25">
      <c r="A810" s="6">
        <v>43171</v>
      </c>
      <c r="B810" s="7">
        <v>124.3</v>
      </c>
      <c r="C810" s="7">
        <v>134.38</v>
      </c>
      <c r="D810" s="8">
        <v>808</v>
      </c>
      <c r="E810" s="9">
        <f t="shared" si="61"/>
        <v>122.63716717928951</v>
      </c>
      <c r="F810" s="10">
        <f t="shared" si="62"/>
        <v>1.6628328207104914</v>
      </c>
      <c r="G810" s="10">
        <f t="shared" si="63"/>
        <v>3.1709149829206371</v>
      </c>
      <c r="H810" s="10">
        <f t="shared" si="64"/>
        <v>125.80808216221014</v>
      </c>
      <c r="I810" s="26">
        <f t="shared" si="65"/>
        <v>130.88636175393503</v>
      </c>
    </row>
    <row r="811" spans="1:9" ht="15" x14ac:dyDescent="0.25">
      <c r="A811" s="12">
        <v>43385</v>
      </c>
      <c r="B811" s="7">
        <v>122.37</v>
      </c>
      <c r="C811" s="7">
        <v>132.5</v>
      </c>
      <c r="D811" s="8">
        <v>809</v>
      </c>
      <c r="E811" s="9">
        <f t="shared" si="61"/>
        <v>122.65382097657817</v>
      </c>
      <c r="F811" s="10">
        <f t="shared" si="62"/>
        <v>-0.28382097657816985</v>
      </c>
      <c r="G811" s="10">
        <f t="shared" si="63"/>
        <v>1.6844689607104915</v>
      </c>
      <c r="H811" s="10">
        <f t="shared" si="64"/>
        <v>124.33828993728866</v>
      </c>
      <c r="I811" s="26">
        <f t="shared" si="65"/>
        <v>129.3531904715035</v>
      </c>
    </row>
    <row r="812" spans="1:9" ht="15" x14ac:dyDescent="0.25">
      <c r="A812" s="11" t="s">
        <v>499</v>
      </c>
      <c r="B812" s="7">
        <v>121.02</v>
      </c>
      <c r="C812" s="7">
        <v>131.26</v>
      </c>
      <c r="D812" s="8">
        <v>810</v>
      </c>
      <c r="E812" s="9">
        <f t="shared" si="61"/>
        <v>122.67068384780001</v>
      </c>
      <c r="F812" s="10">
        <f t="shared" si="62"/>
        <v>-1.6506838478000105</v>
      </c>
      <c r="G812" s="10">
        <f t="shared" si="63"/>
        <v>-0.26218483657816982</v>
      </c>
      <c r="H812" s="10">
        <f t="shared" si="64"/>
        <v>122.40849901122183</v>
      </c>
      <c r="I812" s="26">
        <f t="shared" si="65"/>
        <v>127.34018483793463</v>
      </c>
    </row>
    <row r="813" spans="1:9" ht="15" x14ac:dyDescent="0.25">
      <c r="A813" s="11" t="s">
        <v>500</v>
      </c>
      <c r="B813" s="7">
        <v>120.61</v>
      </c>
      <c r="C813" s="7">
        <v>130.91</v>
      </c>
      <c r="D813" s="8">
        <v>811</v>
      </c>
      <c r="E813" s="9">
        <f t="shared" si="61"/>
        <v>122.68775709180977</v>
      </c>
      <c r="F813" s="10">
        <f t="shared" si="62"/>
        <v>-2.0777570918097723</v>
      </c>
      <c r="G813" s="10">
        <f t="shared" si="63"/>
        <v>-1.6290477078000105</v>
      </c>
      <c r="H813" s="10">
        <f t="shared" si="64"/>
        <v>121.05870938400976</v>
      </c>
      <c r="I813" s="26">
        <f t="shared" si="65"/>
        <v>125.93219079722859</v>
      </c>
    </row>
    <row r="814" spans="1:9" ht="15" x14ac:dyDescent="0.25">
      <c r="A814" s="11" t="s">
        <v>501</v>
      </c>
      <c r="B814" s="7">
        <v>120.18</v>
      </c>
      <c r="C814" s="7">
        <v>130.26</v>
      </c>
      <c r="D814" s="8">
        <v>812</v>
      </c>
      <c r="E814" s="9">
        <f t="shared" si="61"/>
        <v>122.70504200746232</v>
      </c>
      <c r="F814" s="10">
        <f t="shared" si="62"/>
        <v>-2.5250420074623179</v>
      </c>
      <c r="G814" s="10">
        <f t="shared" si="63"/>
        <v>-2.0561209518097723</v>
      </c>
      <c r="H814" s="10">
        <f t="shared" si="64"/>
        <v>120.64892105565255</v>
      </c>
      <c r="I814" s="26">
        <f t="shared" si="65"/>
        <v>125.50473194538544</v>
      </c>
    </row>
    <row r="815" spans="1:9" ht="15" x14ac:dyDescent="0.25">
      <c r="A815" s="6">
        <v>43647</v>
      </c>
      <c r="B815" s="7">
        <v>120.27</v>
      </c>
      <c r="C815" s="7">
        <v>130.33000000000001</v>
      </c>
      <c r="D815" s="8">
        <v>813</v>
      </c>
      <c r="E815" s="9">
        <f t="shared" si="61"/>
        <v>122.72253989361258</v>
      </c>
      <c r="F815" s="10">
        <f t="shared" si="62"/>
        <v>-2.4525398936125811</v>
      </c>
      <c r="G815" s="10">
        <f t="shared" si="63"/>
        <v>-2.5034058674623179</v>
      </c>
      <c r="H815" s="10">
        <f t="shared" si="64"/>
        <v>120.21913402615026</v>
      </c>
      <c r="I815" s="26">
        <f t="shared" si="65"/>
        <v>125.05641202640528</v>
      </c>
    </row>
    <row r="816" spans="1:9" ht="15" x14ac:dyDescent="0.25">
      <c r="A816" s="11" t="s">
        <v>502</v>
      </c>
      <c r="B816" s="7">
        <v>119.53</v>
      </c>
      <c r="C816" s="7">
        <v>129.47</v>
      </c>
      <c r="D816" s="8">
        <v>814</v>
      </c>
      <c r="E816" s="9">
        <f t="shared" si="61"/>
        <v>122.74025204911521</v>
      </c>
      <c r="F816" s="10">
        <f t="shared" si="62"/>
        <v>-3.210252049115212</v>
      </c>
      <c r="G816" s="10">
        <f t="shared" si="63"/>
        <v>-2.430903753612581</v>
      </c>
      <c r="H816" s="10">
        <f t="shared" si="64"/>
        <v>120.30934829550263</v>
      </c>
      <c r="I816" s="26">
        <f t="shared" si="65"/>
        <v>125.15051643428782</v>
      </c>
    </row>
    <row r="817" spans="1:9" ht="15" x14ac:dyDescent="0.25">
      <c r="A817" s="11" t="s">
        <v>503</v>
      </c>
      <c r="B817" s="7">
        <v>119.12</v>
      </c>
      <c r="C817" s="7">
        <v>128.91999999999999</v>
      </c>
      <c r="D817" s="8">
        <v>815</v>
      </c>
      <c r="E817" s="9">
        <f t="shared" si="61"/>
        <v>122.75817977282497</v>
      </c>
      <c r="F817" s="10">
        <f t="shared" si="62"/>
        <v>-3.6381797728249694</v>
      </c>
      <c r="G817" s="10">
        <f t="shared" si="63"/>
        <v>-3.188615909115212</v>
      </c>
      <c r="H817" s="10">
        <f t="shared" si="64"/>
        <v>119.56956386370976</v>
      </c>
      <c r="I817" s="26">
        <f t="shared" si="65"/>
        <v>124.37883168403317</v>
      </c>
    </row>
    <row r="818" spans="1:9" ht="15" x14ac:dyDescent="0.25">
      <c r="A818" s="11" t="s">
        <v>504</v>
      </c>
      <c r="B818" s="7">
        <v>119.29</v>
      </c>
      <c r="C818" s="7">
        <v>129.1</v>
      </c>
      <c r="D818" s="8">
        <v>816</v>
      </c>
      <c r="E818" s="9">
        <f t="shared" si="61"/>
        <v>122.77632436359677</v>
      </c>
      <c r="F818" s="10">
        <f t="shared" si="62"/>
        <v>-3.4863243635967649</v>
      </c>
      <c r="G818" s="10">
        <f t="shared" si="63"/>
        <v>-3.6165436328249694</v>
      </c>
      <c r="H818" s="10">
        <f t="shared" si="64"/>
        <v>119.1597807307718</v>
      </c>
      <c r="I818" s="26">
        <f t="shared" si="65"/>
        <v>123.95137825164149</v>
      </c>
    </row>
    <row r="819" spans="1:9" ht="15" x14ac:dyDescent="0.25">
      <c r="A819" s="6">
        <v>43557</v>
      </c>
      <c r="B819" s="7">
        <v>119.13</v>
      </c>
      <c r="C819" s="7">
        <v>129.13</v>
      </c>
      <c r="D819" s="8">
        <v>817</v>
      </c>
      <c r="E819" s="9">
        <f t="shared" si="61"/>
        <v>122.7946871202854</v>
      </c>
      <c r="F819" s="10">
        <f t="shared" si="62"/>
        <v>-3.6646871202854072</v>
      </c>
      <c r="G819" s="10">
        <f t="shared" si="63"/>
        <v>-3.4646882235967649</v>
      </c>
      <c r="H819" s="10">
        <f t="shared" si="64"/>
        <v>119.32999889668864</v>
      </c>
      <c r="I819" s="26">
        <f t="shared" si="65"/>
        <v>124.12893641211264</v>
      </c>
    </row>
    <row r="820" spans="1:9" ht="15" x14ac:dyDescent="0.25">
      <c r="A820" s="6">
        <v>43771</v>
      </c>
      <c r="B820" s="7">
        <v>118.97</v>
      </c>
      <c r="C820" s="7">
        <v>129.16999999999999</v>
      </c>
      <c r="D820" s="8">
        <v>818</v>
      </c>
      <c r="E820" s="9">
        <f t="shared" si="61"/>
        <v>122.81326934174557</v>
      </c>
      <c r="F820" s="10">
        <f t="shared" si="62"/>
        <v>-3.8432693417455681</v>
      </c>
      <c r="G820" s="10">
        <f t="shared" si="63"/>
        <v>-3.6430509802854072</v>
      </c>
      <c r="H820" s="10">
        <f t="shared" si="64"/>
        <v>119.17021836146016</v>
      </c>
      <c r="I820" s="26">
        <f t="shared" si="65"/>
        <v>123.96226596444652</v>
      </c>
    </row>
    <row r="821" spans="1:9" ht="15" x14ac:dyDescent="0.25">
      <c r="A821" s="11" t="s">
        <v>505</v>
      </c>
      <c r="B821" s="7">
        <v>119.05</v>
      </c>
      <c r="C821" s="7">
        <v>129.22999999999999</v>
      </c>
      <c r="D821" s="8">
        <v>819</v>
      </c>
      <c r="E821" s="9">
        <f t="shared" si="61"/>
        <v>122.83207232683212</v>
      </c>
      <c r="F821" s="10">
        <f t="shared" si="62"/>
        <v>-3.7820723268321217</v>
      </c>
      <c r="G821" s="10">
        <f t="shared" si="63"/>
        <v>-3.8216332017455681</v>
      </c>
      <c r="H821" s="10">
        <f t="shared" si="64"/>
        <v>119.01043912508655</v>
      </c>
      <c r="I821" s="26">
        <f t="shared" si="65"/>
        <v>123.79559687164333</v>
      </c>
    </row>
    <row r="822" spans="1:9" ht="15" x14ac:dyDescent="0.25">
      <c r="A822" s="11" t="s">
        <v>506</v>
      </c>
      <c r="B822" s="7">
        <v>119.22</v>
      </c>
      <c r="C822" s="7">
        <v>129.66</v>
      </c>
      <c r="D822" s="8">
        <v>820</v>
      </c>
      <c r="E822" s="9">
        <f t="shared" si="61"/>
        <v>122.85109737439997</v>
      </c>
      <c r="F822" s="10">
        <f t="shared" si="62"/>
        <v>-3.631097374399971</v>
      </c>
      <c r="G822" s="10">
        <f t="shared" si="63"/>
        <v>-3.7604361868321217</v>
      </c>
      <c r="H822" s="10">
        <f t="shared" si="64"/>
        <v>119.09066118756785</v>
      </c>
      <c r="I822" s="26">
        <f t="shared" si="65"/>
        <v>123.87927819770307</v>
      </c>
    </row>
    <row r="823" spans="1:9" ht="15" x14ac:dyDescent="0.25">
      <c r="A823" s="6">
        <v>43558</v>
      </c>
      <c r="B823" s="7">
        <v>119.72</v>
      </c>
      <c r="C823" s="7">
        <v>130.25</v>
      </c>
      <c r="D823" s="8">
        <v>821</v>
      </c>
      <c r="E823" s="9">
        <f t="shared" si="61"/>
        <v>122.8703457833038</v>
      </c>
      <c r="F823" s="10">
        <f t="shared" si="62"/>
        <v>-3.1503457833038055</v>
      </c>
      <c r="G823" s="10">
        <f t="shared" si="63"/>
        <v>-3.609461234399971</v>
      </c>
      <c r="H823" s="10">
        <f t="shared" si="64"/>
        <v>119.26088454890383</v>
      </c>
      <c r="I823" s="26">
        <f t="shared" si="65"/>
        <v>124.05684177762556</v>
      </c>
    </row>
    <row r="824" spans="1:9" ht="15" x14ac:dyDescent="0.25">
      <c r="A824" s="6">
        <v>43772</v>
      </c>
      <c r="B824" s="7">
        <v>120.1</v>
      </c>
      <c r="C824" s="7">
        <v>130.59</v>
      </c>
      <c r="D824" s="8">
        <v>822</v>
      </c>
      <c r="E824" s="9">
        <f t="shared" si="61"/>
        <v>122.88981885239836</v>
      </c>
      <c r="F824" s="10">
        <f t="shared" si="62"/>
        <v>-2.7898188523983691</v>
      </c>
      <c r="G824" s="10">
        <f t="shared" si="63"/>
        <v>-3.1287096433038055</v>
      </c>
      <c r="H824" s="10">
        <f t="shared" si="64"/>
        <v>119.76110920909456</v>
      </c>
      <c r="I824" s="26">
        <f t="shared" si="65"/>
        <v>124.57863667541085</v>
      </c>
    </row>
    <row r="825" spans="1:9" ht="15" x14ac:dyDescent="0.25">
      <c r="A825" s="11" t="s">
        <v>507</v>
      </c>
      <c r="B825" s="7">
        <v>120.48</v>
      </c>
      <c r="C825" s="7">
        <v>130.85</v>
      </c>
      <c r="D825" s="8">
        <v>823</v>
      </c>
      <c r="E825" s="9">
        <f t="shared" si="61"/>
        <v>122.90951788053856</v>
      </c>
      <c r="F825" s="10">
        <f t="shared" si="62"/>
        <v>-2.4295178805385547</v>
      </c>
      <c r="G825" s="10">
        <f t="shared" si="63"/>
        <v>-2.7681827123983691</v>
      </c>
      <c r="H825" s="10">
        <f t="shared" si="64"/>
        <v>120.14133516814019</v>
      </c>
      <c r="I825" s="26">
        <f t="shared" si="65"/>
        <v>124.97525839605908</v>
      </c>
    </row>
    <row r="826" spans="1:9" ht="15" x14ac:dyDescent="0.25">
      <c r="A826" s="11" t="s">
        <v>508</v>
      </c>
      <c r="B826" s="7">
        <v>120.83</v>
      </c>
      <c r="C826" s="7">
        <v>131.15</v>
      </c>
      <c r="D826" s="8">
        <v>824</v>
      </c>
      <c r="E826" s="9">
        <f t="shared" si="61"/>
        <v>122.92944416657919</v>
      </c>
      <c r="F826" s="10">
        <f t="shared" si="62"/>
        <v>-2.0994441665791896</v>
      </c>
      <c r="G826" s="10">
        <f t="shared" si="63"/>
        <v>-2.4078817405385546</v>
      </c>
      <c r="H826" s="10">
        <f t="shared" si="64"/>
        <v>120.52156242604063</v>
      </c>
      <c r="I826" s="26">
        <f t="shared" si="65"/>
        <v>125.37188147157018</v>
      </c>
    </row>
    <row r="827" spans="1:9" ht="15" x14ac:dyDescent="0.25">
      <c r="A827" s="6">
        <v>43469</v>
      </c>
      <c r="B827" s="7">
        <v>121.7</v>
      </c>
      <c r="C827" s="7">
        <v>131.47999999999999</v>
      </c>
      <c r="D827" s="8">
        <v>825</v>
      </c>
      <c r="E827" s="9">
        <f t="shared" si="61"/>
        <v>122.94959900937502</v>
      </c>
      <c r="F827" s="10">
        <f t="shared" si="62"/>
        <v>-1.249599009375018</v>
      </c>
      <c r="G827" s="10">
        <f t="shared" si="63"/>
        <v>-2.0778080265791896</v>
      </c>
      <c r="H827" s="10">
        <f t="shared" si="64"/>
        <v>120.87179098279583</v>
      </c>
      <c r="I827" s="26">
        <f t="shared" si="65"/>
        <v>125.73721226894406</v>
      </c>
    </row>
    <row r="828" spans="1:9" ht="15" x14ac:dyDescent="0.25">
      <c r="A828" s="6">
        <v>43681</v>
      </c>
      <c r="B828" s="7">
        <v>122.66</v>
      </c>
      <c r="C828" s="7">
        <v>132.08000000000001</v>
      </c>
      <c r="D828" s="8">
        <v>826</v>
      </c>
      <c r="E828" s="9">
        <f t="shared" si="61"/>
        <v>122.96998370778076</v>
      </c>
      <c r="F828" s="10">
        <f t="shared" si="62"/>
        <v>-0.30998370778075923</v>
      </c>
      <c r="G828" s="10">
        <f t="shared" si="63"/>
        <v>-1.227962869375018</v>
      </c>
      <c r="H828" s="10">
        <f t="shared" si="64"/>
        <v>121.74202083840574</v>
      </c>
      <c r="I828" s="26">
        <f t="shared" si="65"/>
        <v>126.64496739318072</v>
      </c>
    </row>
    <row r="829" spans="1:9" ht="15" x14ac:dyDescent="0.25">
      <c r="A829" s="11" t="s">
        <v>509</v>
      </c>
      <c r="B829" s="7">
        <v>124.06</v>
      </c>
      <c r="C829" s="7">
        <v>132.96</v>
      </c>
      <c r="D829" s="8">
        <v>827</v>
      </c>
      <c r="E829" s="9">
        <f t="shared" si="61"/>
        <v>122.99059956065135</v>
      </c>
      <c r="F829" s="10">
        <f t="shared" si="62"/>
        <v>1.0694004393486551</v>
      </c>
      <c r="G829" s="10">
        <f t="shared" si="63"/>
        <v>-0.28834756778075921</v>
      </c>
      <c r="H829" s="10">
        <f t="shared" si="64"/>
        <v>122.70225199287059</v>
      </c>
      <c r="I829" s="26">
        <f t="shared" si="65"/>
        <v>127.64660477128037</v>
      </c>
    </row>
    <row r="830" spans="1:9" ht="15" x14ac:dyDescent="0.25">
      <c r="A830" s="11" t="s">
        <v>510</v>
      </c>
      <c r="B830" s="7">
        <v>125.43</v>
      </c>
      <c r="C830" s="7">
        <v>133.99</v>
      </c>
      <c r="D830" s="8">
        <v>828</v>
      </c>
      <c r="E830" s="9">
        <f t="shared" si="61"/>
        <v>123.01144786684158</v>
      </c>
      <c r="F830" s="10">
        <f t="shared" si="62"/>
        <v>2.4185521331584283</v>
      </c>
      <c r="G830" s="10">
        <f t="shared" si="63"/>
        <v>1.0910365793486552</v>
      </c>
      <c r="H830" s="10">
        <f t="shared" si="64"/>
        <v>124.10248444619023</v>
      </c>
      <c r="I830" s="26">
        <f t="shared" si="65"/>
        <v>129.10721678824285</v>
      </c>
    </row>
    <row r="831" spans="1:9" ht="15" x14ac:dyDescent="0.25">
      <c r="A831" s="11" t="s">
        <v>511</v>
      </c>
      <c r="B831" s="7">
        <v>126.36</v>
      </c>
      <c r="C831" s="7">
        <v>134.6</v>
      </c>
      <c r="D831" s="8">
        <v>829</v>
      </c>
      <c r="E831" s="9">
        <f t="shared" si="61"/>
        <v>123.03252992520619</v>
      </c>
      <c r="F831" s="10">
        <f t="shared" si="62"/>
        <v>3.3274700747938084</v>
      </c>
      <c r="G831" s="10">
        <f t="shared" si="63"/>
        <v>2.4401882731584283</v>
      </c>
      <c r="H831" s="10">
        <f t="shared" si="64"/>
        <v>125.47271819836462</v>
      </c>
      <c r="I831" s="26">
        <f t="shared" si="65"/>
        <v>130.53653652706811</v>
      </c>
    </row>
    <row r="832" spans="1:9" ht="15" x14ac:dyDescent="0.25">
      <c r="A832" s="6">
        <v>43621</v>
      </c>
      <c r="B832" s="7">
        <v>127.5</v>
      </c>
      <c r="C832" s="7">
        <v>135.41</v>
      </c>
      <c r="D832" s="8">
        <v>830</v>
      </c>
      <c r="E832" s="9">
        <f t="shared" si="61"/>
        <v>123.05384703459993</v>
      </c>
      <c r="F832" s="10">
        <f t="shared" si="62"/>
        <v>4.4461529654000742</v>
      </c>
      <c r="G832" s="10">
        <f t="shared" si="63"/>
        <v>3.3491062147938084</v>
      </c>
      <c r="H832" s="10">
        <f t="shared" si="64"/>
        <v>126.40295324939373</v>
      </c>
      <c r="I832" s="26">
        <f t="shared" si="65"/>
        <v>131.50688433675617</v>
      </c>
    </row>
    <row r="833" spans="1:9" ht="15" x14ac:dyDescent="0.25">
      <c r="A833" s="11" t="s">
        <v>512</v>
      </c>
      <c r="B833" s="7">
        <v>127.97</v>
      </c>
      <c r="C833" s="7">
        <v>135.36000000000001</v>
      </c>
      <c r="D833" s="8">
        <v>831</v>
      </c>
      <c r="E833" s="9">
        <f t="shared" si="61"/>
        <v>123.07540049387777</v>
      </c>
      <c r="F833" s="10">
        <f t="shared" si="62"/>
        <v>4.8945995061222334</v>
      </c>
      <c r="G833" s="10">
        <f t="shared" si="63"/>
        <v>4.4677891054000742</v>
      </c>
      <c r="H833" s="10">
        <f t="shared" si="64"/>
        <v>127.54318959927784</v>
      </c>
      <c r="I833" s="26">
        <f t="shared" si="65"/>
        <v>132.69628893230725</v>
      </c>
    </row>
    <row r="834" spans="1:9" ht="15" x14ac:dyDescent="0.25">
      <c r="A834" s="11" t="s">
        <v>513</v>
      </c>
      <c r="B834" s="7">
        <v>128.51</v>
      </c>
      <c r="C834" s="7">
        <v>135.82</v>
      </c>
      <c r="D834" s="8">
        <v>832</v>
      </c>
      <c r="E834" s="9">
        <f t="shared" si="61"/>
        <v>123.09719160189439</v>
      </c>
      <c r="F834" s="10">
        <f t="shared" si="62"/>
        <v>5.4128083981055966</v>
      </c>
      <c r="G834" s="10">
        <f t="shared" si="63"/>
        <v>4.9162356461222334</v>
      </c>
      <c r="H834" s="10">
        <f t="shared" si="64"/>
        <v>128.01342724801663</v>
      </c>
      <c r="I834" s="26">
        <f t="shared" si="65"/>
        <v>133.18680374572108</v>
      </c>
    </row>
    <row r="835" spans="1:9" ht="15" x14ac:dyDescent="0.25">
      <c r="A835" s="11" t="s">
        <v>514</v>
      </c>
      <c r="B835" s="7">
        <v>129.13999999999999</v>
      </c>
      <c r="C835" s="7">
        <v>136.44999999999999</v>
      </c>
      <c r="D835" s="8">
        <v>833</v>
      </c>
      <c r="E835" s="9">
        <f t="shared" ref="E835:E898" si="66">6.289541*10 + (2.726552/10)*D835 -(4.208498*10^-4)*(D835)^2 +(2.164758*10^-7)*(D835)^3</f>
        <v>123.1192216575046</v>
      </c>
      <c r="F835" s="10">
        <f t="shared" ref="F835:F898" si="67">B835-E835</f>
        <v>6.0207783424953902</v>
      </c>
      <c r="G835" s="10">
        <f t="shared" si="63"/>
        <v>5.4344445381055966</v>
      </c>
      <c r="H835" s="10">
        <f t="shared" si="64"/>
        <v>128.55366619561019</v>
      </c>
      <c r="I835" s="26">
        <f t="shared" si="65"/>
        <v>133.75033839099771</v>
      </c>
    </row>
    <row r="836" spans="1:9" ht="15" x14ac:dyDescent="0.25">
      <c r="A836" s="6">
        <v>43530</v>
      </c>
      <c r="B836" s="7">
        <v>129.41</v>
      </c>
      <c r="C836" s="7">
        <v>136.38999999999999</v>
      </c>
      <c r="D836" s="8">
        <v>834</v>
      </c>
      <c r="E836" s="9">
        <f t="shared" si="66"/>
        <v>123.14149195956318</v>
      </c>
      <c r="F836" s="10">
        <f t="shared" si="67"/>
        <v>6.2685080404368136</v>
      </c>
      <c r="G836" s="10">
        <f t="shared" ref="G836:G899" si="68">0.02163614+F835</f>
        <v>6.0424144824953903</v>
      </c>
      <c r="H836" s="10">
        <f t="shared" ref="H836:H899" si="69">E836+G836</f>
        <v>129.18390644205857</v>
      </c>
      <c r="I836" s="26">
        <f t="shared" ref="I836:I899" si="70">-0.3467033 +1.0431211*H836</f>
        <v>134.40775529013723</v>
      </c>
    </row>
    <row r="837" spans="1:9" ht="15" x14ac:dyDescent="0.25">
      <c r="A837" s="6">
        <v>43744</v>
      </c>
      <c r="B837" s="7">
        <v>128.88999999999999</v>
      </c>
      <c r="C837" s="7">
        <v>135.4</v>
      </c>
      <c r="D837" s="8">
        <v>835</v>
      </c>
      <c r="E837" s="9">
        <f t="shared" si="66"/>
        <v>123.16400380692501</v>
      </c>
      <c r="F837" s="10">
        <f t="shared" si="67"/>
        <v>5.7259961930749768</v>
      </c>
      <c r="G837" s="10">
        <f t="shared" si="68"/>
        <v>6.2901441804368137</v>
      </c>
      <c r="H837" s="10">
        <f t="shared" si="69"/>
        <v>129.45414798736184</v>
      </c>
      <c r="I837" s="26">
        <f t="shared" si="70"/>
        <v>134.68964994813967</v>
      </c>
    </row>
    <row r="838" spans="1:9" ht="15" x14ac:dyDescent="0.25">
      <c r="A838" s="11" t="s">
        <v>515</v>
      </c>
      <c r="B838" s="7">
        <v>127.66</v>
      </c>
      <c r="C838" s="7">
        <v>133.76</v>
      </c>
      <c r="D838" s="8">
        <v>836</v>
      </c>
      <c r="E838" s="9">
        <f t="shared" si="66"/>
        <v>123.18675849844482</v>
      </c>
      <c r="F838" s="10">
        <f t="shared" si="67"/>
        <v>4.4732415015551794</v>
      </c>
      <c r="G838" s="10">
        <f t="shared" si="68"/>
        <v>5.7476323330749768</v>
      </c>
      <c r="H838" s="10">
        <f t="shared" si="69"/>
        <v>128.93439083151981</v>
      </c>
      <c r="I838" s="26">
        <f t="shared" si="70"/>
        <v>134.14748029200484</v>
      </c>
    </row>
    <row r="839" spans="1:9" ht="15" x14ac:dyDescent="0.25">
      <c r="A839" s="11" t="s">
        <v>516</v>
      </c>
      <c r="B839" s="7">
        <v>126.66</v>
      </c>
      <c r="C839" s="7">
        <v>131.81</v>
      </c>
      <c r="D839" s="8">
        <v>837</v>
      </c>
      <c r="E839" s="9">
        <f t="shared" si="66"/>
        <v>123.20975733297742</v>
      </c>
      <c r="F839" s="10">
        <f t="shared" si="67"/>
        <v>3.4502426670225788</v>
      </c>
      <c r="G839" s="10">
        <f t="shared" si="68"/>
        <v>4.4948776415551794</v>
      </c>
      <c r="H839" s="10">
        <f t="shared" si="69"/>
        <v>127.7046349745326</v>
      </c>
      <c r="I839" s="26">
        <f t="shared" si="70"/>
        <v>132.86469600973291</v>
      </c>
    </row>
    <row r="840" spans="1:9" ht="15" x14ac:dyDescent="0.25">
      <c r="A840" s="6">
        <v>43472</v>
      </c>
      <c r="B840" s="7">
        <v>126.49</v>
      </c>
      <c r="C840" s="7">
        <v>131.55000000000001</v>
      </c>
      <c r="D840" s="8">
        <v>838</v>
      </c>
      <c r="E840" s="9">
        <f t="shared" si="66"/>
        <v>123.2330016093776</v>
      </c>
      <c r="F840" s="10">
        <f t="shared" si="67"/>
        <v>3.2569983906223996</v>
      </c>
      <c r="G840" s="10">
        <f t="shared" si="68"/>
        <v>3.4718788070225788</v>
      </c>
      <c r="H840" s="10">
        <f t="shared" si="69"/>
        <v>126.70488041640017</v>
      </c>
      <c r="I840" s="26">
        <f t="shared" si="70"/>
        <v>131.82183093532382</v>
      </c>
    </row>
    <row r="841" spans="1:9" ht="15" x14ac:dyDescent="0.25">
      <c r="A841" s="6">
        <v>43684</v>
      </c>
      <c r="B841" s="7">
        <v>126.86</v>
      </c>
      <c r="C841" s="7">
        <v>131.68</v>
      </c>
      <c r="D841" s="8">
        <v>839</v>
      </c>
      <c r="E841" s="9">
        <f t="shared" si="66"/>
        <v>123.2564926265002</v>
      </c>
      <c r="F841" s="10">
        <f t="shared" si="67"/>
        <v>3.6035073734997951</v>
      </c>
      <c r="G841" s="10">
        <f t="shared" si="68"/>
        <v>3.2786345306223996</v>
      </c>
      <c r="H841" s="10">
        <f t="shared" si="69"/>
        <v>126.5351271571226</v>
      </c>
      <c r="I841" s="26">
        <f t="shared" si="70"/>
        <v>131.64475772877759</v>
      </c>
    </row>
    <row r="842" spans="1:9" ht="15" x14ac:dyDescent="0.25">
      <c r="A842" s="11" t="s">
        <v>517</v>
      </c>
      <c r="B842" s="7">
        <v>127.13</v>
      </c>
      <c r="C842" s="7">
        <v>131.86000000000001</v>
      </c>
      <c r="D842" s="8">
        <v>840</v>
      </c>
      <c r="E842" s="9">
        <f t="shared" si="66"/>
        <v>123.28023168319996</v>
      </c>
      <c r="F842" s="10">
        <f t="shared" si="67"/>
        <v>3.8497683168000378</v>
      </c>
      <c r="G842" s="10">
        <f t="shared" si="68"/>
        <v>3.6251435134997951</v>
      </c>
      <c r="H842" s="10">
        <f t="shared" si="69"/>
        <v>126.90537519669975</v>
      </c>
      <c r="I842" s="26">
        <f t="shared" si="70"/>
        <v>132.03097127109416</v>
      </c>
    </row>
    <row r="843" spans="1:9" ht="15" x14ac:dyDescent="0.25">
      <c r="A843" s="11" t="s">
        <v>518</v>
      </c>
      <c r="B843" s="7">
        <v>127.81</v>
      </c>
      <c r="C843" s="7">
        <v>132.21</v>
      </c>
      <c r="D843" s="8">
        <v>841</v>
      </c>
      <c r="E843" s="9">
        <f t="shared" si="66"/>
        <v>123.30422007833172</v>
      </c>
      <c r="F843" s="10">
        <f t="shared" si="67"/>
        <v>4.5057799216682781</v>
      </c>
      <c r="G843" s="10">
        <f t="shared" si="68"/>
        <v>3.8714044568000379</v>
      </c>
      <c r="H843" s="10">
        <f t="shared" si="69"/>
        <v>127.17562453513176</v>
      </c>
      <c r="I843" s="26">
        <f t="shared" si="70"/>
        <v>132.31287405827362</v>
      </c>
    </row>
    <row r="844" spans="1:9" ht="15" x14ac:dyDescent="0.25">
      <c r="A844" s="11" t="s">
        <v>519</v>
      </c>
      <c r="B844" s="7">
        <v>128.03</v>
      </c>
      <c r="C844" s="7">
        <v>132.6</v>
      </c>
      <c r="D844" s="8">
        <v>842</v>
      </c>
      <c r="E844" s="9">
        <f t="shared" si="66"/>
        <v>123.32845911075037</v>
      </c>
      <c r="F844" s="10">
        <f t="shared" si="67"/>
        <v>4.7015408892496282</v>
      </c>
      <c r="G844" s="10">
        <f t="shared" si="68"/>
        <v>4.5274160616682781</v>
      </c>
      <c r="H844" s="10">
        <f t="shared" si="69"/>
        <v>127.85587517241865</v>
      </c>
      <c r="I844" s="26">
        <f t="shared" si="70"/>
        <v>133.02245785131603</v>
      </c>
    </row>
    <row r="845" spans="1:9" ht="15" x14ac:dyDescent="0.25">
      <c r="A845" s="6">
        <v>43593</v>
      </c>
      <c r="B845" s="7">
        <v>128.37</v>
      </c>
      <c r="C845" s="7">
        <v>132.61000000000001</v>
      </c>
      <c r="D845" s="8">
        <v>843</v>
      </c>
      <c r="E845" s="9">
        <f t="shared" si="66"/>
        <v>123.35295007931063</v>
      </c>
      <c r="F845" s="10">
        <f t="shared" si="67"/>
        <v>5.0170499206893737</v>
      </c>
      <c r="G845" s="10">
        <f t="shared" si="68"/>
        <v>4.7231770292496282</v>
      </c>
      <c r="H845" s="10">
        <f t="shared" si="69"/>
        <v>128.07612710856026</v>
      </c>
      <c r="I845" s="26">
        <f t="shared" si="70"/>
        <v>133.2522072932212</v>
      </c>
    </row>
    <row r="846" spans="1:9" ht="15" x14ac:dyDescent="0.25">
      <c r="A846" s="6">
        <v>43807</v>
      </c>
      <c r="B846" s="7">
        <v>128.36000000000001</v>
      </c>
      <c r="C846" s="7">
        <v>132.59</v>
      </c>
      <c r="D846" s="8">
        <v>844</v>
      </c>
      <c r="E846" s="9">
        <f t="shared" si="66"/>
        <v>123.37769428286717</v>
      </c>
      <c r="F846" s="10">
        <f t="shared" si="67"/>
        <v>4.9823057171328458</v>
      </c>
      <c r="G846" s="10">
        <f t="shared" si="68"/>
        <v>5.0386860606893737</v>
      </c>
      <c r="H846" s="10">
        <f t="shared" si="69"/>
        <v>128.41638034355654</v>
      </c>
      <c r="I846" s="26">
        <f t="shared" si="70"/>
        <v>133.60713262198908</v>
      </c>
    </row>
    <row r="847" spans="1:9" ht="15" x14ac:dyDescent="0.25">
      <c r="A847" s="11" t="s">
        <v>520</v>
      </c>
      <c r="B847" s="7">
        <v>128.16999999999999</v>
      </c>
      <c r="C847" s="7">
        <v>132.6</v>
      </c>
      <c r="D847" s="8">
        <v>845</v>
      </c>
      <c r="E847" s="9">
        <f t="shared" si="66"/>
        <v>123.40269302027494</v>
      </c>
      <c r="F847" s="10">
        <f t="shared" si="67"/>
        <v>4.7673069797250491</v>
      </c>
      <c r="G847" s="10">
        <f t="shared" si="68"/>
        <v>5.0039418571328458</v>
      </c>
      <c r="H847" s="10">
        <f t="shared" si="69"/>
        <v>128.40663487740778</v>
      </c>
      <c r="I847" s="26">
        <f t="shared" si="70"/>
        <v>133.59696692061996</v>
      </c>
    </row>
    <row r="848" spans="1:9" ht="15" x14ac:dyDescent="0.25">
      <c r="A848" s="11" t="s">
        <v>521</v>
      </c>
      <c r="B848" s="7">
        <v>128.22</v>
      </c>
      <c r="C848" s="7">
        <v>132.51</v>
      </c>
      <c r="D848" s="8">
        <v>846</v>
      </c>
      <c r="E848" s="9">
        <f t="shared" si="66"/>
        <v>123.42794759038875</v>
      </c>
      <c r="F848" s="10">
        <f t="shared" si="67"/>
        <v>4.7920524096112445</v>
      </c>
      <c r="G848" s="10">
        <f t="shared" si="68"/>
        <v>4.7889431197250492</v>
      </c>
      <c r="H848" s="10">
        <f t="shared" si="69"/>
        <v>128.2168907101138</v>
      </c>
      <c r="I848" s="26">
        <f t="shared" si="70"/>
        <v>133.39904077611368</v>
      </c>
    </row>
    <row r="849" spans="1:9" ht="15" x14ac:dyDescent="0.25">
      <c r="A849" s="6">
        <v>43505</v>
      </c>
      <c r="B849" s="7">
        <v>127.86</v>
      </c>
      <c r="C849" s="7">
        <v>132.29</v>
      </c>
      <c r="D849" s="8">
        <v>847</v>
      </c>
      <c r="E849" s="9">
        <f t="shared" si="66"/>
        <v>123.45345929206343</v>
      </c>
      <c r="F849" s="10">
        <f t="shared" si="67"/>
        <v>4.4065407079365713</v>
      </c>
      <c r="G849" s="10">
        <f t="shared" si="68"/>
        <v>4.8136885496112445</v>
      </c>
      <c r="H849" s="10">
        <f t="shared" si="69"/>
        <v>128.26714784167467</v>
      </c>
      <c r="I849" s="26">
        <f t="shared" si="70"/>
        <v>133.45146505047032</v>
      </c>
    </row>
    <row r="850" spans="1:9" ht="15" x14ac:dyDescent="0.25">
      <c r="A850" s="6">
        <v>43717</v>
      </c>
      <c r="B850" s="7">
        <v>127.79</v>
      </c>
      <c r="C850" s="7">
        <v>131.88999999999999</v>
      </c>
      <c r="D850" s="8">
        <v>848</v>
      </c>
      <c r="E850" s="9">
        <f t="shared" si="66"/>
        <v>123.47922942415354</v>
      </c>
      <c r="F850" s="10">
        <f t="shared" si="67"/>
        <v>4.3107705758464618</v>
      </c>
      <c r="G850" s="10">
        <f t="shared" si="68"/>
        <v>4.4281768479365713</v>
      </c>
      <c r="H850" s="10">
        <f t="shared" si="69"/>
        <v>127.90740627209011</v>
      </c>
      <c r="I850" s="26">
        <f t="shared" si="70"/>
        <v>133.07621102868953</v>
      </c>
    </row>
    <row r="851" spans="1:9" ht="15" x14ac:dyDescent="0.25">
      <c r="A851" s="11" t="s">
        <v>522</v>
      </c>
      <c r="B851" s="7">
        <v>126.92</v>
      </c>
      <c r="C851" s="7">
        <v>131.35</v>
      </c>
      <c r="D851" s="8">
        <v>849</v>
      </c>
      <c r="E851" s="9">
        <f t="shared" si="66"/>
        <v>123.50525928551417</v>
      </c>
      <c r="F851" s="10">
        <f t="shared" si="67"/>
        <v>3.4147407144858306</v>
      </c>
      <c r="G851" s="10">
        <f t="shared" si="68"/>
        <v>4.3324067158464619</v>
      </c>
      <c r="H851" s="10">
        <f t="shared" si="69"/>
        <v>127.83766600136063</v>
      </c>
      <c r="I851" s="26">
        <f t="shared" si="70"/>
        <v>133.0034634807719</v>
      </c>
    </row>
    <row r="852" spans="1:9" ht="15" x14ac:dyDescent="0.25">
      <c r="A852" s="11" t="s">
        <v>523</v>
      </c>
      <c r="B852" s="7">
        <v>126.78</v>
      </c>
      <c r="C852" s="7">
        <v>131.52000000000001</v>
      </c>
      <c r="D852" s="8">
        <v>850</v>
      </c>
      <c r="E852" s="9">
        <f t="shared" si="66"/>
        <v>123.53155017499998</v>
      </c>
      <c r="F852" s="10">
        <f t="shared" si="67"/>
        <v>3.2484498250000229</v>
      </c>
      <c r="G852" s="10">
        <f t="shared" si="68"/>
        <v>3.4363768544858306</v>
      </c>
      <c r="H852" s="10">
        <f t="shared" si="69"/>
        <v>126.96792702948581</v>
      </c>
      <c r="I852" s="26">
        <f t="shared" si="70"/>
        <v>132.09622040771697</v>
      </c>
    </row>
    <row r="853" spans="1:9" ht="15" x14ac:dyDescent="0.25">
      <c r="A853" s="11" t="s">
        <v>524</v>
      </c>
      <c r="B853" s="7">
        <v>126.92</v>
      </c>
      <c r="C853" s="7">
        <v>131.83000000000001</v>
      </c>
      <c r="D853" s="8">
        <v>851</v>
      </c>
      <c r="E853" s="9">
        <f t="shared" si="66"/>
        <v>123.55810339146578</v>
      </c>
      <c r="F853" s="10">
        <f t="shared" si="67"/>
        <v>3.3618966085342237</v>
      </c>
      <c r="G853" s="10">
        <f t="shared" si="68"/>
        <v>3.2700859650000229</v>
      </c>
      <c r="H853" s="10">
        <f t="shared" si="69"/>
        <v>126.8281893564658</v>
      </c>
      <c r="I853" s="26">
        <f t="shared" si="70"/>
        <v>131.95045709252489</v>
      </c>
    </row>
    <row r="854" spans="1:9" ht="15" x14ac:dyDescent="0.25">
      <c r="A854" s="6">
        <v>43656</v>
      </c>
      <c r="B854" s="7">
        <v>126.87</v>
      </c>
      <c r="C854" s="7">
        <v>131.82</v>
      </c>
      <c r="D854" s="8">
        <v>852</v>
      </c>
      <c r="E854" s="9">
        <f t="shared" si="66"/>
        <v>123.58492023376635</v>
      </c>
      <c r="F854" s="10">
        <f t="shared" si="67"/>
        <v>3.2850797662336504</v>
      </c>
      <c r="G854" s="10">
        <f t="shared" si="68"/>
        <v>3.3835327485342237</v>
      </c>
      <c r="H854" s="10">
        <f t="shared" si="69"/>
        <v>126.96845298230058</v>
      </c>
      <c r="I854" s="26">
        <f t="shared" si="70"/>
        <v>132.09676904019565</v>
      </c>
    </row>
    <row r="855" spans="1:9" ht="15" x14ac:dyDescent="0.25">
      <c r="A855" s="11" t="s">
        <v>525</v>
      </c>
      <c r="B855" s="7">
        <v>126.91</v>
      </c>
      <c r="C855" s="7">
        <v>131.88999999999999</v>
      </c>
      <c r="D855" s="8">
        <v>853</v>
      </c>
      <c r="E855" s="9">
        <f t="shared" si="66"/>
        <v>123.61200200075655</v>
      </c>
      <c r="F855" s="10">
        <f t="shared" si="67"/>
        <v>3.2979979992434494</v>
      </c>
      <c r="G855" s="10">
        <f t="shared" si="68"/>
        <v>3.3067159062336504</v>
      </c>
      <c r="H855" s="10">
        <f t="shared" si="69"/>
        <v>126.9187179069902</v>
      </c>
      <c r="I855" s="26">
        <f t="shared" si="70"/>
        <v>132.04488933372932</v>
      </c>
    </row>
    <row r="856" spans="1:9" ht="15" x14ac:dyDescent="0.25">
      <c r="A856" s="11" t="s">
        <v>526</v>
      </c>
      <c r="B856" s="7">
        <v>126.4</v>
      </c>
      <c r="C856" s="7">
        <v>131.28</v>
      </c>
      <c r="D856" s="8">
        <v>854</v>
      </c>
      <c r="E856" s="9">
        <f t="shared" si="66"/>
        <v>123.63934999129123</v>
      </c>
      <c r="F856" s="10">
        <f t="shared" si="67"/>
        <v>2.7606500087087795</v>
      </c>
      <c r="G856" s="10">
        <f t="shared" si="68"/>
        <v>3.3196341392434494</v>
      </c>
      <c r="H856" s="10">
        <f t="shared" si="69"/>
        <v>126.95898413053467</v>
      </c>
      <c r="I856" s="26">
        <f t="shared" si="70"/>
        <v>132.08689188112587</v>
      </c>
    </row>
    <row r="857" spans="1:9" ht="15" x14ac:dyDescent="0.25">
      <c r="A857" s="11" t="s">
        <v>527</v>
      </c>
      <c r="B857" s="7">
        <v>125.77</v>
      </c>
      <c r="C857" s="7">
        <v>130.6</v>
      </c>
      <c r="D857" s="8">
        <v>855</v>
      </c>
      <c r="E857" s="9">
        <f t="shared" si="66"/>
        <v>123.666965504225</v>
      </c>
      <c r="F857" s="10">
        <f t="shared" si="67"/>
        <v>2.1030344957749918</v>
      </c>
      <c r="G857" s="10">
        <f t="shared" si="68"/>
        <v>2.7822861487087795</v>
      </c>
      <c r="H857" s="10">
        <f t="shared" si="69"/>
        <v>126.44925165293378</v>
      </c>
      <c r="I857" s="26">
        <f t="shared" si="70"/>
        <v>131.55517917838512</v>
      </c>
    </row>
    <row r="858" spans="1:9" ht="15" x14ac:dyDescent="0.25">
      <c r="A858" s="6">
        <v>43566</v>
      </c>
      <c r="B858" s="7">
        <v>125.56</v>
      </c>
      <c r="C858" s="7">
        <v>130.38</v>
      </c>
      <c r="D858" s="8">
        <v>856</v>
      </c>
      <c r="E858" s="9">
        <f t="shared" si="66"/>
        <v>123.69484983841275</v>
      </c>
      <c r="F858" s="10">
        <f t="shared" si="67"/>
        <v>1.8651501615872519</v>
      </c>
      <c r="G858" s="10">
        <f t="shared" si="68"/>
        <v>2.1246706357749918</v>
      </c>
      <c r="H858" s="10">
        <f t="shared" si="69"/>
        <v>125.81952047418774</v>
      </c>
      <c r="I858" s="26">
        <f t="shared" si="70"/>
        <v>130.89829329850724</v>
      </c>
    </row>
    <row r="859" spans="1:9" ht="15" x14ac:dyDescent="0.25">
      <c r="A859" s="12">
        <v>43780</v>
      </c>
      <c r="B859" s="7">
        <v>125.59</v>
      </c>
      <c r="C859" s="7">
        <v>130.41999999999999</v>
      </c>
      <c r="D859" s="8">
        <v>857</v>
      </c>
      <c r="E859" s="9">
        <f t="shared" si="66"/>
        <v>123.72300429270936</v>
      </c>
      <c r="F859" s="10">
        <f t="shared" si="67"/>
        <v>1.8669957072906413</v>
      </c>
      <c r="G859" s="10">
        <f t="shared" si="68"/>
        <v>1.8867863015872519</v>
      </c>
      <c r="H859" s="10">
        <f t="shared" si="69"/>
        <v>125.60979059429661</v>
      </c>
      <c r="I859" s="26">
        <f t="shared" si="70"/>
        <v>130.67951963549234</v>
      </c>
    </row>
    <row r="860" spans="1:9" ht="15" x14ac:dyDescent="0.25">
      <c r="A860" s="11" t="s">
        <v>528</v>
      </c>
      <c r="B860" s="7">
        <v>125.58</v>
      </c>
      <c r="C860" s="7">
        <v>130.35</v>
      </c>
      <c r="D860" s="8">
        <v>858</v>
      </c>
      <c r="E860" s="9">
        <f t="shared" si="66"/>
        <v>123.75143016596962</v>
      </c>
      <c r="F860" s="10">
        <f t="shared" si="67"/>
        <v>1.8285698340303753</v>
      </c>
      <c r="G860" s="10">
        <f t="shared" si="68"/>
        <v>1.8886318472906414</v>
      </c>
      <c r="H860" s="10">
        <f t="shared" si="69"/>
        <v>125.64006201326026</v>
      </c>
      <c r="I860" s="26">
        <f t="shared" si="70"/>
        <v>130.71109639134025</v>
      </c>
    </row>
    <row r="861" spans="1:9" ht="15" x14ac:dyDescent="0.25">
      <c r="A861" s="11" t="s">
        <v>529</v>
      </c>
      <c r="B861" s="7">
        <v>125.32</v>
      </c>
      <c r="C861" s="7">
        <v>130.08000000000001</v>
      </c>
      <c r="D861" s="8">
        <v>859</v>
      </c>
      <c r="E861" s="9">
        <f t="shared" si="66"/>
        <v>123.78012875704815</v>
      </c>
      <c r="F861" s="10">
        <f t="shared" si="67"/>
        <v>1.5398712429518469</v>
      </c>
      <c r="G861" s="10">
        <f t="shared" si="68"/>
        <v>1.8502059740303753</v>
      </c>
      <c r="H861" s="10">
        <f t="shared" si="69"/>
        <v>125.63033473107852</v>
      </c>
      <c r="I861" s="26">
        <f t="shared" si="70"/>
        <v>130.70094965805083</v>
      </c>
    </row>
    <row r="862" spans="1:9" ht="15" x14ac:dyDescent="0.25">
      <c r="A862" s="6">
        <v>43508</v>
      </c>
      <c r="B862" s="7">
        <v>124.81</v>
      </c>
      <c r="C862" s="7">
        <v>129.79</v>
      </c>
      <c r="D862" s="8">
        <v>860</v>
      </c>
      <c r="E862" s="9">
        <f t="shared" si="66"/>
        <v>123.80910136479994</v>
      </c>
      <c r="F862" s="10">
        <f t="shared" si="67"/>
        <v>1.0008986352000591</v>
      </c>
      <c r="G862" s="10">
        <f t="shared" si="68"/>
        <v>1.5615073829518469</v>
      </c>
      <c r="H862" s="10">
        <f t="shared" si="69"/>
        <v>125.37060874775179</v>
      </c>
      <c r="I862" s="26">
        <f t="shared" si="70"/>
        <v>130.43002400462447</v>
      </c>
    </row>
    <row r="863" spans="1:9" ht="15" x14ac:dyDescent="0.25">
      <c r="A863" s="6">
        <v>43720</v>
      </c>
      <c r="B863" s="7">
        <v>124.75</v>
      </c>
      <c r="C863" s="7">
        <v>129.79</v>
      </c>
      <c r="D863" s="8">
        <v>861</v>
      </c>
      <c r="E863" s="9">
        <f t="shared" si="66"/>
        <v>123.8383492880798</v>
      </c>
      <c r="F863" s="10">
        <f t="shared" si="67"/>
        <v>0.91165071192020264</v>
      </c>
      <c r="G863" s="10">
        <f t="shared" si="68"/>
        <v>1.0225347752000591</v>
      </c>
      <c r="H863" s="10">
        <f t="shared" si="69"/>
        <v>124.86088406327985</v>
      </c>
      <c r="I863" s="26">
        <f t="shared" si="70"/>
        <v>129.89831943106094</v>
      </c>
    </row>
    <row r="864" spans="1:9" ht="15" x14ac:dyDescent="0.25">
      <c r="A864" s="11" t="s">
        <v>530</v>
      </c>
      <c r="B864" s="7">
        <v>124.33</v>
      </c>
      <c r="C864" s="7">
        <v>129.56</v>
      </c>
      <c r="D864" s="8">
        <v>862</v>
      </c>
      <c r="E864" s="9">
        <f t="shared" si="66"/>
        <v>123.86787382574238</v>
      </c>
      <c r="F864" s="10">
        <f t="shared" si="67"/>
        <v>0.46212617425761948</v>
      </c>
      <c r="G864" s="10">
        <f t="shared" si="68"/>
        <v>0.93328685192020266</v>
      </c>
      <c r="H864" s="10">
        <f t="shared" si="69"/>
        <v>124.80116067766258</v>
      </c>
      <c r="I864" s="26">
        <f t="shared" si="70"/>
        <v>129.83602070736015</v>
      </c>
    </row>
    <row r="865" spans="1:9" ht="15" x14ac:dyDescent="0.25">
      <c r="A865" s="11" t="s">
        <v>531</v>
      </c>
      <c r="B865" s="7">
        <v>124.16</v>
      </c>
      <c r="C865" s="7">
        <v>129.81</v>
      </c>
      <c r="D865" s="8">
        <v>863</v>
      </c>
      <c r="E865" s="9">
        <f t="shared" si="66"/>
        <v>123.89767627664256</v>
      </c>
      <c r="F865" s="10">
        <f t="shared" si="67"/>
        <v>0.26232372335744003</v>
      </c>
      <c r="G865" s="10">
        <f t="shared" si="68"/>
        <v>0.48376231425761951</v>
      </c>
      <c r="H865" s="10">
        <f t="shared" si="69"/>
        <v>124.38143859090017</v>
      </c>
      <c r="I865" s="26">
        <f t="shared" si="70"/>
        <v>129.39819974252225</v>
      </c>
    </row>
    <row r="866" spans="1:9" ht="15" x14ac:dyDescent="0.25">
      <c r="A866" s="11" t="s">
        <v>532</v>
      </c>
      <c r="B866" s="7">
        <v>124.96</v>
      </c>
      <c r="C866" s="7">
        <v>130.54</v>
      </c>
      <c r="D866" s="8">
        <v>864</v>
      </c>
      <c r="E866" s="9">
        <f t="shared" si="66"/>
        <v>123.92775793963514</v>
      </c>
      <c r="F866" s="10">
        <f t="shared" si="67"/>
        <v>1.032242060364851</v>
      </c>
      <c r="G866" s="10">
        <f t="shared" si="68"/>
        <v>0.28395986335744006</v>
      </c>
      <c r="H866" s="10">
        <f t="shared" si="69"/>
        <v>124.21171780299258</v>
      </c>
      <c r="I866" s="26">
        <f t="shared" si="70"/>
        <v>129.22116040754722</v>
      </c>
    </row>
    <row r="867" spans="1:9" ht="15" x14ac:dyDescent="0.25">
      <c r="A867" s="6">
        <v>43983</v>
      </c>
      <c r="B867" s="7">
        <v>126.09</v>
      </c>
      <c r="C867" s="7">
        <v>131.56</v>
      </c>
      <c r="D867" s="8">
        <v>865</v>
      </c>
      <c r="E867" s="9">
        <f t="shared" si="66"/>
        <v>123.95812011357501</v>
      </c>
      <c r="F867" s="10">
        <f t="shared" si="67"/>
        <v>2.131879886424997</v>
      </c>
      <c r="G867" s="10">
        <f t="shared" si="68"/>
        <v>1.053878200364851</v>
      </c>
      <c r="H867" s="10">
        <f t="shared" si="69"/>
        <v>125.01199831393986</v>
      </c>
      <c r="I867" s="26">
        <f t="shared" si="70"/>
        <v>130.05594989443509</v>
      </c>
    </row>
    <row r="868" spans="1:9" ht="15" x14ac:dyDescent="0.25">
      <c r="A868" s="11" t="s">
        <v>533</v>
      </c>
      <c r="B868" s="7">
        <v>127.17</v>
      </c>
      <c r="C868" s="7">
        <v>132.69</v>
      </c>
      <c r="D868" s="8">
        <v>866</v>
      </c>
      <c r="E868" s="9">
        <f t="shared" si="66"/>
        <v>123.98876409731676</v>
      </c>
      <c r="F868" s="10">
        <f t="shared" si="67"/>
        <v>3.1812359026832411</v>
      </c>
      <c r="G868" s="10">
        <f t="shared" si="68"/>
        <v>2.1535160264249971</v>
      </c>
      <c r="H868" s="10">
        <f t="shared" si="69"/>
        <v>126.14228012374176</v>
      </c>
      <c r="I868" s="26">
        <f t="shared" si="70"/>
        <v>131.23497069918565</v>
      </c>
    </row>
    <row r="869" spans="1:9" ht="15" x14ac:dyDescent="0.25">
      <c r="A869" s="11" t="s">
        <v>534</v>
      </c>
      <c r="B869" s="7">
        <v>127.18</v>
      </c>
      <c r="C869" s="7">
        <v>132.74</v>
      </c>
      <c r="D869" s="8">
        <v>867</v>
      </c>
      <c r="E869" s="9">
        <f t="shared" si="66"/>
        <v>124.01969118971533</v>
      </c>
      <c r="F869" s="10">
        <f t="shared" si="67"/>
        <v>3.1603088102846755</v>
      </c>
      <c r="G869" s="10">
        <f t="shared" si="68"/>
        <v>3.2028720426832411</v>
      </c>
      <c r="H869" s="10">
        <f t="shared" si="69"/>
        <v>127.22256323239857</v>
      </c>
      <c r="I869" s="26">
        <f t="shared" si="70"/>
        <v>132.36183680379915</v>
      </c>
    </row>
    <row r="870" spans="1:9" ht="15" x14ac:dyDescent="0.25">
      <c r="A870" s="11" t="s">
        <v>535</v>
      </c>
      <c r="B870" s="7">
        <v>127.33</v>
      </c>
      <c r="C870" s="7">
        <v>132.88</v>
      </c>
      <c r="D870" s="8">
        <v>868</v>
      </c>
      <c r="E870" s="9">
        <f t="shared" si="66"/>
        <v>124.05090268962559</v>
      </c>
      <c r="F870" s="10">
        <f t="shared" si="67"/>
        <v>3.2790973103744108</v>
      </c>
      <c r="G870" s="10">
        <f t="shared" si="68"/>
        <v>3.1819449502846755</v>
      </c>
      <c r="H870" s="10">
        <f t="shared" si="69"/>
        <v>127.23284763991026</v>
      </c>
      <c r="I870" s="26">
        <f t="shared" si="70"/>
        <v>132.37256468627561</v>
      </c>
    </row>
    <row r="871" spans="1:9" ht="15" x14ac:dyDescent="0.25">
      <c r="A871" s="6">
        <v>43892</v>
      </c>
      <c r="B871" s="7">
        <v>125.85</v>
      </c>
      <c r="C871" s="7">
        <v>131.47999999999999</v>
      </c>
      <c r="D871" s="8">
        <v>869</v>
      </c>
      <c r="E871" s="9">
        <f t="shared" si="66"/>
        <v>124.08239989590223</v>
      </c>
      <c r="F871" s="10">
        <f t="shared" si="67"/>
        <v>1.7676001040977667</v>
      </c>
      <c r="G871" s="10">
        <f t="shared" si="68"/>
        <v>3.3007334503744108</v>
      </c>
      <c r="H871" s="10">
        <f t="shared" si="69"/>
        <v>127.38313334627664</v>
      </c>
      <c r="I871" s="26">
        <f t="shared" si="70"/>
        <v>132.52933087761477</v>
      </c>
    </row>
    <row r="872" spans="1:9" ht="15" x14ac:dyDescent="0.25">
      <c r="A872" s="6">
        <v>44106</v>
      </c>
      <c r="B872" s="7">
        <v>124.73</v>
      </c>
      <c r="C872" s="7">
        <v>129.69999999999999</v>
      </c>
      <c r="D872" s="8">
        <v>870</v>
      </c>
      <c r="E872" s="9">
        <f t="shared" si="66"/>
        <v>124.11418410739992</v>
      </c>
      <c r="F872" s="10">
        <f t="shared" si="67"/>
        <v>0.61581589260008229</v>
      </c>
      <c r="G872" s="10">
        <f t="shared" si="68"/>
        <v>1.7892362440977667</v>
      </c>
      <c r="H872" s="10">
        <f t="shared" si="69"/>
        <v>125.90342035149769</v>
      </c>
      <c r="I872" s="26">
        <f t="shared" si="70"/>
        <v>130.98581103081665</v>
      </c>
    </row>
    <row r="873" spans="1:9" ht="15" x14ac:dyDescent="0.25">
      <c r="A873" s="11" t="s">
        <v>536</v>
      </c>
      <c r="B873" s="7">
        <v>123.8</v>
      </c>
      <c r="C873" s="7">
        <v>128.19999999999999</v>
      </c>
      <c r="D873" s="8">
        <v>871</v>
      </c>
      <c r="E873" s="9">
        <f t="shared" si="66"/>
        <v>124.14625662297379</v>
      </c>
      <c r="F873" s="10">
        <f t="shared" si="67"/>
        <v>-0.34625662297379733</v>
      </c>
      <c r="G873" s="10">
        <f t="shared" si="68"/>
        <v>0.63745203260008232</v>
      </c>
      <c r="H873" s="10">
        <f t="shared" si="69"/>
        <v>124.78370865557388</v>
      </c>
      <c r="I873" s="26">
        <f t="shared" si="70"/>
        <v>129.81781613488175</v>
      </c>
    </row>
    <row r="874" spans="1:9" ht="15" x14ac:dyDescent="0.25">
      <c r="A874" s="11" t="s">
        <v>537</v>
      </c>
      <c r="B874" s="7">
        <v>123.45</v>
      </c>
      <c r="C874" s="7">
        <v>127.67</v>
      </c>
      <c r="D874" s="8">
        <v>872</v>
      </c>
      <c r="E874" s="9">
        <f t="shared" si="66"/>
        <v>124.17861874147837</v>
      </c>
      <c r="F874" s="10">
        <f t="shared" si="67"/>
        <v>-0.72861874147837113</v>
      </c>
      <c r="G874" s="10">
        <f t="shared" si="68"/>
        <v>-0.32462048297379731</v>
      </c>
      <c r="H874" s="10">
        <f t="shared" si="69"/>
        <v>123.85399825850457</v>
      </c>
      <c r="I874" s="26">
        <f t="shared" si="70"/>
        <v>128.84801560280937</v>
      </c>
    </row>
    <row r="875" spans="1:9" ht="15" x14ac:dyDescent="0.25">
      <c r="A875" s="6">
        <v>43864</v>
      </c>
      <c r="B875" s="7">
        <v>122.43</v>
      </c>
      <c r="C875" s="7">
        <v>126.62</v>
      </c>
      <c r="D875" s="8">
        <v>873</v>
      </c>
      <c r="E875" s="9">
        <f t="shared" si="66"/>
        <v>124.21127176176853</v>
      </c>
      <c r="F875" s="10">
        <f t="shared" si="67"/>
        <v>-1.7812717617685223</v>
      </c>
      <c r="G875" s="10">
        <f t="shared" si="68"/>
        <v>-0.70698260147837111</v>
      </c>
      <c r="H875" s="10">
        <f t="shared" si="69"/>
        <v>123.50428916029016</v>
      </c>
      <c r="I875" s="26">
        <f t="shared" si="70"/>
        <v>128.48322666359994</v>
      </c>
    </row>
    <row r="876" spans="1:9" ht="15" x14ac:dyDescent="0.25">
      <c r="A876" s="6">
        <v>44077</v>
      </c>
      <c r="B876" s="7">
        <v>122.24</v>
      </c>
      <c r="C876" s="7">
        <v>126.25</v>
      </c>
      <c r="D876" s="8">
        <v>874</v>
      </c>
      <c r="E876" s="9">
        <f t="shared" si="66"/>
        <v>124.24421698269916</v>
      </c>
      <c r="F876" s="10">
        <f t="shared" si="67"/>
        <v>-2.0042169826991625</v>
      </c>
      <c r="G876" s="10">
        <f t="shared" si="68"/>
        <v>-1.7596356217685223</v>
      </c>
      <c r="H876" s="10">
        <f t="shared" si="69"/>
        <v>122.48458136093063</v>
      </c>
      <c r="I876" s="26">
        <f t="shared" si="70"/>
        <v>127.41954794225346</v>
      </c>
    </row>
    <row r="877" spans="1:9" ht="15" x14ac:dyDescent="0.25">
      <c r="A877" s="11" t="s">
        <v>538</v>
      </c>
      <c r="B877" s="7">
        <v>120.33</v>
      </c>
      <c r="C877" s="7">
        <v>124.36</v>
      </c>
      <c r="D877" s="8">
        <v>875</v>
      </c>
      <c r="E877" s="9">
        <f t="shared" si="66"/>
        <v>124.27745570312496</v>
      </c>
      <c r="F877" s="10">
        <f t="shared" si="67"/>
        <v>-3.9474557031249589</v>
      </c>
      <c r="G877" s="10">
        <f t="shared" si="68"/>
        <v>-1.9825808426991625</v>
      </c>
      <c r="H877" s="10">
        <f t="shared" si="69"/>
        <v>122.29487486042579</v>
      </c>
      <c r="I877" s="26">
        <f t="shared" si="70"/>
        <v>127.22166108876971</v>
      </c>
    </row>
    <row r="878" spans="1:9" ht="15" x14ac:dyDescent="0.25">
      <c r="A878" s="11" t="s">
        <v>539</v>
      </c>
      <c r="B878" s="7">
        <v>119.64</v>
      </c>
      <c r="C878" s="7">
        <v>123.41</v>
      </c>
      <c r="D878" s="8">
        <v>876</v>
      </c>
      <c r="E878" s="9">
        <f t="shared" si="66"/>
        <v>124.31098922190077</v>
      </c>
      <c r="F878" s="10">
        <f t="shared" si="67"/>
        <v>-4.6709892219007685</v>
      </c>
      <c r="G878" s="10">
        <f t="shared" si="68"/>
        <v>-3.9258195631249588</v>
      </c>
      <c r="H878" s="10">
        <f t="shared" si="69"/>
        <v>120.38516965877581</v>
      </c>
      <c r="I878" s="26">
        <f t="shared" si="70"/>
        <v>125.22960729814885</v>
      </c>
    </row>
    <row r="879" spans="1:9" ht="15" x14ac:dyDescent="0.25">
      <c r="A879" s="11" t="s">
        <v>540</v>
      </c>
      <c r="B879" s="7">
        <v>112.45</v>
      </c>
      <c r="C879" s="7">
        <v>118.6</v>
      </c>
      <c r="D879" s="8">
        <v>877</v>
      </c>
      <c r="E879" s="9">
        <f t="shared" si="66"/>
        <v>124.34481883788141</v>
      </c>
      <c r="F879" s="10">
        <f t="shared" si="67"/>
        <v>-11.894818837881402</v>
      </c>
      <c r="G879" s="10">
        <f t="shared" si="68"/>
        <v>-4.6493530819007685</v>
      </c>
      <c r="H879" s="10">
        <f t="shared" si="69"/>
        <v>119.69546575598063</v>
      </c>
      <c r="I879" s="26">
        <f t="shared" si="70"/>
        <v>124.51016260439086</v>
      </c>
    </row>
    <row r="880" spans="1:9" ht="15" x14ac:dyDescent="0.25">
      <c r="A880" s="6">
        <v>43986</v>
      </c>
      <c r="B880" s="7">
        <v>110.23</v>
      </c>
      <c r="C880" s="7">
        <v>116.83</v>
      </c>
      <c r="D880" s="8">
        <v>878</v>
      </c>
      <c r="E880" s="9">
        <f t="shared" si="66"/>
        <v>124.37894584992154</v>
      </c>
      <c r="F880" s="10">
        <f t="shared" si="67"/>
        <v>-14.148945849921532</v>
      </c>
      <c r="G880" s="10">
        <f t="shared" si="68"/>
        <v>-11.873182697881402</v>
      </c>
      <c r="H880" s="10">
        <f t="shared" si="69"/>
        <v>112.50576315204013</v>
      </c>
      <c r="I880" s="26">
        <f t="shared" si="70"/>
        <v>117.01043211549558</v>
      </c>
    </row>
    <row r="881" spans="1:9" ht="15" x14ac:dyDescent="0.25">
      <c r="A881" s="11" t="s">
        <v>541</v>
      </c>
      <c r="B881" s="7">
        <v>109.27</v>
      </c>
      <c r="C881" s="7">
        <v>116.15</v>
      </c>
      <c r="D881" s="8">
        <v>879</v>
      </c>
      <c r="E881" s="9">
        <f t="shared" si="66"/>
        <v>124.4133715568762</v>
      </c>
      <c r="F881" s="10">
        <f t="shared" si="67"/>
        <v>-15.143371556876204</v>
      </c>
      <c r="G881" s="10">
        <f t="shared" si="68"/>
        <v>-14.127309709921532</v>
      </c>
      <c r="H881" s="10">
        <f t="shared" si="69"/>
        <v>110.28606184695467</v>
      </c>
      <c r="I881" s="26">
        <f t="shared" si="70"/>
        <v>114.69501484846339</v>
      </c>
    </row>
    <row r="882" spans="1:9" ht="15" x14ac:dyDescent="0.25">
      <c r="A882" s="11" t="s">
        <v>542</v>
      </c>
      <c r="B882" s="7">
        <v>108.63</v>
      </c>
      <c r="C882" s="7">
        <v>115.73</v>
      </c>
      <c r="D882" s="8">
        <v>880</v>
      </c>
      <c r="E882" s="9">
        <f t="shared" si="66"/>
        <v>124.44809725760001</v>
      </c>
      <c r="F882" s="10">
        <f t="shared" si="67"/>
        <v>-15.818097257600016</v>
      </c>
      <c r="G882" s="10">
        <f t="shared" si="68"/>
        <v>-15.121735416876204</v>
      </c>
      <c r="H882" s="10">
        <f t="shared" si="69"/>
        <v>109.32636184072381</v>
      </c>
      <c r="I882" s="26">
        <f t="shared" si="70"/>
        <v>113.69393152229384</v>
      </c>
    </row>
    <row r="883" spans="1:9" ht="15" x14ac:dyDescent="0.25">
      <c r="A883" s="11" t="s">
        <v>543</v>
      </c>
      <c r="B883" s="7">
        <v>107.88</v>
      </c>
      <c r="C883" s="7">
        <v>115.22</v>
      </c>
      <c r="D883" s="8">
        <v>881</v>
      </c>
      <c r="E883" s="9">
        <f t="shared" si="66"/>
        <v>124.4831242509477</v>
      </c>
      <c r="F883" s="10">
        <f t="shared" si="67"/>
        <v>-16.603124250947701</v>
      </c>
      <c r="G883" s="10">
        <f t="shared" si="68"/>
        <v>-15.796461117600016</v>
      </c>
      <c r="H883" s="10">
        <f t="shared" si="69"/>
        <v>108.68666313334768</v>
      </c>
      <c r="I883" s="26">
        <f t="shared" si="70"/>
        <v>113.02664830298708</v>
      </c>
    </row>
    <row r="884" spans="1:9" ht="15" x14ac:dyDescent="0.25">
      <c r="A884" s="6">
        <v>43926</v>
      </c>
      <c r="B884" s="7">
        <v>107.56</v>
      </c>
      <c r="C884" s="7">
        <v>114.94</v>
      </c>
      <c r="D884" s="8">
        <v>882</v>
      </c>
      <c r="E884" s="9">
        <f t="shared" si="66"/>
        <v>124.51845383577435</v>
      </c>
      <c r="F884" s="10">
        <f t="shared" si="67"/>
        <v>-16.95845383577435</v>
      </c>
      <c r="G884" s="10">
        <f t="shared" si="68"/>
        <v>-16.581488110947703</v>
      </c>
      <c r="H884" s="10">
        <f t="shared" si="69"/>
        <v>107.93696572482665</v>
      </c>
      <c r="I884" s="26">
        <f t="shared" si="70"/>
        <v>112.24462311754347</v>
      </c>
    </row>
    <row r="885" spans="1:9" ht="15" x14ac:dyDescent="0.25">
      <c r="A885" s="6">
        <v>44140</v>
      </c>
      <c r="B885" s="7">
        <v>107.45</v>
      </c>
      <c r="C885" s="7">
        <v>114.83</v>
      </c>
      <c r="D885" s="8">
        <v>883</v>
      </c>
      <c r="E885" s="9">
        <f t="shared" si="66"/>
        <v>124.55408731093459</v>
      </c>
      <c r="F885" s="10">
        <f t="shared" si="67"/>
        <v>-17.104087310934588</v>
      </c>
      <c r="G885" s="10">
        <f t="shared" si="68"/>
        <v>-16.936817695774351</v>
      </c>
      <c r="H885" s="10">
        <f t="shared" si="69"/>
        <v>107.61726961516024</v>
      </c>
      <c r="I885" s="26">
        <f t="shared" si="70"/>
        <v>111.91114135996253</v>
      </c>
    </row>
    <row r="886" spans="1:9" ht="15" x14ac:dyDescent="0.25">
      <c r="A886" s="11" t="s">
        <v>544</v>
      </c>
      <c r="B886" s="7">
        <v>105.09</v>
      </c>
      <c r="C886" s="7">
        <v>112.22</v>
      </c>
      <c r="D886" s="8">
        <v>884</v>
      </c>
      <c r="E886" s="9">
        <f t="shared" si="66"/>
        <v>124.59002597528314</v>
      </c>
      <c r="F886" s="10">
        <f t="shared" si="67"/>
        <v>-19.500025975283137</v>
      </c>
      <c r="G886" s="10">
        <f t="shared" si="68"/>
        <v>-17.08245117093459</v>
      </c>
      <c r="H886" s="10">
        <f t="shared" si="69"/>
        <v>107.50757480434855</v>
      </c>
      <c r="I886" s="26">
        <f t="shared" si="70"/>
        <v>111.79671638824435</v>
      </c>
    </row>
    <row r="887" spans="1:9" ht="15" x14ac:dyDescent="0.25">
      <c r="A887" s="11" t="s">
        <v>545</v>
      </c>
      <c r="B887" s="7">
        <v>104.87</v>
      </c>
      <c r="C887" s="7">
        <v>111.7</v>
      </c>
      <c r="D887" s="8">
        <v>885</v>
      </c>
      <c r="E887" s="9">
        <f t="shared" si="66"/>
        <v>124.62627112767495</v>
      </c>
      <c r="F887" s="10">
        <f t="shared" si="67"/>
        <v>-19.75627112767495</v>
      </c>
      <c r="G887" s="10">
        <f t="shared" si="68"/>
        <v>-19.478389835283139</v>
      </c>
      <c r="H887" s="10">
        <f t="shared" si="69"/>
        <v>105.14788129239182</v>
      </c>
      <c r="I887" s="26">
        <f t="shared" si="70"/>
        <v>109.33527029638917</v>
      </c>
    </row>
    <row r="888" spans="1:9" ht="15" x14ac:dyDescent="0.25">
      <c r="A888" s="6">
        <v>43836</v>
      </c>
      <c r="B888" s="7">
        <v>105.17</v>
      </c>
      <c r="C888" s="7">
        <v>111.76</v>
      </c>
      <c r="D888" s="8">
        <v>886</v>
      </c>
      <c r="E888" s="9">
        <f t="shared" si="66"/>
        <v>124.66282406696479</v>
      </c>
      <c r="F888" s="10">
        <f t="shared" si="67"/>
        <v>-19.492824066964786</v>
      </c>
      <c r="G888" s="10">
        <f t="shared" si="68"/>
        <v>-19.734634987674951</v>
      </c>
      <c r="H888" s="10">
        <f t="shared" si="69"/>
        <v>104.92818907928984</v>
      </c>
      <c r="I888" s="26">
        <f t="shared" si="70"/>
        <v>109.1061047133968</v>
      </c>
    </row>
    <row r="889" spans="1:9" ht="15" x14ac:dyDescent="0.25">
      <c r="A889" s="6">
        <v>44049</v>
      </c>
      <c r="B889" s="7">
        <v>105.74</v>
      </c>
      <c r="C889" s="7">
        <v>111.98</v>
      </c>
      <c r="D889" s="8">
        <v>887</v>
      </c>
      <c r="E889" s="9">
        <f t="shared" si="66"/>
        <v>124.69968609200743</v>
      </c>
      <c r="F889" s="10">
        <f t="shared" si="67"/>
        <v>-18.959686092007431</v>
      </c>
      <c r="G889" s="10">
        <f t="shared" si="68"/>
        <v>-19.471187926964788</v>
      </c>
      <c r="H889" s="10">
        <f t="shared" si="69"/>
        <v>105.22849816504264</v>
      </c>
      <c r="I889" s="26">
        <f t="shared" si="70"/>
        <v>109.41936345726725</v>
      </c>
    </row>
    <row r="890" spans="1:9" ht="15" x14ac:dyDescent="0.25">
      <c r="A890" s="11" t="s">
        <v>546</v>
      </c>
      <c r="B890" s="7">
        <v>106.37</v>
      </c>
      <c r="C890" s="7">
        <v>112.53</v>
      </c>
      <c r="D890" s="8">
        <v>888</v>
      </c>
      <c r="E890" s="9">
        <f t="shared" si="66"/>
        <v>124.73685850165757</v>
      </c>
      <c r="F890" s="10">
        <f t="shared" si="67"/>
        <v>-18.366858501657561</v>
      </c>
      <c r="G890" s="10">
        <f t="shared" si="68"/>
        <v>-18.938049952007432</v>
      </c>
      <c r="H890" s="10">
        <f t="shared" si="69"/>
        <v>105.79880854965013</v>
      </c>
      <c r="I890" s="26">
        <f t="shared" si="70"/>
        <v>110.01426625300046</v>
      </c>
    </row>
    <row r="891" spans="1:9" ht="15" x14ac:dyDescent="0.25">
      <c r="A891" s="11" t="s">
        <v>547</v>
      </c>
      <c r="B891" s="7">
        <v>107.13</v>
      </c>
      <c r="C891" s="7">
        <v>112.98</v>
      </c>
      <c r="D891" s="8">
        <v>889</v>
      </c>
      <c r="E891" s="9">
        <f t="shared" si="66"/>
        <v>124.77434259477016</v>
      </c>
      <c r="F891" s="10">
        <f t="shared" si="67"/>
        <v>-17.644342594770166</v>
      </c>
      <c r="G891" s="10">
        <f t="shared" si="68"/>
        <v>-18.345222361657562</v>
      </c>
      <c r="H891" s="10">
        <f t="shared" si="69"/>
        <v>106.4291202331126</v>
      </c>
      <c r="I891" s="26">
        <f t="shared" si="70"/>
        <v>110.67175766959667</v>
      </c>
    </row>
    <row r="892" spans="1:9" ht="15" x14ac:dyDescent="0.25">
      <c r="A892" s="11" t="s">
        <v>548</v>
      </c>
      <c r="B892" s="7">
        <v>108.31</v>
      </c>
      <c r="C892" s="7">
        <v>114.1</v>
      </c>
      <c r="D892" s="8">
        <v>890</v>
      </c>
      <c r="E892" s="9">
        <f t="shared" si="66"/>
        <v>124.8121396702</v>
      </c>
      <c r="F892" s="10">
        <f t="shared" si="67"/>
        <v>-16.502139670199995</v>
      </c>
      <c r="G892" s="10">
        <f t="shared" si="68"/>
        <v>-17.622706454770167</v>
      </c>
      <c r="H892" s="10">
        <f t="shared" si="69"/>
        <v>107.18943321542983</v>
      </c>
      <c r="I892" s="26">
        <f t="shared" si="70"/>
        <v>111.46485618405571</v>
      </c>
    </row>
    <row r="893" spans="1:9" ht="15" x14ac:dyDescent="0.25">
      <c r="A893" s="6">
        <v>43989</v>
      </c>
      <c r="B893" s="7">
        <v>109.43</v>
      </c>
      <c r="C893" s="7">
        <v>115.05</v>
      </c>
      <c r="D893" s="8">
        <v>891</v>
      </c>
      <c r="E893" s="9">
        <f t="shared" si="66"/>
        <v>124.85025102680174</v>
      </c>
      <c r="F893" s="10">
        <f t="shared" si="67"/>
        <v>-15.420251026801736</v>
      </c>
      <c r="G893" s="10">
        <f t="shared" si="68"/>
        <v>-16.480503530199996</v>
      </c>
      <c r="H893" s="10">
        <f t="shared" si="69"/>
        <v>108.36974749660175</v>
      </c>
      <c r="I893" s="26">
        <f t="shared" si="70"/>
        <v>112.69606691537746</v>
      </c>
    </row>
    <row r="894" spans="1:9" ht="15" x14ac:dyDescent="0.25">
      <c r="A894" s="11" t="s">
        <v>549</v>
      </c>
      <c r="B894" s="7">
        <v>111.24</v>
      </c>
      <c r="C894" s="7">
        <v>116.75</v>
      </c>
      <c r="D894" s="8">
        <v>892</v>
      </c>
      <c r="E894" s="9">
        <f t="shared" si="66"/>
        <v>124.88867796343035</v>
      </c>
      <c r="F894" s="10">
        <f t="shared" si="67"/>
        <v>-13.648677963430359</v>
      </c>
      <c r="G894" s="10">
        <f t="shared" si="68"/>
        <v>-15.398614886801736</v>
      </c>
      <c r="H894" s="10">
        <f t="shared" si="69"/>
        <v>109.49006307662862</v>
      </c>
      <c r="I894" s="26">
        <f t="shared" si="70"/>
        <v>113.86469173556223</v>
      </c>
    </row>
    <row r="895" spans="1:9" ht="15" x14ac:dyDescent="0.25">
      <c r="A895" s="11" t="s">
        <v>550</v>
      </c>
      <c r="B895" s="7">
        <v>112.23</v>
      </c>
      <c r="C895" s="7">
        <v>117.35</v>
      </c>
      <c r="D895" s="8">
        <v>893</v>
      </c>
      <c r="E895" s="9">
        <f t="shared" si="66"/>
        <v>124.92742177894058</v>
      </c>
      <c r="F895" s="10">
        <f t="shared" si="67"/>
        <v>-12.69742177894058</v>
      </c>
      <c r="G895" s="10">
        <f t="shared" si="68"/>
        <v>-13.627041823430359</v>
      </c>
      <c r="H895" s="10">
        <f t="shared" si="69"/>
        <v>111.30037995551022</v>
      </c>
      <c r="I895" s="26">
        <f t="shared" si="70"/>
        <v>115.75307146960978</v>
      </c>
    </row>
    <row r="896" spans="1:9" ht="15" x14ac:dyDescent="0.25">
      <c r="A896" s="11" t="s">
        <v>551</v>
      </c>
      <c r="B896" s="7">
        <v>112.66</v>
      </c>
      <c r="C896" s="7">
        <v>117.76</v>
      </c>
      <c r="D896" s="8">
        <v>894</v>
      </c>
      <c r="E896" s="9">
        <f t="shared" si="66"/>
        <v>124.96648377218722</v>
      </c>
      <c r="F896" s="10">
        <f t="shared" si="67"/>
        <v>-12.306483772187221</v>
      </c>
      <c r="G896" s="10">
        <f t="shared" si="68"/>
        <v>-12.67578563894058</v>
      </c>
      <c r="H896" s="10">
        <f t="shared" si="69"/>
        <v>112.29069813324664</v>
      </c>
      <c r="I896" s="26">
        <f t="shared" si="70"/>
        <v>116.78609325652018</v>
      </c>
    </row>
    <row r="897" spans="1:9" ht="15" x14ac:dyDescent="0.25">
      <c r="A897" s="6">
        <v>43898</v>
      </c>
      <c r="B897" s="7">
        <v>112.91</v>
      </c>
      <c r="C897" s="7">
        <v>117.97</v>
      </c>
      <c r="D897" s="8">
        <v>895</v>
      </c>
      <c r="E897" s="9">
        <f t="shared" si="66"/>
        <v>125.00586524202495</v>
      </c>
      <c r="F897" s="10">
        <f t="shared" si="67"/>
        <v>-12.095865242024956</v>
      </c>
      <c r="G897" s="10">
        <f t="shared" si="68"/>
        <v>-12.284847632187221</v>
      </c>
      <c r="H897" s="10">
        <f t="shared" si="69"/>
        <v>112.72101760983773</v>
      </c>
      <c r="I897" s="26">
        <f t="shared" si="70"/>
        <v>117.23496858229331</v>
      </c>
    </row>
    <row r="898" spans="1:9" ht="15" x14ac:dyDescent="0.25">
      <c r="A898" s="6">
        <v>44112</v>
      </c>
      <c r="B898" s="7">
        <v>113.02</v>
      </c>
      <c r="C898" s="7">
        <v>118.01</v>
      </c>
      <c r="D898" s="8">
        <v>896</v>
      </c>
      <c r="E898" s="9">
        <f t="shared" si="66"/>
        <v>125.04556748730874</v>
      </c>
      <c r="F898" s="10">
        <f t="shared" si="67"/>
        <v>-12.025567487308749</v>
      </c>
      <c r="G898" s="10">
        <f t="shared" si="68"/>
        <v>-12.074229102024956</v>
      </c>
      <c r="H898" s="10">
        <f t="shared" si="69"/>
        <v>112.97133838528379</v>
      </c>
      <c r="I898" s="26">
        <f t="shared" si="70"/>
        <v>117.49608346492944</v>
      </c>
    </row>
    <row r="899" spans="1:9" ht="15" x14ac:dyDescent="0.25">
      <c r="A899" s="11" t="s">
        <v>552</v>
      </c>
      <c r="B899" s="7">
        <v>113.04</v>
      </c>
      <c r="C899" s="7">
        <v>118</v>
      </c>
      <c r="D899" s="8">
        <v>897</v>
      </c>
      <c r="E899" s="9">
        <f t="shared" ref="E899:E962" si="71">6.289541*10 + (2.726552/10)*D899 -(4.208498*10^-4)*(D899)^2 +(2.164758*10^-7)*(D899)^3</f>
        <v>125.08559180689338</v>
      </c>
      <c r="F899" s="10">
        <f t="shared" ref="F899:F962" si="72">B899-E899</f>
        <v>-12.04559180689337</v>
      </c>
      <c r="G899" s="10">
        <f t="shared" si="68"/>
        <v>-12.003931347308749</v>
      </c>
      <c r="H899" s="10">
        <f t="shared" si="69"/>
        <v>113.08166045958463</v>
      </c>
      <c r="I899" s="26">
        <f t="shared" si="70"/>
        <v>117.61116274842843</v>
      </c>
    </row>
    <row r="900" spans="1:9" ht="15" x14ac:dyDescent="0.25">
      <c r="A900" s="11" t="s">
        <v>553</v>
      </c>
      <c r="B900" s="7">
        <v>113.22</v>
      </c>
      <c r="C900" s="7">
        <v>118.14</v>
      </c>
      <c r="D900" s="8">
        <v>898</v>
      </c>
      <c r="E900" s="9">
        <f t="shared" si="71"/>
        <v>125.1259394996336</v>
      </c>
      <c r="F900" s="10">
        <f t="shared" si="72"/>
        <v>-11.905939499633604</v>
      </c>
      <c r="G900" s="10">
        <f t="shared" ref="G900:G963" si="73">0.02163614+F899</f>
        <v>-12.02395566689337</v>
      </c>
      <c r="H900" s="10">
        <f t="shared" ref="H900:H963" si="74">E900+G900</f>
        <v>113.10198383274023</v>
      </c>
      <c r="I900" s="26">
        <f t="shared" ref="I900:I963" si="75">-0.3467033 +1.0431211*H900</f>
        <v>117.6323624877902</v>
      </c>
    </row>
    <row r="901" spans="1:9" ht="15" x14ac:dyDescent="0.25">
      <c r="A901" s="11" t="s">
        <v>554</v>
      </c>
      <c r="B901" s="7">
        <v>113.29</v>
      </c>
      <c r="C901" s="7">
        <v>118.18</v>
      </c>
      <c r="D901" s="8">
        <v>899</v>
      </c>
      <c r="E901" s="9">
        <f t="shared" si="71"/>
        <v>125.16661186438418</v>
      </c>
      <c r="F901" s="10">
        <f t="shared" si="72"/>
        <v>-11.876611864384174</v>
      </c>
      <c r="G901" s="10">
        <f t="shared" si="73"/>
        <v>-11.884303359633604</v>
      </c>
      <c r="H901" s="10">
        <f t="shared" si="74"/>
        <v>113.28230850475057</v>
      </c>
      <c r="I901" s="26">
        <f t="shared" si="75"/>
        <v>117.82046295801477</v>
      </c>
    </row>
    <row r="902" spans="1:9" ht="15" x14ac:dyDescent="0.25">
      <c r="A902" s="6">
        <v>44021</v>
      </c>
      <c r="B902" s="7">
        <v>113.37</v>
      </c>
      <c r="C902" s="7">
        <v>118.22</v>
      </c>
      <c r="D902" s="8">
        <v>900</v>
      </c>
      <c r="E902" s="9">
        <f t="shared" si="71"/>
        <v>125.20761019999998</v>
      </c>
      <c r="F902" s="10">
        <f t="shared" si="72"/>
        <v>-11.837610199999972</v>
      </c>
      <c r="G902" s="10">
        <f t="shared" si="73"/>
        <v>-11.854975724384174</v>
      </c>
      <c r="H902" s="10">
        <f t="shared" si="74"/>
        <v>113.3526344756158</v>
      </c>
      <c r="I902" s="26">
        <f t="shared" si="75"/>
        <v>117.89382146210228</v>
      </c>
    </row>
    <row r="903" spans="1:9" ht="15" x14ac:dyDescent="0.25">
      <c r="A903" s="11" t="s">
        <v>555</v>
      </c>
      <c r="B903" s="7">
        <v>113.32</v>
      </c>
      <c r="C903" s="7">
        <v>118.18</v>
      </c>
      <c r="D903" s="8">
        <v>901</v>
      </c>
      <c r="E903" s="9">
        <f t="shared" si="71"/>
        <v>125.2489358053358</v>
      </c>
      <c r="F903" s="10">
        <f t="shared" si="72"/>
        <v>-11.928935805335811</v>
      </c>
      <c r="G903" s="10">
        <f t="shared" si="73"/>
        <v>-11.815974059999972</v>
      </c>
      <c r="H903" s="10">
        <f t="shared" si="74"/>
        <v>113.43296174533583</v>
      </c>
      <c r="I903" s="26">
        <f t="shared" si="75"/>
        <v>117.97761253205263</v>
      </c>
    </row>
    <row r="904" spans="1:9" ht="15" x14ac:dyDescent="0.25">
      <c r="A904" s="11" t="s">
        <v>556</v>
      </c>
      <c r="B904" s="7">
        <v>113.31</v>
      </c>
      <c r="C904" s="7">
        <v>118.16</v>
      </c>
      <c r="D904" s="8">
        <v>902</v>
      </c>
      <c r="E904" s="9">
        <f t="shared" si="71"/>
        <v>125.29058997924633</v>
      </c>
      <c r="F904" s="10">
        <f t="shared" si="72"/>
        <v>-11.980589979246332</v>
      </c>
      <c r="G904" s="10">
        <f t="shared" si="73"/>
        <v>-11.907299665335811</v>
      </c>
      <c r="H904" s="10">
        <f t="shared" si="74"/>
        <v>113.38329031391052</v>
      </c>
      <c r="I904" s="26">
        <f t="shared" si="75"/>
        <v>117.92579921386569</v>
      </c>
    </row>
    <row r="905" spans="1:9" ht="15" x14ac:dyDescent="0.25">
      <c r="A905" s="11" t="s">
        <v>557</v>
      </c>
      <c r="B905" s="7">
        <v>113.3</v>
      </c>
      <c r="C905" s="7">
        <v>118.14</v>
      </c>
      <c r="D905" s="8">
        <v>903</v>
      </c>
      <c r="E905" s="9">
        <f t="shared" si="71"/>
        <v>125.33257402058652</v>
      </c>
      <c r="F905" s="10">
        <f t="shared" si="72"/>
        <v>-12.032574020586523</v>
      </c>
      <c r="G905" s="10">
        <f t="shared" si="73"/>
        <v>-11.958953839246332</v>
      </c>
      <c r="H905" s="10">
        <f t="shared" si="74"/>
        <v>113.37362018134019</v>
      </c>
      <c r="I905" s="26">
        <f t="shared" si="75"/>
        <v>117.91571209454177</v>
      </c>
    </row>
    <row r="906" spans="1:9" ht="15" x14ac:dyDescent="0.25">
      <c r="A906" s="6">
        <v>43961</v>
      </c>
      <c r="B906" s="7">
        <v>113.26</v>
      </c>
      <c r="C906" s="7">
        <v>118.11</v>
      </c>
      <c r="D906" s="8">
        <v>904</v>
      </c>
      <c r="E906" s="9">
        <f t="shared" si="71"/>
        <v>125.37488922821117</v>
      </c>
      <c r="F906" s="10">
        <f t="shared" si="72"/>
        <v>-12.114889228211169</v>
      </c>
      <c r="G906" s="10">
        <f t="shared" si="73"/>
        <v>-12.010937880586523</v>
      </c>
      <c r="H906" s="10">
        <f t="shared" si="74"/>
        <v>113.36395134762465</v>
      </c>
      <c r="I906" s="26">
        <f t="shared" si="75"/>
        <v>117.90562633008071</v>
      </c>
    </row>
    <row r="907" spans="1:9" ht="15" x14ac:dyDescent="0.25">
      <c r="A907" s="12">
        <v>44175</v>
      </c>
      <c r="B907" s="7">
        <v>113.19</v>
      </c>
      <c r="C907" s="7">
        <v>118.05</v>
      </c>
      <c r="D907" s="8">
        <v>905</v>
      </c>
      <c r="E907" s="9">
        <f t="shared" si="71"/>
        <v>125.41753690097497</v>
      </c>
      <c r="F907" s="10">
        <f t="shared" si="72"/>
        <v>-12.227536900974968</v>
      </c>
      <c r="G907" s="10">
        <f t="shared" si="73"/>
        <v>-12.093253088211169</v>
      </c>
      <c r="H907" s="10">
        <f t="shared" si="74"/>
        <v>113.3242838127638</v>
      </c>
      <c r="I907" s="26">
        <f t="shared" si="75"/>
        <v>117.86424828748237</v>
      </c>
    </row>
    <row r="908" spans="1:9" ht="15" x14ac:dyDescent="0.25">
      <c r="A908" s="11" t="s">
        <v>558</v>
      </c>
      <c r="B908" s="7">
        <v>113.18</v>
      </c>
      <c r="C908" s="7">
        <v>118.08</v>
      </c>
      <c r="D908" s="8">
        <v>906</v>
      </c>
      <c r="E908" s="9">
        <f t="shared" si="71"/>
        <v>125.46051833773276</v>
      </c>
      <c r="F908" s="10">
        <f t="shared" si="72"/>
        <v>-12.280518337732758</v>
      </c>
      <c r="G908" s="10">
        <f t="shared" si="73"/>
        <v>-12.205900760974968</v>
      </c>
      <c r="H908" s="10">
        <f t="shared" si="74"/>
        <v>113.25461757675779</v>
      </c>
      <c r="I908" s="26">
        <f t="shared" si="75"/>
        <v>117.79157796674693</v>
      </c>
    </row>
    <row r="909" spans="1:9" ht="15" x14ac:dyDescent="0.25">
      <c r="A909" s="11" t="s">
        <v>559</v>
      </c>
      <c r="B909" s="7">
        <v>113.14</v>
      </c>
      <c r="C909" s="7">
        <v>118.08</v>
      </c>
      <c r="D909" s="8">
        <v>907</v>
      </c>
      <c r="E909" s="9">
        <f t="shared" si="71"/>
        <v>125.50383483733935</v>
      </c>
      <c r="F909" s="10">
        <f t="shared" si="72"/>
        <v>-12.363834837339354</v>
      </c>
      <c r="G909" s="10">
        <f t="shared" si="73"/>
        <v>-12.258882197732758</v>
      </c>
      <c r="H909" s="10">
        <f t="shared" si="74"/>
        <v>113.24495263960659</v>
      </c>
      <c r="I909" s="26">
        <f t="shared" si="75"/>
        <v>117.78149626687434</v>
      </c>
    </row>
    <row r="910" spans="1:9" ht="15" x14ac:dyDescent="0.25">
      <c r="A910" s="6">
        <v>43872</v>
      </c>
      <c r="B910" s="7">
        <v>113.11</v>
      </c>
      <c r="C910" s="7">
        <v>118.06</v>
      </c>
      <c r="D910" s="8">
        <v>908</v>
      </c>
      <c r="E910" s="9">
        <f t="shared" si="71"/>
        <v>125.54748769864958</v>
      </c>
      <c r="F910" s="10">
        <f t="shared" si="72"/>
        <v>-12.437487698649576</v>
      </c>
      <c r="G910" s="10">
        <f t="shared" si="73"/>
        <v>-12.342198697339354</v>
      </c>
      <c r="H910" s="10">
        <f t="shared" si="74"/>
        <v>113.20528900131022</v>
      </c>
      <c r="I910" s="26">
        <f t="shared" si="75"/>
        <v>117.74012228886463</v>
      </c>
    </row>
    <row r="911" spans="1:9" ht="15" x14ac:dyDescent="0.25">
      <c r="A911" s="6">
        <v>44085</v>
      </c>
      <c r="B911" s="7">
        <v>112.5</v>
      </c>
      <c r="C911" s="7">
        <v>117.28</v>
      </c>
      <c r="D911" s="8">
        <v>909</v>
      </c>
      <c r="E911" s="9">
        <f t="shared" si="71"/>
        <v>125.59147822051824</v>
      </c>
      <c r="F911" s="10">
        <f t="shared" si="72"/>
        <v>-13.091478220518241</v>
      </c>
      <c r="G911" s="10">
        <f t="shared" si="73"/>
        <v>-12.415851558649576</v>
      </c>
      <c r="H911" s="10">
        <f t="shared" si="74"/>
        <v>113.17562666186866</v>
      </c>
      <c r="I911" s="26">
        <f t="shared" si="75"/>
        <v>117.70918087671777</v>
      </c>
    </row>
    <row r="912" spans="1:9" ht="15" x14ac:dyDescent="0.25">
      <c r="A912" s="11" t="s">
        <v>560</v>
      </c>
      <c r="B912" s="7">
        <v>112.35</v>
      </c>
      <c r="C912" s="7">
        <v>117.07</v>
      </c>
      <c r="D912" s="8">
        <v>910</v>
      </c>
      <c r="E912" s="9">
        <f t="shared" si="71"/>
        <v>125.63580770179996</v>
      </c>
      <c r="F912" s="10">
        <f t="shared" si="72"/>
        <v>-13.285807701799968</v>
      </c>
      <c r="G912" s="10">
        <f t="shared" si="73"/>
        <v>-13.06984208051824</v>
      </c>
      <c r="H912" s="10">
        <f t="shared" si="74"/>
        <v>112.56596562128172</v>
      </c>
      <c r="I912" s="26">
        <f t="shared" si="75"/>
        <v>117.07323058143358</v>
      </c>
    </row>
    <row r="913" spans="1:9" ht="15" x14ac:dyDescent="0.25">
      <c r="A913" s="11" t="s">
        <v>561</v>
      </c>
      <c r="B913" s="7">
        <v>112.42</v>
      </c>
      <c r="C913" s="7">
        <v>117.13</v>
      </c>
      <c r="D913" s="8">
        <v>911</v>
      </c>
      <c r="E913" s="9">
        <f t="shared" si="71"/>
        <v>125.68047744134972</v>
      </c>
      <c r="F913" s="10">
        <f t="shared" si="72"/>
        <v>-13.260477441349721</v>
      </c>
      <c r="G913" s="10">
        <f t="shared" si="73"/>
        <v>-13.264171561799968</v>
      </c>
      <c r="H913" s="10">
        <f t="shared" si="74"/>
        <v>112.41630587954975</v>
      </c>
      <c r="I913" s="26">
        <f t="shared" si="75"/>
        <v>116.91711734701241</v>
      </c>
    </row>
    <row r="914" spans="1:9" ht="15" x14ac:dyDescent="0.25">
      <c r="A914" s="11" t="s">
        <v>562</v>
      </c>
      <c r="B914" s="7">
        <v>112.61</v>
      </c>
      <c r="C914" s="7">
        <v>117.41</v>
      </c>
      <c r="D914" s="8">
        <v>912</v>
      </c>
      <c r="E914" s="9">
        <f t="shared" si="71"/>
        <v>125.72548873802239</v>
      </c>
      <c r="F914" s="10">
        <f t="shared" si="72"/>
        <v>-13.115488738022393</v>
      </c>
      <c r="G914" s="10">
        <f t="shared" si="73"/>
        <v>-13.238841301349721</v>
      </c>
      <c r="H914" s="10">
        <f t="shared" si="74"/>
        <v>112.48664743667267</v>
      </c>
      <c r="I914" s="26">
        <f t="shared" si="75"/>
        <v>116.99049210945418</v>
      </c>
    </row>
    <row r="915" spans="1:9" ht="15" x14ac:dyDescent="0.25">
      <c r="A915" s="6">
        <v>44024</v>
      </c>
      <c r="B915" s="7">
        <v>113.17</v>
      </c>
      <c r="C915" s="7">
        <v>117.99</v>
      </c>
      <c r="D915" s="8">
        <v>913</v>
      </c>
      <c r="E915" s="9">
        <f t="shared" si="71"/>
        <v>125.77084289067253</v>
      </c>
      <c r="F915" s="10">
        <f t="shared" si="72"/>
        <v>-12.600842890672524</v>
      </c>
      <c r="G915" s="10">
        <f t="shared" si="73"/>
        <v>-13.093852598022393</v>
      </c>
      <c r="H915" s="10">
        <f t="shared" si="74"/>
        <v>112.67699029265013</v>
      </c>
      <c r="I915" s="26">
        <f t="shared" si="75"/>
        <v>117.18904275875853</v>
      </c>
    </row>
    <row r="916" spans="1:9" ht="15" x14ac:dyDescent="0.25">
      <c r="A916" s="11" t="s">
        <v>563</v>
      </c>
      <c r="B916" s="7">
        <v>113.82</v>
      </c>
      <c r="C916" s="7">
        <v>118.57</v>
      </c>
      <c r="D916" s="8">
        <v>914</v>
      </c>
      <c r="E916" s="9">
        <f t="shared" si="71"/>
        <v>125.81654119815511</v>
      </c>
      <c r="F916" s="10">
        <f t="shared" si="72"/>
        <v>-11.996541198155114</v>
      </c>
      <c r="G916" s="10">
        <f t="shared" si="73"/>
        <v>-12.579206750672524</v>
      </c>
      <c r="H916" s="10">
        <f t="shared" si="74"/>
        <v>113.23733444748258</v>
      </c>
      <c r="I916" s="26">
        <f t="shared" si="75"/>
        <v>117.77354956992592</v>
      </c>
    </row>
    <row r="917" spans="1:9" ht="15" x14ac:dyDescent="0.25">
      <c r="A917" s="11" t="s">
        <v>564</v>
      </c>
      <c r="B917" s="7">
        <v>114.43</v>
      </c>
      <c r="C917" s="7">
        <v>119.17</v>
      </c>
      <c r="D917" s="8">
        <v>915</v>
      </c>
      <c r="E917" s="9">
        <f t="shared" si="71"/>
        <v>125.86258495932498</v>
      </c>
      <c r="F917" s="10">
        <f t="shared" si="72"/>
        <v>-11.43258495932497</v>
      </c>
      <c r="G917" s="10">
        <f t="shared" si="73"/>
        <v>-11.974905058155114</v>
      </c>
      <c r="H917" s="10">
        <f t="shared" si="74"/>
        <v>113.88767990116986</v>
      </c>
      <c r="I917" s="26">
        <f t="shared" si="75"/>
        <v>118.45193863495619</v>
      </c>
    </row>
    <row r="918" spans="1:9" ht="15" x14ac:dyDescent="0.25">
      <c r="A918" s="11" t="s">
        <v>565</v>
      </c>
      <c r="B918" s="7">
        <v>114.91</v>
      </c>
      <c r="C918" s="7">
        <v>119.65</v>
      </c>
      <c r="D918" s="8">
        <v>916</v>
      </c>
      <c r="E918" s="9">
        <f t="shared" si="71"/>
        <v>125.9089754730368</v>
      </c>
      <c r="F918" s="10">
        <f t="shared" si="72"/>
        <v>-10.998975473036808</v>
      </c>
      <c r="G918" s="10">
        <f t="shared" si="73"/>
        <v>-11.41094881932497</v>
      </c>
      <c r="H918" s="10">
        <f t="shared" si="74"/>
        <v>114.49802665371183</v>
      </c>
      <c r="I918" s="26">
        <f t="shared" si="75"/>
        <v>119.08860421084921</v>
      </c>
    </row>
    <row r="919" spans="1:9" ht="15" x14ac:dyDescent="0.25">
      <c r="A919" s="6">
        <v>44287</v>
      </c>
      <c r="B919" s="7">
        <v>115.39</v>
      </c>
      <c r="C919" s="7">
        <v>119.97</v>
      </c>
      <c r="D919" s="8">
        <v>917</v>
      </c>
      <c r="E919" s="9">
        <f t="shared" si="71"/>
        <v>125.95571403814537</v>
      </c>
      <c r="F919" s="10">
        <f t="shared" si="72"/>
        <v>-10.565714038145373</v>
      </c>
      <c r="G919" s="10">
        <f t="shared" si="73"/>
        <v>-10.977339333036808</v>
      </c>
      <c r="H919" s="10">
        <f t="shared" si="74"/>
        <v>114.97837470510856</v>
      </c>
      <c r="I919" s="26">
        <f t="shared" si="75"/>
        <v>119.58966539860502</v>
      </c>
    </row>
    <row r="920" spans="1:9" ht="15" x14ac:dyDescent="0.25">
      <c r="A920" s="6">
        <v>44501</v>
      </c>
      <c r="B920" s="7">
        <v>116.14</v>
      </c>
      <c r="C920" s="7">
        <v>120.61</v>
      </c>
      <c r="D920" s="8">
        <v>918</v>
      </c>
      <c r="E920" s="9">
        <f t="shared" si="71"/>
        <v>126.00280195350555</v>
      </c>
      <c r="F920" s="10">
        <f t="shared" si="72"/>
        <v>-9.8628019535055529</v>
      </c>
      <c r="G920" s="10">
        <f t="shared" si="73"/>
        <v>-10.544077898145373</v>
      </c>
      <c r="H920" s="10">
        <f t="shared" si="74"/>
        <v>115.45872405536018</v>
      </c>
      <c r="I920" s="26">
        <f t="shared" si="75"/>
        <v>120.09072794122378</v>
      </c>
    </row>
    <row r="921" spans="1:9" ht="15" x14ac:dyDescent="0.25">
      <c r="A921" s="11" t="s">
        <v>566</v>
      </c>
      <c r="B921" s="7">
        <v>116.93</v>
      </c>
      <c r="C921" s="7">
        <v>121.52</v>
      </c>
      <c r="D921" s="8">
        <v>919</v>
      </c>
      <c r="E921" s="9">
        <f t="shared" si="71"/>
        <v>126.05024051797216</v>
      </c>
      <c r="F921" s="10">
        <f t="shared" si="72"/>
        <v>-9.1202405179721495</v>
      </c>
      <c r="G921" s="10">
        <f t="shared" si="73"/>
        <v>-9.8411658135055529</v>
      </c>
      <c r="H921" s="10">
        <f t="shared" si="74"/>
        <v>116.2090747044666</v>
      </c>
      <c r="I921" s="26">
        <f t="shared" si="75"/>
        <v>120.87343453570537</v>
      </c>
    </row>
    <row r="922" spans="1:9" ht="15" x14ac:dyDescent="0.25">
      <c r="A922" s="11" t="s">
        <v>567</v>
      </c>
      <c r="B922" s="7">
        <v>118.1</v>
      </c>
      <c r="C922" s="7">
        <v>122.7</v>
      </c>
      <c r="D922" s="8">
        <v>920</v>
      </c>
      <c r="E922" s="9">
        <f t="shared" si="71"/>
        <v>126.09803103039999</v>
      </c>
      <c r="F922" s="10">
        <f t="shared" si="72"/>
        <v>-7.9980310304</v>
      </c>
      <c r="G922" s="10">
        <f t="shared" si="73"/>
        <v>-9.0986043779721495</v>
      </c>
      <c r="H922" s="10">
        <f t="shared" si="74"/>
        <v>116.99942665242784</v>
      </c>
      <c r="I922" s="26">
        <f t="shared" si="75"/>
        <v>121.69786732904986</v>
      </c>
    </row>
    <row r="923" spans="1:9" ht="15" x14ac:dyDescent="0.25">
      <c r="A923" s="6">
        <v>44198</v>
      </c>
      <c r="B923" s="7">
        <v>119.14</v>
      </c>
      <c r="C923" s="7">
        <v>123.7</v>
      </c>
      <c r="D923" s="8">
        <v>921</v>
      </c>
      <c r="E923" s="9">
        <f t="shared" si="71"/>
        <v>126.14617478964379</v>
      </c>
      <c r="F923" s="10">
        <f t="shared" si="72"/>
        <v>-7.0061747896437936</v>
      </c>
      <c r="G923" s="10">
        <f t="shared" si="73"/>
        <v>-7.9763948903999999</v>
      </c>
      <c r="H923" s="10">
        <f t="shared" si="74"/>
        <v>118.16977989924379</v>
      </c>
      <c r="I923" s="26">
        <f t="shared" si="75"/>
        <v>122.91868749525707</v>
      </c>
    </row>
    <row r="924" spans="1:9" ht="15" x14ac:dyDescent="0.25">
      <c r="A924" s="6">
        <v>44410</v>
      </c>
      <c r="B924" s="7">
        <v>119.67</v>
      </c>
      <c r="C924" s="7">
        <v>124.09</v>
      </c>
      <c r="D924" s="8">
        <v>922</v>
      </c>
      <c r="E924" s="9">
        <f t="shared" si="71"/>
        <v>126.19467309455834</v>
      </c>
      <c r="F924" s="10">
        <f t="shared" si="72"/>
        <v>-6.524673094558338</v>
      </c>
      <c r="G924" s="10">
        <f t="shared" si="73"/>
        <v>-6.9845386496437936</v>
      </c>
      <c r="H924" s="10">
        <f t="shared" si="74"/>
        <v>119.21013444491454</v>
      </c>
      <c r="I924" s="26">
        <f t="shared" si="75"/>
        <v>124.00390327332715</v>
      </c>
    </row>
    <row r="925" spans="1:9" ht="15" x14ac:dyDescent="0.25">
      <c r="A925" s="11" t="s">
        <v>568</v>
      </c>
      <c r="B925" s="7">
        <v>120.53</v>
      </c>
      <c r="C925" s="7">
        <v>125.01</v>
      </c>
      <c r="D925" s="8">
        <v>923</v>
      </c>
      <c r="E925" s="9">
        <f t="shared" si="71"/>
        <v>126.24352724399859</v>
      </c>
      <c r="F925" s="10">
        <f t="shared" si="72"/>
        <v>-5.713527243998584</v>
      </c>
      <c r="G925" s="10">
        <f t="shared" si="73"/>
        <v>-6.503036954558338</v>
      </c>
      <c r="H925" s="10">
        <f t="shared" si="74"/>
        <v>119.74049028944025</v>
      </c>
      <c r="I925" s="26">
        <f t="shared" si="75"/>
        <v>124.55712864526024</v>
      </c>
    </row>
    <row r="926" spans="1:9" ht="15" x14ac:dyDescent="0.25">
      <c r="A926" s="11" t="s">
        <v>569</v>
      </c>
      <c r="B926" s="7">
        <v>121.27</v>
      </c>
      <c r="C926" s="7">
        <v>125.71</v>
      </c>
      <c r="D926" s="8">
        <v>924</v>
      </c>
      <c r="E926" s="9">
        <f t="shared" si="71"/>
        <v>126.29273853681917</v>
      </c>
      <c r="F926" s="10">
        <f t="shared" si="72"/>
        <v>-5.0227385368191761</v>
      </c>
      <c r="G926" s="10">
        <f t="shared" si="73"/>
        <v>-5.691891103998584</v>
      </c>
      <c r="H926" s="10">
        <f t="shared" si="74"/>
        <v>120.60084743282059</v>
      </c>
      <c r="I926" s="26">
        <f t="shared" si="75"/>
        <v>125.45458533505598</v>
      </c>
    </row>
    <row r="927" spans="1:9" ht="15" x14ac:dyDescent="0.25">
      <c r="A927" s="6">
        <v>44199</v>
      </c>
      <c r="B927" s="7">
        <v>122.17</v>
      </c>
      <c r="C927" s="7">
        <v>126.62</v>
      </c>
      <c r="D927" s="8">
        <v>925</v>
      </c>
      <c r="E927" s="9">
        <f t="shared" si="71"/>
        <v>126.34230827187494</v>
      </c>
      <c r="F927" s="10">
        <f t="shared" si="72"/>
        <v>-4.1723082718749396</v>
      </c>
      <c r="G927" s="10">
        <f t="shared" si="73"/>
        <v>-5.0011023968191761</v>
      </c>
      <c r="H927" s="10">
        <f t="shared" si="74"/>
        <v>121.34120587505576</v>
      </c>
      <c r="I927" s="26">
        <f t="shared" si="75"/>
        <v>126.22686884771463</v>
      </c>
    </row>
    <row r="928" spans="1:9" ht="15" x14ac:dyDescent="0.25">
      <c r="A928" s="6">
        <v>44411</v>
      </c>
      <c r="B928" s="7">
        <v>122.94</v>
      </c>
      <c r="C928" s="7">
        <v>127.4</v>
      </c>
      <c r="D928" s="8">
        <v>926</v>
      </c>
      <c r="E928" s="9">
        <f t="shared" si="71"/>
        <v>126.39223774802076</v>
      </c>
      <c r="F928" s="10">
        <f t="shared" si="72"/>
        <v>-3.4522377480207638</v>
      </c>
      <c r="G928" s="10">
        <f t="shared" si="73"/>
        <v>-4.1506721318749396</v>
      </c>
      <c r="H928" s="10">
        <f t="shared" si="74"/>
        <v>122.24156561614582</v>
      </c>
      <c r="I928" s="26">
        <f t="shared" si="75"/>
        <v>127.16605309123621</v>
      </c>
    </row>
    <row r="929" spans="1:9" ht="15" x14ac:dyDescent="0.25">
      <c r="A929" s="11" t="s">
        <v>570</v>
      </c>
      <c r="B929" s="7">
        <v>123.9</v>
      </c>
      <c r="C929" s="7">
        <v>128.24</v>
      </c>
      <c r="D929" s="8">
        <v>927</v>
      </c>
      <c r="E929" s="9">
        <f t="shared" si="71"/>
        <v>126.44252826411142</v>
      </c>
      <c r="F929" s="10">
        <f t="shared" si="72"/>
        <v>-2.5425282641114109</v>
      </c>
      <c r="G929" s="10">
        <f t="shared" si="73"/>
        <v>-3.4306016080207637</v>
      </c>
      <c r="H929" s="10">
        <f t="shared" si="74"/>
        <v>123.01192665609065</v>
      </c>
      <c r="I929" s="26">
        <f t="shared" si="75"/>
        <v>127.96963294662061</v>
      </c>
    </row>
    <row r="930" spans="1:9" ht="15" x14ac:dyDescent="0.25">
      <c r="A930" s="11" t="s">
        <v>571</v>
      </c>
      <c r="B930" s="7">
        <v>124.57</v>
      </c>
      <c r="C930" s="7">
        <v>129.02000000000001</v>
      </c>
      <c r="D930" s="8">
        <v>928</v>
      </c>
      <c r="E930" s="9">
        <f t="shared" si="71"/>
        <v>126.49318111900158</v>
      </c>
      <c r="F930" s="10">
        <f t="shared" si="72"/>
        <v>-1.9231811190015833</v>
      </c>
      <c r="G930" s="10">
        <f t="shared" si="73"/>
        <v>-2.5208921241114108</v>
      </c>
      <c r="H930" s="10">
        <f t="shared" si="74"/>
        <v>123.97228899489016</v>
      </c>
      <c r="I930" s="26">
        <f t="shared" si="75"/>
        <v>128.97140716586773</v>
      </c>
    </row>
    <row r="931" spans="1:9" ht="15" x14ac:dyDescent="0.25">
      <c r="A931" s="11" t="s">
        <v>572</v>
      </c>
      <c r="B931" s="7">
        <v>125.13</v>
      </c>
      <c r="C931" s="7">
        <v>129.32</v>
      </c>
      <c r="D931" s="8">
        <v>929</v>
      </c>
      <c r="E931" s="9">
        <f t="shared" si="71"/>
        <v>126.54419761154614</v>
      </c>
      <c r="F931" s="10">
        <f t="shared" si="72"/>
        <v>-1.4141976115461432</v>
      </c>
      <c r="G931" s="10">
        <f t="shared" si="73"/>
        <v>-1.9015449790015833</v>
      </c>
      <c r="H931" s="10">
        <f t="shared" si="74"/>
        <v>124.64265263254455</v>
      </c>
      <c r="I931" s="26">
        <f t="shared" si="75"/>
        <v>129.67067762097778</v>
      </c>
    </row>
    <row r="932" spans="1:9" ht="15" x14ac:dyDescent="0.25">
      <c r="A932" s="6">
        <v>44320</v>
      </c>
      <c r="B932" s="7">
        <v>125.24</v>
      </c>
      <c r="C932" s="7">
        <v>129.35</v>
      </c>
      <c r="D932" s="8">
        <v>930</v>
      </c>
      <c r="E932" s="9">
        <f t="shared" si="71"/>
        <v>126.5955790406</v>
      </c>
      <c r="F932" s="10">
        <f t="shared" si="72"/>
        <v>-1.3555790406000057</v>
      </c>
      <c r="G932" s="10">
        <f t="shared" si="73"/>
        <v>-1.3925614715461432</v>
      </c>
      <c r="H932" s="10">
        <f t="shared" si="74"/>
        <v>125.20301756905386</v>
      </c>
      <c r="I932" s="26">
        <f t="shared" si="75"/>
        <v>130.25520610995079</v>
      </c>
    </row>
    <row r="933" spans="1:9" ht="15" x14ac:dyDescent="0.25">
      <c r="A933" s="6">
        <v>44534</v>
      </c>
      <c r="B933" s="7">
        <v>125.4</v>
      </c>
      <c r="C933" s="7">
        <v>129.38999999999999</v>
      </c>
      <c r="D933" s="8">
        <v>931</v>
      </c>
      <c r="E933" s="9">
        <f t="shared" si="71"/>
        <v>126.64732670501778</v>
      </c>
      <c r="F933" s="10">
        <f t="shared" si="72"/>
        <v>-1.2473267050177697</v>
      </c>
      <c r="G933" s="10">
        <f t="shared" si="73"/>
        <v>-1.3339429006000056</v>
      </c>
      <c r="H933" s="10">
        <f t="shared" si="74"/>
        <v>125.31338380441777</v>
      </c>
      <c r="I933" s="26">
        <f t="shared" si="75"/>
        <v>130.37033145878644</v>
      </c>
    </row>
    <row r="934" spans="1:9" ht="15" x14ac:dyDescent="0.25">
      <c r="A934" s="11" t="s">
        <v>573</v>
      </c>
      <c r="B934" s="7">
        <v>125.48</v>
      </c>
      <c r="C934" s="7">
        <v>129.49</v>
      </c>
      <c r="D934" s="8">
        <v>932</v>
      </c>
      <c r="E934" s="9">
        <f t="shared" si="71"/>
        <v>126.69944190365439</v>
      </c>
      <c r="F934" s="10">
        <f t="shared" si="72"/>
        <v>-1.2194419036543849</v>
      </c>
      <c r="G934" s="10">
        <f t="shared" si="73"/>
        <v>-1.2256905650177696</v>
      </c>
      <c r="H934" s="10">
        <f t="shared" si="74"/>
        <v>125.47375133863662</v>
      </c>
      <c r="I934" s="26">
        <f t="shared" si="75"/>
        <v>130.5376142174851</v>
      </c>
    </row>
    <row r="935" spans="1:9" ht="15" x14ac:dyDescent="0.25">
      <c r="A935" s="11" t="s">
        <v>574</v>
      </c>
      <c r="B935" s="7">
        <v>125.8</v>
      </c>
      <c r="C935" s="7">
        <v>129.77000000000001</v>
      </c>
      <c r="D935" s="8">
        <v>933</v>
      </c>
      <c r="E935" s="9">
        <f t="shared" si="71"/>
        <v>126.75192593536454</v>
      </c>
      <c r="F935" s="10">
        <f t="shared" si="72"/>
        <v>-0.9519259353645424</v>
      </c>
      <c r="G935" s="10">
        <f t="shared" si="73"/>
        <v>-1.1978057636543848</v>
      </c>
      <c r="H935" s="10">
        <f t="shared" si="74"/>
        <v>125.55412017171015</v>
      </c>
      <c r="I935" s="26">
        <f t="shared" si="75"/>
        <v>130.62144864304648</v>
      </c>
    </row>
    <row r="936" spans="1:9" ht="15" x14ac:dyDescent="0.25">
      <c r="A936" s="6">
        <v>44260</v>
      </c>
      <c r="B936" s="7">
        <v>126.09</v>
      </c>
      <c r="C936" s="7">
        <v>130</v>
      </c>
      <c r="D936" s="8">
        <v>934</v>
      </c>
      <c r="E936" s="9">
        <f t="shared" si="71"/>
        <v>126.80478009900321</v>
      </c>
      <c r="F936" s="10">
        <f t="shared" si="72"/>
        <v>-0.71478009900320671</v>
      </c>
      <c r="G936" s="10">
        <f t="shared" si="73"/>
        <v>-0.93028979536454237</v>
      </c>
      <c r="H936" s="10">
        <f t="shared" si="74"/>
        <v>125.87449030363867</v>
      </c>
      <c r="I936" s="26">
        <f t="shared" si="75"/>
        <v>130.95563348747089</v>
      </c>
    </row>
    <row r="937" spans="1:9" ht="15" x14ac:dyDescent="0.25">
      <c r="A937" s="6">
        <v>44474</v>
      </c>
      <c r="B937" s="7">
        <v>126.53</v>
      </c>
      <c r="C937" s="7">
        <v>130.43</v>
      </c>
      <c r="D937" s="8">
        <v>935</v>
      </c>
      <c r="E937" s="9">
        <f t="shared" si="71"/>
        <v>126.85800569342499</v>
      </c>
      <c r="F937" s="10">
        <f t="shared" si="72"/>
        <v>-0.3280056934249842</v>
      </c>
      <c r="G937" s="10">
        <f t="shared" si="73"/>
        <v>-0.69314395900320669</v>
      </c>
      <c r="H937" s="10">
        <f t="shared" si="74"/>
        <v>126.16486173442178</v>
      </c>
      <c r="I937" s="26">
        <f t="shared" si="75"/>
        <v>131.25852605375795</v>
      </c>
    </row>
    <row r="938" spans="1:9" ht="15" x14ac:dyDescent="0.25">
      <c r="A938" s="11" t="s">
        <v>575</v>
      </c>
      <c r="B938" s="7">
        <v>127.19</v>
      </c>
      <c r="C938" s="7">
        <v>131.03</v>
      </c>
      <c r="D938" s="8">
        <v>936</v>
      </c>
      <c r="E938" s="9">
        <f t="shared" si="71"/>
        <v>126.91160401748473</v>
      </c>
      <c r="F938" s="10">
        <f t="shared" si="72"/>
        <v>0.27839598251526354</v>
      </c>
      <c r="G938" s="10">
        <f t="shared" si="73"/>
        <v>-0.30636955342498418</v>
      </c>
      <c r="H938" s="10">
        <f t="shared" si="74"/>
        <v>126.60523446405975</v>
      </c>
      <c r="I938" s="26">
        <f t="shared" si="75"/>
        <v>131.71788813990793</v>
      </c>
    </row>
    <row r="939" spans="1:9" ht="15" x14ac:dyDescent="0.25">
      <c r="A939" s="11" t="s">
        <v>576</v>
      </c>
      <c r="B939" s="7">
        <v>127.89</v>
      </c>
      <c r="C939" s="7">
        <v>131.52000000000001</v>
      </c>
      <c r="D939" s="8">
        <v>937</v>
      </c>
      <c r="E939" s="9">
        <f t="shared" si="71"/>
        <v>126.96557637003738</v>
      </c>
      <c r="F939" s="10">
        <f t="shared" si="72"/>
        <v>0.92442362996261807</v>
      </c>
      <c r="G939" s="10">
        <f t="shared" si="73"/>
        <v>0.30003212251526357</v>
      </c>
      <c r="H939" s="10">
        <f t="shared" si="74"/>
        <v>127.26560849255264</v>
      </c>
      <c r="I939" s="26">
        <f t="shared" si="75"/>
        <v>132.40673822292086</v>
      </c>
    </row>
    <row r="940" spans="1:9" ht="15" x14ac:dyDescent="0.25">
      <c r="A940" s="11" t="s">
        <v>577</v>
      </c>
      <c r="B940" s="7">
        <v>128.15</v>
      </c>
      <c r="C940" s="7">
        <v>131.82</v>
      </c>
      <c r="D940" s="8">
        <v>938</v>
      </c>
      <c r="E940" s="9">
        <f t="shared" si="71"/>
        <v>127.01992404993763</v>
      </c>
      <c r="F940" s="10">
        <f t="shared" si="72"/>
        <v>1.1300759500623769</v>
      </c>
      <c r="G940" s="10">
        <f t="shared" si="73"/>
        <v>0.94605976996261809</v>
      </c>
      <c r="H940" s="10">
        <f t="shared" si="74"/>
        <v>127.96598381990025</v>
      </c>
      <c r="I940" s="26">
        <f t="shared" si="75"/>
        <v>133.13731450479654</v>
      </c>
    </row>
    <row r="941" spans="1:9" ht="15" x14ac:dyDescent="0.25">
      <c r="A941" s="6">
        <v>44383</v>
      </c>
      <c r="B941" s="7">
        <v>128.69</v>
      </c>
      <c r="C941" s="7">
        <v>132.38</v>
      </c>
      <c r="D941" s="8">
        <v>939</v>
      </c>
      <c r="E941" s="9">
        <f t="shared" si="71"/>
        <v>127.07464835604014</v>
      </c>
      <c r="F941" s="10">
        <f t="shared" si="72"/>
        <v>1.6153516439598548</v>
      </c>
      <c r="G941" s="10">
        <f t="shared" si="73"/>
        <v>1.151712090062377</v>
      </c>
      <c r="H941" s="10">
        <f t="shared" si="74"/>
        <v>128.22636044610252</v>
      </c>
      <c r="I941" s="26">
        <f t="shared" si="75"/>
        <v>133.40891885753496</v>
      </c>
    </row>
    <row r="942" spans="1:9" ht="15" x14ac:dyDescent="0.25">
      <c r="A942" s="11" t="s">
        <v>578</v>
      </c>
      <c r="B942" s="7">
        <v>129.47</v>
      </c>
      <c r="C942" s="7">
        <v>133.16999999999999</v>
      </c>
      <c r="D942" s="8">
        <v>940</v>
      </c>
      <c r="E942" s="9">
        <f t="shared" si="71"/>
        <v>127.12975058719994</v>
      </c>
      <c r="F942" s="10">
        <f t="shared" si="72"/>
        <v>2.3402494128000626</v>
      </c>
      <c r="G942" s="10">
        <f t="shared" si="73"/>
        <v>1.6369877839598548</v>
      </c>
      <c r="H942" s="10">
        <f t="shared" si="74"/>
        <v>128.76673837115979</v>
      </c>
      <c r="I942" s="26">
        <f t="shared" si="75"/>
        <v>133.9725984731364</v>
      </c>
    </row>
    <row r="943" spans="1:9" ht="15" x14ac:dyDescent="0.25">
      <c r="A943" s="11" t="s">
        <v>579</v>
      </c>
      <c r="B943" s="7">
        <v>130.1</v>
      </c>
      <c r="C943" s="7">
        <v>133.69</v>
      </c>
      <c r="D943" s="8">
        <v>941</v>
      </c>
      <c r="E943" s="9">
        <f t="shared" si="71"/>
        <v>127.18523204227179</v>
      </c>
      <c r="F943" s="10">
        <f t="shared" si="72"/>
        <v>2.914767957728202</v>
      </c>
      <c r="G943" s="10">
        <f t="shared" si="73"/>
        <v>2.3618855528000626</v>
      </c>
      <c r="H943" s="10">
        <f t="shared" si="74"/>
        <v>129.54711759507185</v>
      </c>
      <c r="I943" s="26">
        <f t="shared" si="75"/>
        <v>134.78662850760071</v>
      </c>
    </row>
    <row r="944" spans="1:9" ht="15" x14ac:dyDescent="0.25">
      <c r="A944" s="11" t="s">
        <v>580</v>
      </c>
      <c r="B944" s="7">
        <v>130.72999999999999</v>
      </c>
      <c r="C944" s="7">
        <v>134.27000000000001</v>
      </c>
      <c r="D944" s="8">
        <v>942</v>
      </c>
      <c r="E944" s="9">
        <f t="shared" si="71"/>
        <v>127.24109402011041</v>
      </c>
      <c r="F944" s="10">
        <f t="shared" si="72"/>
        <v>3.4889059798895801</v>
      </c>
      <c r="G944" s="10">
        <f t="shared" si="73"/>
        <v>2.936404097728202</v>
      </c>
      <c r="H944" s="10">
        <f t="shared" si="74"/>
        <v>130.17749811783861</v>
      </c>
      <c r="I944" s="26">
        <f t="shared" si="75"/>
        <v>135.44419173192773</v>
      </c>
    </row>
    <row r="945" spans="1:9" ht="15" x14ac:dyDescent="0.25">
      <c r="A945" s="6">
        <v>44323</v>
      </c>
      <c r="B945" s="7">
        <v>131.69999999999999</v>
      </c>
      <c r="C945" s="7">
        <v>134.13</v>
      </c>
      <c r="D945" s="8">
        <v>943</v>
      </c>
      <c r="E945" s="9">
        <f t="shared" si="71"/>
        <v>127.29733781957052</v>
      </c>
      <c r="F945" s="10">
        <f t="shared" si="72"/>
        <v>4.4026621804294734</v>
      </c>
      <c r="G945" s="10">
        <f t="shared" si="73"/>
        <v>3.5105421198895801</v>
      </c>
      <c r="H945" s="10">
        <f t="shared" si="74"/>
        <v>130.80787993946009</v>
      </c>
      <c r="I945" s="26">
        <f t="shared" si="75"/>
        <v>136.10175631111755</v>
      </c>
    </row>
    <row r="946" spans="1:9" ht="15" x14ac:dyDescent="0.25">
      <c r="A946" s="6">
        <v>44537</v>
      </c>
      <c r="B946" s="7">
        <v>132.47</v>
      </c>
      <c r="C946" s="7">
        <v>135.29</v>
      </c>
      <c r="D946" s="8">
        <v>944</v>
      </c>
      <c r="E946" s="9">
        <f t="shared" si="71"/>
        <v>127.35396473950715</v>
      </c>
      <c r="F946" s="10">
        <f t="shared" si="72"/>
        <v>5.1160352604928505</v>
      </c>
      <c r="G946" s="10">
        <f t="shared" si="73"/>
        <v>4.4242983204294735</v>
      </c>
      <c r="H946" s="10">
        <f t="shared" si="74"/>
        <v>131.77826305993662</v>
      </c>
      <c r="I946" s="26">
        <f t="shared" si="75"/>
        <v>137.11398341917047</v>
      </c>
    </row>
    <row r="947" spans="1:9" ht="15" x14ac:dyDescent="0.25">
      <c r="A947" s="11" t="s">
        <v>581</v>
      </c>
      <c r="B947" s="7">
        <v>133.19999999999999</v>
      </c>
      <c r="C947" s="7">
        <v>135.94999999999999</v>
      </c>
      <c r="D947" s="8">
        <v>945</v>
      </c>
      <c r="E947" s="9">
        <f t="shared" si="71"/>
        <v>127.41097607877501</v>
      </c>
      <c r="F947" s="10">
        <f t="shared" si="72"/>
        <v>5.789023921224981</v>
      </c>
      <c r="G947" s="10">
        <f t="shared" si="73"/>
        <v>5.1376714004928505</v>
      </c>
      <c r="H947" s="10">
        <f t="shared" si="74"/>
        <v>132.54864747926786</v>
      </c>
      <c r="I947" s="26">
        <f t="shared" si="75"/>
        <v>137.91758766208611</v>
      </c>
    </row>
    <row r="948" spans="1:9" ht="15" x14ac:dyDescent="0.25">
      <c r="A948" s="11" t="s">
        <v>582</v>
      </c>
      <c r="B948" s="7">
        <v>133.47999999999999</v>
      </c>
      <c r="C948" s="7">
        <v>136.19999999999999</v>
      </c>
      <c r="D948" s="8">
        <v>946</v>
      </c>
      <c r="E948" s="9">
        <f t="shared" si="71"/>
        <v>127.46837313622882</v>
      </c>
      <c r="F948" s="10">
        <f t="shared" si="72"/>
        <v>6.0116268637711698</v>
      </c>
      <c r="G948" s="10">
        <f t="shared" si="73"/>
        <v>5.810660061224981</v>
      </c>
      <c r="H948" s="10">
        <f t="shared" si="74"/>
        <v>133.2790331974538</v>
      </c>
      <c r="I948" s="26">
        <f t="shared" si="75"/>
        <v>138.67946841586453</v>
      </c>
    </row>
    <row r="949" spans="1:9" ht="15" x14ac:dyDescent="0.25">
      <c r="A949" s="6">
        <v>44235</v>
      </c>
      <c r="B949" s="7">
        <v>134.21</v>
      </c>
      <c r="C949" s="7">
        <v>136.88999999999999</v>
      </c>
      <c r="D949" s="8">
        <v>947</v>
      </c>
      <c r="E949" s="9">
        <f t="shared" si="71"/>
        <v>127.52615721072331</v>
      </c>
      <c r="F949" s="10">
        <f t="shared" si="72"/>
        <v>6.6838427892766958</v>
      </c>
      <c r="G949" s="10">
        <f t="shared" si="73"/>
        <v>6.0332630037711699</v>
      </c>
      <c r="H949" s="10">
        <f t="shared" si="74"/>
        <v>133.55942021449448</v>
      </c>
      <c r="I949" s="26">
        <f t="shared" si="75"/>
        <v>138.97194602950572</v>
      </c>
    </row>
    <row r="950" spans="1:9" ht="15" x14ac:dyDescent="0.25">
      <c r="A950" s="6">
        <v>44447</v>
      </c>
      <c r="B950" s="7">
        <v>134.69999999999999</v>
      </c>
      <c r="C950" s="7">
        <v>137.31</v>
      </c>
      <c r="D950" s="8">
        <v>948</v>
      </c>
      <c r="E950" s="9">
        <f t="shared" si="71"/>
        <v>127.58432960111355</v>
      </c>
      <c r="F950" s="10">
        <f t="shared" si="72"/>
        <v>7.1156703988864365</v>
      </c>
      <c r="G950" s="10">
        <f t="shared" si="73"/>
        <v>6.7054789292766959</v>
      </c>
      <c r="H950" s="10">
        <f t="shared" si="74"/>
        <v>134.28980853039025</v>
      </c>
      <c r="I950" s="26">
        <f t="shared" si="75"/>
        <v>139.73382949301006</v>
      </c>
    </row>
    <row r="951" spans="1:9" ht="15" x14ac:dyDescent="0.25">
      <c r="A951" s="11" t="s">
        <v>583</v>
      </c>
      <c r="B951" s="7">
        <v>134.77000000000001</v>
      </c>
      <c r="C951" s="7">
        <v>136.77000000000001</v>
      </c>
      <c r="D951" s="8">
        <v>949</v>
      </c>
      <c r="E951" s="9">
        <f t="shared" si="71"/>
        <v>127.64289160625418</v>
      </c>
      <c r="F951" s="10">
        <f t="shared" si="72"/>
        <v>7.1271083937458286</v>
      </c>
      <c r="G951" s="10">
        <f t="shared" si="73"/>
        <v>7.1373065388864365</v>
      </c>
      <c r="H951" s="10">
        <f t="shared" si="74"/>
        <v>134.78019814514062</v>
      </c>
      <c r="I951" s="26">
        <f t="shared" si="75"/>
        <v>140.24536524737704</v>
      </c>
    </row>
    <row r="952" spans="1:9" ht="15" x14ac:dyDescent="0.25">
      <c r="A952" s="11" t="s">
        <v>584</v>
      </c>
      <c r="B952" s="7">
        <v>134.68</v>
      </c>
      <c r="C952" s="7">
        <v>137.15</v>
      </c>
      <c r="D952" s="8">
        <v>950</v>
      </c>
      <c r="E952" s="9">
        <f t="shared" si="71"/>
        <v>127.70184452499993</v>
      </c>
      <c r="F952" s="10">
        <f t="shared" si="72"/>
        <v>6.9781554750000794</v>
      </c>
      <c r="G952" s="10">
        <f t="shared" si="73"/>
        <v>7.1487445337458286</v>
      </c>
      <c r="H952" s="10">
        <f t="shared" si="74"/>
        <v>134.85058905874575</v>
      </c>
      <c r="I952" s="26">
        <f t="shared" si="75"/>
        <v>140.31879149460684</v>
      </c>
    </row>
    <row r="953" spans="1:9" ht="15" x14ac:dyDescent="0.25">
      <c r="A953" s="11" t="s">
        <v>585</v>
      </c>
      <c r="B953" s="7">
        <v>134.66</v>
      </c>
      <c r="C953" s="7">
        <v>137.11000000000001</v>
      </c>
      <c r="D953" s="8">
        <v>951</v>
      </c>
      <c r="E953" s="9">
        <f t="shared" si="71"/>
        <v>127.76118965620572</v>
      </c>
      <c r="F953" s="10">
        <f t="shared" si="72"/>
        <v>6.8988103437942812</v>
      </c>
      <c r="G953" s="10">
        <f t="shared" si="73"/>
        <v>6.9997916150000794</v>
      </c>
      <c r="H953" s="10">
        <f t="shared" si="74"/>
        <v>134.76098127120579</v>
      </c>
      <c r="I953" s="26">
        <f t="shared" si="75"/>
        <v>140.22531972069959</v>
      </c>
    </row>
    <row r="954" spans="1:9" ht="15" x14ac:dyDescent="0.25">
      <c r="A954" s="6">
        <v>44356</v>
      </c>
      <c r="B954" s="7">
        <v>134.76</v>
      </c>
      <c r="C954" s="7">
        <v>137.19</v>
      </c>
      <c r="D954" s="8">
        <v>952</v>
      </c>
      <c r="E954" s="9">
        <f t="shared" si="71"/>
        <v>127.82092829872636</v>
      </c>
      <c r="F954" s="10">
        <f t="shared" si="72"/>
        <v>6.9390717012736332</v>
      </c>
      <c r="G954" s="10">
        <f t="shared" si="73"/>
        <v>6.9204464837942812</v>
      </c>
      <c r="H954" s="10">
        <f t="shared" si="74"/>
        <v>134.74137478252064</v>
      </c>
      <c r="I954" s="26">
        <f t="shared" si="75"/>
        <v>140.2048677786552</v>
      </c>
    </row>
    <row r="955" spans="1:9" ht="15" x14ac:dyDescent="0.25">
      <c r="A955" s="11" t="s">
        <v>586</v>
      </c>
      <c r="B955" s="7">
        <v>134.75</v>
      </c>
      <c r="C955" s="7">
        <v>137.19</v>
      </c>
      <c r="D955" s="8">
        <v>953</v>
      </c>
      <c r="E955" s="9">
        <f t="shared" si="71"/>
        <v>127.88106175141658</v>
      </c>
      <c r="F955" s="10">
        <f t="shared" si="72"/>
        <v>6.8689382485834187</v>
      </c>
      <c r="G955" s="10">
        <f t="shared" si="73"/>
        <v>6.9607078412736332</v>
      </c>
      <c r="H955" s="10">
        <f t="shared" si="74"/>
        <v>134.84176959269021</v>
      </c>
      <c r="I955" s="26">
        <f t="shared" si="75"/>
        <v>140.30959172347357</v>
      </c>
    </row>
    <row r="956" spans="1:9" ht="15" x14ac:dyDescent="0.25">
      <c r="A956" s="11" t="s">
        <v>587</v>
      </c>
      <c r="B956" s="7">
        <v>134.86000000000001</v>
      </c>
      <c r="C956" s="7">
        <v>137.35</v>
      </c>
      <c r="D956" s="8">
        <v>954</v>
      </c>
      <c r="E956" s="9">
        <f t="shared" si="71"/>
        <v>127.94159131313111</v>
      </c>
      <c r="F956" s="10">
        <f t="shared" si="72"/>
        <v>6.9184086868689008</v>
      </c>
      <c r="G956" s="10">
        <f t="shared" si="73"/>
        <v>6.8905743885834188</v>
      </c>
      <c r="H956" s="10">
        <f t="shared" si="74"/>
        <v>134.83216570171453</v>
      </c>
      <c r="I956" s="26">
        <f t="shared" si="75"/>
        <v>140.29957370215473</v>
      </c>
    </row>
    <row r="957" spans="1:9" ht="15" x14ac:dyDescent="0.25">
      <c r="A957" s="11" t="s">
        <v>588</v>
      </c>
      <c r="B957" s="7">
        <v>135.19</v>
      </c>
      <c r="C957" s="7">
        <v>137.94999999999999</v>
      </c>
      <c r="D957" s="8">
        <v>955</v>
      </c>
      <c r="E957" s="9">
        <f t="shared" si="71"/>
        <v>128.00251828272496</v>
      </c>
      <c r="F957" s="10">
        <f t="shared" si="72"/>
        <v>7.187481717275034</v>
      </c>
      <c r="G957" s="10">
        <f t="shared" si="73"/>
        <v>6.9400448268689008</v>
      </c>
      <c r="H957" s="10">
        <f t="shared" si="74"/>
        <v>134.94256310959386</v>
      </c>
      <c r="I957" s="26">
        <f t="shared" si="75"/>
        <v>140.41473156769896</v>
      </c>
    </row>
    <row r="958" spans="1:9" ht="15" x14ac:dyDescent="0.25">
      <c r="A958" s="6">
        <v>44296</v>
      </c>
      <c r="B958" s="7">
        <v>136.1</v>
      </c>
      <c r="C958" s="7">
        <v>139.19999999999999</v>
      </c>
      <c r="D958" s="8">
        <v>956</v>
      </c>
      <c r="E958" s="9">
        <f t="shared" si="71"/>
        <v>128.0638439590528</v>
      </c>
      <c r="F958" s="10">
        <f t="shared" si="72"/>
        <v>8.0361560409471906</v>
      </c>
      <c r="G958" s="10">
        <f t="shared" si="73"/>
        <v>7.2091178572750341</v>
      </c>
      <c r="H958" s="10">
        <f t="shared" si="74"/>
        <v>135.27296181632784</v>
      </c>
      <c r="I958" s="26">
        <f t="shared" si="75"/>
        <v>140.7593774301059</v>
      </c>
    </row>
    <row r="959" spans="1:9" ht="15" x14ac:dyDescent="0.25">
      <c r="A959" s="12">
        <v>44510</v>
      </c>
      <c r="B959" s="7">
        <v>137.16999999999999</v>
      </c>
      <c r="C959" s="7">
        <v>140.66</v>
      </c>
      <c r="D959" s="8">
        <v>957</v>
      </c>
      <c r="E959" s="9">
        <f t="shared" si="71"/>
        <v>128.12556964096942</v>
      </c>
      <c r="F959" s="10">
        <f t="shared" si="72"/>
        <v>9.0444303590305708</v>
      </c>
      <c r="G959" s="10">
        <f t="shared" si="73"/>
        <v>8.0577921809471906</v>
      </c>
      <c r="H959" s="10">
        <f t="shared" si="74"/>
        <v>136.18336182191661</v>
      </c>
      <c r="I959" s="26">
        <f t="shared" si="75"/>
        <v>141.70903488537564</v>
      </c>
    </row>
    <row r="960" spans="1:9" ht="15" x14ac:dyDescent="0.25">
      <c r="A960" s="11" t="s">
        <v>589</v>
      </c>
      <c r="B960" s="7">
        <v>139.46</v>
      </c>
      <c r="C960" s="7">
        <v>143.19</v>
      </c>
      <c r="D960" s="8">
        <v>958</v>
      </c>
      <c r="E960" s="9">
        <f t="shared" si="71"/>
        <v>128.18769662732953</v>
      </c>
      <c r="F960" s="10">
        <f t="shared" si="72"/>
        <v>11.272303372670478</v>
      </c>
      <c r="G960" s="10">
        <f t="shared" si="73"/>
        <v>9.0660664990305708</v>
      </c>
      <c r="H960" s="10">
        <f t="shared" si="74"/>
        <v>137.2537631263601</v>
      </c>
      <c r="I960" s="26">
        <f t="shared" si="75"/>
        <v>142.82559307150819</v>
      </c>
    </row>
    <row r="961" spans="1:13" ht="15" x14ac:dyDescent="0.25">
      <c r="A961" s="11" t="s">
        <v>590</v>
      </c>
      <c r="B961" s="7">
        <v>141.81</v>
      </c>
      <c r="C961" s="7">
        <v>145.9</v>
      </c>
      <c r="D961" s="8">
        <v>959</v>
      </c>
      <c r="E961" s="9">
        <f t="shared" si="71"/>
        <v>128.25022621698818</v>
      </c>
      <c r="F961" s="10">
        <f t="shared" si="72"/>
        <v>13.559773783011821</v>
      </c>
      <c r="G961" s="10">
        <f t="shared" si="73"/>
        <v>11.293939512670478</v>
      </c>
      <c r="H961" s="10">
        <f t="shared" si="74"/>
        <v>139.54416572965866</v>
      </c>
      <c r="I961" s="26">
        <f t="shared" si="75"/>
        <v>145.21476035450385</v>
      </c>
    </row>
    <row r="962" spans="1:13" ht="15" x14ac:dyDescent="0.25">
      <c r="A962" s="6">
        <v>44207</v>
      </c>
      <c r="B962" s="7">
        <v>143.69999999999999</v>
      </c>
      <c r="C962" s="7">
        <v>147.47999999999999</v>
      </c>
      <c r="D962" s="8">
        <v>960</v>
      </c>
      <c r="E962" s="9">
        <f t="shared" si="71"/>
        <v>128.31315970879999</v>
      </c>
      <c r="F962" s="10">
        <f t="shared" si="72"/>
        <v>15.386840291200002</v>
      </c>
      <c r="G962" s="10">
        <f t="shared" si="73"/>
        <v>13.581409923011821</v>
      </c>
      <c r="H962" s="10">
        <f t="shared" si="74"/>
        <v>141.89456963181181</v>
      </c>
      <c r="I962" s="26">
        <f t="shared" si="75"/>
        <v>147.66651625836212</v>
      </c>
    </row>
    <row r="963" spans="1:13" ht="15" x14ac:dyDescent="0.25">
      <c r="A963" s="6">
        <v>44419</v>
      </c>
      <c r="B963" s="7">
        <v>144.9</v>
      </c>
      <c r="C963" s="7">
        <v>148.84</v>
      </c>
      <c r="D963" s="8">
        <v>961</v>
      </c>
      <c r="E963" s="9">
        <f t="shared" ref="E963:E1000" si="76">6.289541*10 + (2.726552/10)*D963 -(4.208498*10^-4)*(D963)^2 +(2.164758*10^-7)*(D963)^3</f>
        <v>128.37649840161973</v>
      </c>
      <c r="F963" s="10">
        <f t="shared" ref="F963:F992" si="77">B963-E963</f>
        <v>16.523501598380278</v>
      </c>
      <c r="G963" s="10">
        <f t="shared" si="73"/>
        <v>15.408476431200002</v>
      </c>
      <c r="H963" s="10">
        <f t="shared" si="74"/>
        <v>143.78497483281973</v>
      </c>
      <c r="I963" s="26">
        <f t="shared" si="75"/>
        <v>149.63843781108324</v>
      </c>
    </row>
    <row r="964" spans="1:13" ht="15" x14ac:dyDescent="0.25">
      <c r="A964" s="11" t="s">
        <v>591</v>
      </c>
      <c r="B964" s="7">
        <v>145.87</v>
      </c>
      <c r="C964" s="7">
        <v>149.76</v>
      </c>
      <c r="D964" s="8">
        <v>962</v>
      </c>
      <c r="E964" s="9">
        <f t="shared" si="76"/>
        <v>128.44024359430233</v>
      </c>
      <c r="F964" s="10">
        <f t="shared" si="77"/>
        <v>17.429756405697674</v>
      </c>
      <c r="G964" s="10">
        <f t="shared" ref="G964:G992" si="78">0.02163614+F963</f>
        <v>16.545137738380276</v>
      </c>
      <c r="H964" s="10">
        <f t="shared" ref="H964:H992" si="79">E964+G964</f>
        <v>144.98538133268261</v>
      </c>
      <c r="I964" s="26">
        <f t="shared" ref="I964:I992" si="80">-0.3467033 +1.0431211*H964</f>
        <v>150.89060715966735</v>
      </c>
    </row>
    <row r="965" spans="1:13" ht="15" x14ac:dyDescent="0.25">
      <c r="A965" s="11" t="s">
        <v>592</v>
      </c>
      <c r="B965" s="7">
        <v>146.88999999999999</v>
      </c>
      <c r="C965" s="7">
        <v>150.72999999999999</v>
      </c>
      <c r="D965" s="8">
        <v>963</v>
      </c>
      <c r="E965" s="9">
        <f t="shared" si="76"/>
        <v>128.50439658570261</v>
      </c>
      <c r="F965" s="10">
        <f t="shared" si="77"/>
        <v>18.385603414297378</v>
      </c>
      <c r="G965" s="10">
        <f t="shared" si="78"/>
        <v>17.451392545697672</v>
      </c>
      <c r="H965" s="10">
        <f t="shared" si="79"/>
        <v>145.95578913140028</v>
      </c>
      <c r="I965" s="26">
        <f t="shared" si="80"/>
        <v>151.9028600101143</v>
      </c>
    </row>
    <row r="966" spans="1:13" ht="15" x14ac:dyDescent="0.25">
      <c r="A966" s="11" t="s">
        <v>593</v>
      </c>
      <c r="B966" s="7">
        <v>147.53</v>
      </c>
      <c r="C966" s="7">
        <v>151.31</v>
      </c>
      <c r="D966" s="8">
        <v>964</v>
      </c>
      <c r="E966" s="9">
        <f t="shared" si="76"/>
        <v>128.5689586746752</v>
      </c>
      <c r="F966" s="10">
        <f t="shared" si="77"/>
        <v>18.9610413253248</v>
      </c>
      <c r="G966" s="10">
        <f t="shared" si="78"/>
        <v>18.407239554297377</v>
      </c>
      <c r="H966" s="10">
        <f t="shared" si="79"/>
        <v>146.97619822897258</v>
      </c>
      <c r="I966" s="26">
        <f t="shared" si="80"/>
        <v>152.96727027042394</v>
      </c>
    </row>
    <row r="967" spans="1:13" ht="15" x14ac:dyDescent="0.25">
      <c r="A967" s="6">
        <v>44359</v>
      </c>
      <c r="B967" s="7">
        <v>146.88999999999999</v>
      </c>
      <c r="C967" s="7">
        <v>150.61000000000001</v>
      </c>
      <c r="D967" s="8">
        <v>965</v>
      </c>
      <c r="E967" s="9">
        <f t="shared" si="76"/>
        <v>128.63393116007495</v>
      </c>
      <c r="F967" s="10">
        <f t="shared" si="77"/>
        <v>18.256068839925035</v>
      </c>
      <c r="G967" s="10">
        <f t="shared" si="78"/>
        <v>18.982677465324798</v>
      </c>
      <c r="H967" s="10">
        <f t="shared" si="79"/>
        <v>147.61660862539975</v>
      </c>
      <c r="I967" s="26">
        <f t="shared" si="80"/>
        <v>153.63529586759648</v>
      </c>
    </row>
    <row r="968" spans="1:13" ht="15" x14ac:dyDescent="0.25">
      <c r="A968" s="11" t="s">
        <v>594</v>
      </c>
      <c r="B968" s="7">
        <v>146.22</v>
      </c>
      <c r="C968" s="7">
        <v>149.88</v>
      </c>
      <c r="D968" s="8">
        <v>966</v>
      </c>
      <c r="E968" s="9">
        <f t="shared" si="76"/>
        <v>128.69931534075678</v>
      </c>
      <c r="F968" s="10">
        <f t="shared" si="77"/>
        <v>17.520684659243216</v>
      </c>
      <c r="G968" s="10">
        <f t="shared" si="78"/>
        <v>18.277704979925034</v>
      </c>
      <c r="H968" s="10">
        <f t="shared" si="79"/>
        <v>146.97702032068182</v>
      </c>
      <c r="I968" s="26">
        <f t="shared" si="80"/>
        <v>152.96812781163197</v>
      </c>
    </row>
    <row r="969" spans="1:13" ht="15" x14ac:dyDescent="0.25">
      <c r="A969" s="11" t="s">
        <v>595</v>
      </c>
      <c r="B969" s="7">
        <v>145.16</v>
      </c>
      <c r="C969" s="7">
        <v>148.88999999999999</v>
      </c>
      <c r="D969" s="8">
        <v>967</v>
      </c>
      <c r="E969" s="9">
        <f t="shared" si="76"/>
        <v>128.7651125155754</v>
      </c>
      <c r="F969" s="10">
        <f t="shared" si="77"/>
        <v>16.394887484424601</v>
      </c>
      <c r="G969" s="10">
        <f t="shared" si="78"/>
        <v>17.542320799243214</v>
      </c>
      <c r="H969" s="10">
        <f t="shared" si="79"/>
        <v>146.30743331481861</v>
      </c>
      <c r="I969" s="26">
        <f t="shared" si="80"/>
        <v>152.26966747753025</v>
      </c>
    </row>
    <row r="970" spans="1:13" ht="15" x14ac:dyDescent="0.25">
      <c r="A970" s="11" t="s">
        <v>596</v>
      </c>
      <c r="B970" s="7">
        <v>144.91999999999999</v>
      </c>
      <c r="C970" s="7">
        <v>148.82</v>
      </c>
      <c r="D970" s="8">
        <v>968</v>
      </c>
      <c r="E970" s="9">
        <f t="shared" si="76"/>
        <v>128.8313239833856</v>
      </c>
      <c r="F970" s="10">
        <f t="shared" si="77"/>
        <v>16.088676016614386</v>
      </c>
      <c r="G970" s="10">
        <f t="shared" si="78"/>
        <v>16.416523624424599</v>
      </c>
      <c r="H970" s="10">
        <f t="shared" si="79"/>
        <v>145.2478476078102</v>
      </c>
      <c r="I970" s="26">
        <f t="shared" si="80"/>
        <v>151.16439126929134</v>
      </c>
    </row>
    <row r="971" spans="1:13" ht="15" x14ac:dyDescent="0.25">
      <c r="A971" s="6">
        <v>44621</v>
      </c>
      <c r="B971" s="7">
        <v>145.04</v>
      </c>
      <c r="C971" s="7">
        <v>148.85</v>
      </c>
      <c r="D971" s="8">
        <v>969</v>
      </c>
      <c r="E971" s="9">
        <f t="shared" si="76"/>
        <v>128.89795104304213</v>
      </c>
      <c r="F971" s="10">
        <f t="shared" si="77"/>
        <v>16.142048956957865</v>
      </c>
      <c r="G971" s="10">
        <f t="shared" si="78"/>
        <v>16.110312156614384</v>
      </c>
      <c r="H971" s="10">
        <f t="shared" si="79"/>
        <v>145.00826319965651</v>
      </c>
      <c r="I971" s="26">
        <f t="shared" si="80"/>
        <v>150.91447571791522</v>
      </c>
    </row>
    <row r="972" spans="1:13" ht="15" x14ac:dyDescent="0.25">
      <c r="A972" s="6">
        <v>44835</v>
      </c>
      <c r="B972" s="7">
        <v>144.82</v>
      </c>
      <c r="C972" s="7">
        <v>148.65</v>
      </c>
      <c r="D972" s="8">
        <v>970</v>
      </c>
      <c r="E972" s="9">
        <f t="shared" si="76"/>
        <v>128.96499499339993</v>
      </c>
      <c r="F972" s="10">
        <f t="shared" si="77"/>
        <v>15.855005006600067</v>
      </c>
      <c r="G972" s="10">
        <f t="shared" si="78"/>
        <v>16.163685096957863</v>
      </c>
      <c r="H972" s="10">
        <f t="shared" si="79"/>
        <v>145.12868009035779</v>
      </c>
      <c r="I972" s="26">
        <f t="shared" si="80"/>
        <v>151.04008511740213</v>
      </c>
    </row>
    <row r="973" spans="1:13" ht="15" x14ac:dyDescent="0.25">
      <c r="A973" s="11" t="s">
        <v>597</v>
      </c>
      <c r="B973" s="7">
        <v>144.80000000000001</v>
      </c>
      <c r="C973" s="7">
        <v>148.69999999999999</v>
      </c>
      <c r="D973" s="8">
        <v>971</v>
      </c>
      <c r="E973" s="9">
        <f t="shared" si="76"/>
        <v>129.03245713331381</v>
      </c>
      <c r="F973" s="10">
        <f t="shared" si="77"/>
        <v>15.767542866686199</v>
      </c>
      <c r="G973" s="10">
        <f t="shared" si="78"/>
        <v>15.876641146600067</v>
      </c>
      <c r="H973" s="10">
        <f t="shared" si="79"/>
        <v>144.90909827991388</v>
      </c>
      <c r="I973" s="26">
        <f t="shared" si="80"/>
        <v>150.81103469775186</v>
      </c>
    </row>
    <row r="974" spans="1:13" ht="15" x14ac:dyDescent="0.25">
      <c r="A974" s="11" t="s">
        <v>598</v>
      </c>
      <c r="B974" s="7">
        <v>144.87</v>
      </c>
      <c r="C974" s="7">
        <v>148.81</v>
      </c>
      <c r="D974" s="8">
        <v>972</v>
      </c>
      <c r="E974" s="9">
        <f t="shared" si="76"/>
        <v>129.10033876163834</v>
      </c>
      <c r="F974" s="10">
        <f t="shared" si="77"/>
        <v>15.769661238361664</v>
      </c>
      <c r="G974" s="10">
        <f t="shared" si="78"/>
        <v>15.789179006686199</v>
      </c>
      <c r="H974" s="10">
        <f t="shared" si="79"/>
        <v>144.88951776832454</v>
      </c>
      <c r="I974" s="26">
        <f t="shared" si="80"/>
        <v>150.79060985296425</v>
      </c>
    </row>
    <row r="975" spans="1:13" ht="15" x14ac:dyDescent="0.25">
      <c r="A975" s="11" t="s">
        <v>599</v>
      </c>
      <c r="B975" s="7">
        <v>145.74</v>
      </c>
      <c r="C975" s="7">
        <v>149.68</v>
      </c>
      <c r="D975" s="8">
        <v>973</v>
      </c>
      <c r="E975" s="9">
        <f t="shared" si="76"/>
        <v>129.16864117722855</v>
      </c>
      <c r="F975" s="10">
        <f t="shared" si="77"/>
        <v>16.571358822771458</v>
      </c>
      <c r="G975" s="10">
        <f t="shared" si="78"/>
        <v>15.791297378361664</v>
      </c>
      <c r="H975" s="10">
        <f t="shared" si="79"/>
        <v>144.95993855559021</v>
      </c>
      <c r="I975" s="26">
        <f t="shared" si="80"/>
        <v>150.86406726203967</v>
      </c>
    </row>
    <row r="976" spans="1:13" x14ac:dyDescent="0.3">
      <c r="A976" s="6">
        <v>44744</v>
      </c>
      <c r="B976" s="7">
        <v>146.33000000000001</v>
      </c>
      <c r="C976" s="7">
        <v>150.30000000000001</v>
      </c>
      <c r="D976" s="8">
        <v>974</v>
      </c>
      <c r="E976" s="9">
        <f t="shared" si="76"/>
        <v>129.23736567893917</v>
      </c>
      <c r="F976" s="10">
        <f t="shared" si="77"/>
        <v>17.092634321060842</v>
      </c>
      <c r="G976" s="10">
        <f t="shared" si="78"/>
        <v>16.592994962771456</v>
      </c>
      <c r="H976" s="10">
        <f t="shared" si="79"/>
        <v>145.83036064171063</v>
      </c>
      <c r="I976" s="26">
        <f t="shared" si="80"/>
        <v>151.77202290597791</v>
      </c>
      <c r="K976" s="40" t="s">
        <v>619</v>
      </c>
      <c r="L976" s="40" t="s">
        <v>628</v>
      </c>
      <c r="M976" s="40" t="s">
        <v>629</v>
      </c>
    </row>
    <row r="977" spans="1:13" ht="15" x14ac:dyDescent="0.25">
      <c r="A977" s="11" t="s">
        <v>600</v>
      </c>
      <c r="B977" s="7">
        <v>146.94999999999999</v>
      </c>
      <c r="C977" s="7">
        <v>151.1</v>
      </c>
      <c r="D977" s="8">
        <v>975</v>
      </c>
      <c r="E977" s="9">
        <f t="shared" si="76"/>
        <v>129.30651356562504</v>
      </c>
      <c r="F977" s="10">
        <f t="shared" si="77"/>
        <v>17.64348643437495</v>
      </c>
      <c r="G977" s="10">
        <f t="shared" si="78"/>
        <v>17.11427046106084</v>
      </c>
      <c r="H977" s="10">
        <f t="shared" si="79"/>
        <v>146.42078402668588</v>
      </c>
      <c r="I977" s="26">
        <f t="shared" si="80"/>
        <v>152.38790599677901</v>
      </c>
      <c r="K977" s="41" t="s">
        <v>620</v>
      </c>
      <c r="L977" s="42">
        <f t="shared" ref="L977:L984" si="81">E993+G993</f>
        <v>170.53773483054169</v>
      </c>
      <c r="M977" s="43">
        <f>-0.3467033+1.0431211*L977</f>
        <v>177.54480624794297</v>
      </c>
    </row>
    <row r="978" spans="1:13" ht="15" x14ac:dyDescent="0.25">
      <c r="A978" s="11" t="s">
        <v>601</v>
      </c>
      <c r="B978" s="7">
        <v>147.77000000000001</v>
      </c>
      <c r="C978" s="7">
        <v>151.94999999999999</v>
      </c>
      <c r="D978" s="8">
        <v>976</v>
      </c>
      <c r="E978" s="9">
        <f t="shared" si="76"/>
        <v>129.37608613614069</v>
      </c>
      <c r="F978" s="10">
        <f t="shared" si="77"/>
        <v>18.393913863859325</v>
      </c>
      <c r="G978" s="10">
        <f t="shared" si="78"/>
        <v>17.665122574374948</v>
      </c>
      <c r="H978" s="10">
        <f t="shared" si="79"/>
        <v>147.04120871051563</v>
      </c>
      <c r="I978" s="26">
        <f t="shared" si="80"/>
        <v>153.03508407544265</v>
      </c>
      <c r="K978" s="41" t="s">
        <v>621</v>
      </c>
      <c r="L978" s="42">
        <f t="shared" si="81"/>
        <v>170.63591512659036</v>
      </c>
      <c r="M978" s="43">
        <f t="shared" ref="M978:M984" si="82">-0.3467033+1.0431211*L978</f>
        <v>177.64722018635558</v>
      </c>
    </row>
    <row r="979" spans="1:13" ht="15" x14ac:dyDescent="0.25">
      <c r="A979" s="11" t="s">
        <v>602</v>
      </c>
      <c r="B979" s="7">
        <v>149.22</v>
      </c>
      <c r="C979" s="7">
        <v>153.36000000000001</v>
      </c>
      <c r="D979" s="8">
        <v>977</v>
      </c>
      <c r="E979" s="9">
        <f t="shared" si="76"/>
        <v>129.44608468934138</v>
      </c>
      <c r="F979" s="10">
        <f t="shared" si="77"/>
        <v>19.773915310658623</v>
      </c>
      <c r="G979" s="10">
        <f t="shared" si="78"/>
        <v>18.415550003859323</v>
      </c>
      <c r="H979" s="10">
        <f t="shared" si="79"/>
        <v>147.8616346932007</v>
      </c>
      <c r="I979" s="26">
        <f t="shared" si="80"/>
        <v>153.89088772896969</v>
      </c>
      <c r="K979" s="41" t="s">
        <v>622</v>
      </c>
      <c r="L979" s="42">
        <f t="shared" si="81"/>
        <v>170.73454218700059</v>
      </c>
      <c r="M979" s="43">
        <f t="shared" si="82"/>
        <v>177.75010015410047</v>
      </c>
    </row>
    <row r="980" spans="1:13" ht="15" x14ac:dyDescent="0.25">
      <c r="A980" s="6">
        <v>44745</v>
      </c>
      <c r="B980" s="7">
        <v>152.94999999999999</v>
      </c>
      <c r="C980" s="7">
        <v>158.56</v>
      </c>
      <c r="D980" s="8">
        <v>978</v>
      </c>
      <c r="E980" s="9">
        <f t="shared" si="76"/>
        <v>129.51651052408158</v>
      </c>
      <c r="F980" s="10">
        <f t="shared" si="77"/>
        <v>23.433489475918407</v>
      </c>
      <c r="G980" s="10">
        <f t="shared" si="78"/>
        <v>19.795551450658621</v>
      </c>
      <c r="H980" s="10">
        <f t="shared" si="79"/>
        <v>149.3120619747402</v>
      </c>
      <c r="I980" s="26">
        <f t="shared" si="80"/>
        <v>155.40385903035917</v>
      </c>
      <c r="K980" s="41" t="s">
        <v>623</v>
      </c>
      <c r="L980" s="42">
        <f t="shared" si="81"/>
        <v>170.83361731062712</v>
      </c>
      <c r="M980" s="43">
        <f t="shared" si="82"/>
        <v>177.8534475060404</v>
      </c>
    </row>
    <row r="981" spans="1:13" ht="15" x14ac:dyDescent="0.25">
      <c r="A981" s="11" t="s">
        <v>603</v>
      </c>
      <c r="B981" s="7">
        <v>159.96</v>
      </c>
      <c r="C981" s="7">
        <v>169.48</v>
      </c>
      <c r="D981" s="8">
        <v>979</v>
      </c>
      <c r="E981" s="9">
        <f t="shared" si="76"/>
        <v>129.58736493921623</v>
      </c>
      <c r="F981" s="10">
        <f t="shared" si="77"/>
        <v>30.372635060783779</v>
      </c>
      <c r="G981" s="10">
        <f t="shared" si="78"/>
        <v>23.455125615918405</v>
      </c>
      <c r="H981" s="10">
        <f t="shared" si="79"/>
        <v>153.04249055513463</v>
      </c>
      <c r="I981" s="26">
        <f t="shared" si="80"/>
        <v>159.29514779461167</v>
      </c>
      <c r="K981" s="41" t="s">
        <v>624</v>
      </c>
      <c r="L981" s="42">
        <f t="shared" si="81"/>
        <v>170.93314179632492</v>
      </c>
      <c r="M981" s="43">
        <f t="shared" si="82"/>
        <v>177.95726359703843</v>
      </c>
    </row>
    <row r="982" spans="1:13" ht="15" x14ac:dyDescent="0.25">
      <c r="A982" s="11" t="s">
        <v>604</v>
      </c>
      <c r="B982" s="7">
        <v>165.37</v>
      </c>
      <c r="C982" s="7">
        <v>177.47</v>
      </c>
      <c r="D982" s="8">
        <v>980</v>
      </c>
      <c r="E982" s="9">
        <f t="shared" si="76"/>
        <v>129.65864923359993</v>
      </c>
      <c r="F982" s="10">
        <f t="shared" si="77"/>
        <v>35.711350766400074</v>
      </c>
      <c r="G982" s="10">
        <f t="shared" si="78"/>
        <v>30.394271200783777</v>
      </c>
      <c r="H982" s="10">
        <f t="shared" si="79"/>
        <v>160.05292043438371</v>
      </c>
      <c r="I982" s="26">
        <f t="shared" si="80"/>
        <v>166.60787512172681</v>
      </c>
      <c r="K982" s="41" t="s">
        <v>625</v>
      </c>
      <c r="L982" s="42">
        <f t="shared" si="81"/>
        <v>171.03311694294877</v>
      </c>
      <c r="M982" s="43">
        <f t="shared" si="82"/>
        <v>178.06154978195735</v>
      </c>
    </row>
    <row r="983" spans="1:13" ht="15" x14ac:dyDescent="0.25">
      <c r="A983" s="11" t="s">
        <v>605</v>
      </c>
      <c r="B983" s="7">
        <v>162.65</v>
      </c>
      <c r="C983" s="7">
        <v>176.44</v>
      </c>
      <c r="D983" s="8">
        <v>981</v>
      </c>
      <c r="E983" s="9">
        <f t="shared" si="76"/>
        <v>129.73036470608776</v>
      </c>
      <c r="F983" s="10">
        <f t="shared" si="77"/>
        <v>32.919635293912251</v>
      </c>
      <c r="G983" s="10">
        <f t="shared" si="78"/>
        <v>35.732986906400072</v>
      </c>
      <c r="H983" s="10">
        <f t="shared" si="79"/>
        <v>165.46335161248783</v>
      </c>
      <c r="I983" s="26">
        <f t="shared" si="80"/>
        <v>172.25161004370509</v>
      </c>
      <c r="K983" s="41" t="s">
        <v>626</v>
      </c>
      <c r="L983" s="42">
        <f t="shared" si="81"/>
        <v>171.13354404935339</v>
      </c>
      <c r="M983" s="43">
        <f t="shared" si="82"/>
        <v>178.16630741565996</v>
      </c>
    </row>
    <row r="984" spans="1:13" ht="15" x14ac:dyDescent="0.25">
      <c r="A984" s="30">
        <v>44655</v>
      </c>
      <c r="B984" s="31">
        <v>161.91</v>
      </c>
      <c r="C984" s="31">
        <v>176</v>
      </c>
      <c r="D984" s="32">
        <v>982</v>
      </c>
      <c r="E984" s="33">
        <f t="shared" si="76"/>
        <v>129.8025126555344</v>
      </c>
      <c r="F984" s="34">
        <f t="shared" si="77"/>
        <v>32.107487344465596</v>
      </c>
      <c r="G984" s="34">
        <f t="shared" si="78"/>
        <v>32.941271433912249</v>
      </c>
      <c r="H984" s="34">
        <f t="shared" si="79"/>
        <v>162.74378408944665</v>
      </c>
      <c r="I984" s="35">
        <f>-0.3467033 +1.0431211*H984</f>
        <v>169.41477177754609</v>
      </c>
      <c r="K984" s="41" t="s">
        <v>627</v>
      </c>
      <c r="L984" s="42">
        <f t="shared" si="81"/>
        <v>171.23442441439349</v>
      </c>
      <c r="M984" s="43">
        <f t="shared" si="82"/>
        <v>178.27153785300899</v>
      </c>
    </row>
    <row r="985" spans="1:13" ht="15" x14ac:dyDescent="0.25">
      <c r="A985" s="30">
        <v>44869</v>
      </c>
      <c r="B985" s="31">
        <v>161.78</v>
      </c>
      <c r="C985" s="31">
        <v>176.22</v>
      </c>
      <c r="D985" s="32">
        <v>983</v>
      </c>
      <c r="E985" s="33">
        <f t="shared" si="76"/>
        <v>129.87509438079454</v>
      </c>
      <c r="F985" s="34">
        <f t="shared" si="77"/>
        <v>31.904905619205465</v>
      </c>
      <c r="G985" s="34">
        <f t="shared" si="78"/>
        <v>32.129123484465595</v>
      </c>
      <c r="H985" s="34">
        <f t="shared" si="79"/>
        <v>162.00421786526013</v>
      </c>
      <c r="I985" s="35">
        <f t="shared" si="80"/>
        <v>168.64331464424981</v>
      </c>
    </row>
    <row r="986" spans="1:13" ht="15" x14ac:dyDescent="0.25">
      <c r="A986" s="36" t="s">
        <v>606</v>
      </c>
      <c r="B986" s="31">
        <v>161.66999999999999</v>
      </c>
      <c r="C986" s="31">
        <v>175.93</v>
      </c>
      <c r="D986" s="32">
        <v>984</v>
      </c>
      <c r="E986" s="33">
        <f t="shared" si="76"/>
        <v>129.94811118072315</v>
      </c>
      <c r="F986" s="34">
        <f t="shared" si="77"/>
        <v>31.721888819276842</v>
      </c>
      <c r="G986" s="34">
        <f t="shared" si="78"/>
        <v>31.926541759205463</v>
      </c>
      <c r="H986" s="34">
        <f t="shared" si="79"/>
        <v>161.87465293992861</v>
      </c>
      <c r="I986" s="35">
        <f t="shared" si="80"/>
        <v>168.50816273681656</v>
      </c>
    </row>
    <row r="987" spans="1:13" ht="15" x14ac:dyDescent="0.25">
      <c r="A987" s="36" t="s">
        <v>607</v>
      </c>
      <c r="B987" s="31">
        <v>161.84</v>
      </c>
      <c r="C987" s="31">
        <v>176.33</v>
      </c>
      <c r="D987" s="32">
        <v>985</v>
      </c>
      <c r="E987" s="33">
        <f t="shared" si="76"/>
        <v>130.02156435417496</v>
      </c>
      <c r="F987" s="34">
        <f t="shared" si="77"/>
        <v>31.818435645825048</v>
      </c>
      <c r="G987" s="34">
        <f t="shared" si="78"/>
        <v>31.74352495927684</v>
      </c>
      <c r="H987" s="34">
        <f t="shared" si="79"/>
        <v>161.7650893134518</v>
      </c>
      <c r="I987" s="35">
        <f t="shared" si="80"/>
        <v>168.39387460624607</v>
      </c>
    </row>
    <row r="988" spans="1:13" ht="15" x14ac:dyDescent="0.25">
      <c r="A988" s="30">
        <v>44597</v>
      </c>
      <c r="B988" s="31">
        <v>162.47999999999999</v>
      </c>
      <c r="C988" s="31">
        <v>177.06</v>
      </c>
      <c r="D988" s="32">
        <v>986</v>
      </c>
      <c r="E988" s="33">
        <f t="shared" si="76"/>
        <v>130.09545520000481</v>
      </c>
      <c r="F988" s="34">
        <f t="shared" si="77"/>
        <v>32.384544799995183</v>
      </c>
      <c r="G988" s="34">
        <f t="shared" si="78"/>
        <v>31.840071785825046</v>
      </c>
      <c r="H988" s="34">
        <f t="shared" si="79"/>
        <v>161.93552698582985</v>
      </c>
      <c r="I988" s="35">
        <f t="shared" si="80"/>
        <v>168.57166173853852</v>
      </c>
    </row>
    <row r="989" spans="1:13" ht="15" x14ac:dyDescent="0.25">
      <c r="A989" s="30">
        <v>44809</v>
      </c>
      <c r="B989" s="31">
        <v>163.68</v>
      </c>
      <c r="C989" s="31">
        <v>178.39</v>
      </c>
      <c r="D989" s="32">
        <v>987</v>
      </c>
      <c r="E989" s="33">
        <f t="shared" si="76"/>
        <v>130.16978501706731</v>
      </c>
      <c r="F989" s="34">
        <f t="shared" si="77"/>
        <v>33.510214982932695</v>
      </c>
      <c r="G989" s="34">
        <f t="shared" si="78"/>
        <v>32.406180939995181</v>
      </c>
      <c r="H989" s="34">
        <f t="shared" si="79"/>
        <v>162.57596595706249</v>
      </c>
      <c r="I989" s="35">
        <f t="shared" si="80"/>
        <v>169.23971714269359</v>
      </c>
    </row>
    <row r="990" spans="1:13" ht="15" x14ac:dyDescent="0.25">
      <c r="A990" s="36" t="s">
        <v>608</v>
      </c>
      <c r="B990" s="31">
        <v>165.09</v>
      </c>
      <c r="C990" s="31">
        <v>179.67</v>
      </c>
      <c r="D990" s="32">
        <v>988</v>
      </c>
      <c r="E990" s="33">
        <f t="shared" si="76"/>
        <v>130.24455510421757</v>
      </c>
      <c r="F990" s="34">
        <f t="shared" si="77"/>
        <v>34.845444895782435</v>
      </c>
      <c r="G990" s="34">
        <f t="shared" si="78"/>
        <v>33.531851122932693</v>
      </c>
      <c r="H990" s="34">
        <f t="shared" si="79"/>
        <v>163.77640622715026</v>
      </c>
      <c r="I990" s="35">
        <f t="shared" si="80"/>
        <v>170.49192171771182</v>
      </c>
    </row>
    <row r="991" spans="1:13" ht="15" x14ac:dyDescent="0.25">
      <c r="A991" s="36" t="s">
        <v>609</v>
      </c>
      <c r="B991" s="31">
        <v>167.59</v>
      </c>
      <c r="C991" s="31">
        <v>181.16</v>
      </c>
      <c r="D991" s="32">
        <v>989</v>
      </c>
      <c r="E991" s="33">
        <f t="shared" si="76"/>
        <v>130.31976676031019</v>
      </c>
      <c r="F991" s="34">
        <f t="shared" si="77"/>
        <v>37.270233239689816</v>
      </c>
      <c r="G991" s="34">
        <f t="shared" si="78"/>
        <v>34.867081035782434</v>
      </c>
      <c r="H991" s="34">
        <f t="shared" si="79"/>
        <v>165.18684779609262</v>
      </c>
      <c r="I991" s="35">
        <f t="shared" si="80"/>
        <v>171.96318307859272</v>
      </c>
    </row>
    <row r="992" spans="1:13" ht="15" x14ac:dyDescent="0.25">
      <c r="A992" s="36" t="s">
        <v>610</v>
      </c>
      <c r="B992" s="31">
        <v>170.44</v>
      </c>
      <c r="C992" s="31">
        <v>182.37</v>
      </c>
      <c r="D992" s="32">
        <v>990</v>
      </c>
      <c r="E992" s="33">
        <f t="shared" si="76"/>
        <v>130.39542128420001</v>
      </c>
      <c r="F992" s="34">
        <f t="shared" si="77"/>
        <v>40.044578715799986</v>
      </c>
      <c r="G992" s="34">
        <f t="shared" si="78"/>
        <v>37.291869379689814</v>
      </c>
      <c r="H992" s="34">
        <f t="shared" si="79"/>
        <v>167.68729066388983</v>
      </c>
      <c r="I992" s="35">
        <f t="shared" si="80"/>
        <v>174.57144779333649</v>
      </c>
    </row>
    <row r="993" spans="1:18" ht="12.75" x14ac:dyDescent="0.2">
      <c r="A993" s="15" t="s">
        <v>620</v>
      </c>
      <c r="B993" s="15"/>
      <c r="C993" s="15"/>
      <c r="D993" s="16">
        <v>991</v>
      </c>
      <c r="E993" s="37">
        <f t="shared" si="76"/>
        <v>130.47151997474171</v>
      </c>
      <c r="F993" s="15"/>
      <c r="G993" s="17">
        <v>40.066214855799984</v>
      </c>
    </row>
    <row r="994" spans="1:18" ht="15.75" customHeight="1" x14ac:dyDescent="0.2">
      <c r="A994" s="15" t="s">
        <v>621</v>
      </c>
      <c r="B994" s="15"/>
      <c r="C994" s="15"/>
      <c r="D994" s="16">
        <v>992</v>
      </c>
      <c r="E994" s="37">
        <f t="shared" si="76"/>
        <v>130.54806413079038</v>
      </c>
      <c r="F994" s="15"/>
      <c r="G994" s="18">
        <f>0.02163614+ G993</f>
        <v>40.087850995799982</v>
      </c>
    </row>
    <row r="995" spans="1:18" s="14" customFormat="1" ht="15.75" customHeight="1" x14ac:dyDescent="0.2">
      <c r="A995" s="15" t="s">
        <v>622</v>
      </c>
      <c r="B995" s="19"/>
      <c r="C995" s="19"/>
      <c r="D995" s="16">
        <v>993</v>
      </c>
      <c r="E995" s="37">
        <f t="shared" si="76"/>
        <v>130.6250550512006</v>
      </c>
      <c r="F995" s="19"/>
      <c r="G995" s="18">
        <f t="shared" ref="G995:G1000" si="83">0.02163614+G994</f>
        <v>40.109487135799981</v>
      </c>
      <c r="H995" s="20" t="s">
        <v>611</v>
      </c>
      <c r="I995" s="27" t="s">
        <v>612</v>
      </c>
      <c r="J995" s="48"/>
      <c r="K995" s="20" t="s">
        <v>615</v>
      </c>
      <c r="L995" s="20" t="s">
        <v>616</v>
      </c>
      <c r="M995" s="48"/>
      <c r="N995" s="20" t="s">
        <v>617</v>
      </c>
      <c r="O995" s="20" t="s">
        <v>618</v>
      </c>
      <c r="P995" s="48"/>
    </row>
    <row r="996" spans="1:18" ht="15.75" customHeight="1" x14ac:dyDescent="0.2">
      <c r="A996" s="15" t="s">
        <v>623</v>
      </c>
      <c r="B996" s="15"/>
      <c r="C996" s="15"/>
      <c r="D996" s="16">
        <v>994</v>
      </c>
      <c r="E996" s="37">
        <f t="shared" si="76"/>
        <v>130.70249403482714</v>
      </c>
      <c r="F996" s="15"/>
      <c r="G996" s="18">
        <f t="shared" si="83"/>
        <v>40.131123275799979</v>
      </c>
      <c r="H996" s="29">
        <f>B984-H984</f>
        <v>-0.83378408944665239</v>
      </c>
      <c r="I996" s="29">
        <f>C984-I984</f>
        <v>6.5852282224539067</v>
      </c>
      <c r="J996" s="49"/>
      <c r="K996" s="29">
        <f>ABS(H996*100/B984)</f>
        <v>0.51496762982314392</v>
      </c>
      <c r="L996" s="29">
        <f>ABS(I996*100/C984)</f>
        <v>3.7416069445760836</v>
      </c>
      <c r="M996" s="49"/>
      <c r="N996" s="29">
        <f t="shared" ref="N996:N1004" si="84">(H996)^2</f>
        <v>0.69519590781438323</v>
      </c>
      <c r="O996" s="29">
        <f t="shared" ref="O996:O1004" si="85">(I996)^2</f>
        <v>43.365230741803437</v>
      </c>
      <c r="P996" s="49"/>
      <c r="Q996" s="23"/>
      <c r="R996" s="23"/>
    </row>
    <row r="997" spans="1:18" ht="15.75" customHeight="1" x14ac:dyDescent="0.2">
      <c r="A997" s="15" t="s">
        <v>624</v>
      </c>
      <c r="B997" s="15"/>
      <c r="C997" s="15"/>
      <c r="D997" s="16">
        <v>995</v>
      </c>
      <c r="E997" s="37">
        <f t="shared" si="76"/>
        <v>130.78038238052494</v>
      </c>
      <c r="F997" s="15"/>
      <c r="G997" s="18">
        <f t="shared" si="83"/>
        <v>40.152759415799977</v>
      </c>
      <c r="H997" s="29">
        <f t="shared" ref="H997:H1004" si="86">B985-H985</f>
        <v>-0.22421786526012966</v>
      </c>
      <c r="I997" s="29">
        <f t="shared" ref="I997:I1004" si="87">C985-I985</f>
        <v>7.5766853557501861</v>
      </c>
      <c r="J997" s="49"/>
      <c r="K997" s="29">
        <f>ABS(H997*100/B985)</f>
        <v>0.13859430415386925</v>
      </c>
      <c r="L997" s="29">
        <f>ABS(I997*100/C985)</f>
        <v>4.2995604107083114</v>
      </c>
      <c r="M997" s="49"/>
      <c r="N997" s="29">
        <f t="shared" si="84"/>
        <v>5.027365110180966E-2</v>
      </c>
      <c r="O997" s="29">
        <f t="shared" si="85"/>
        <v>57.406160980039324</v>
      </c>
      <c r="P997" s="49"/>
      <c r="Q997" s="23"/>
      <c r="R997" s="23"/>
    </row>
    <row r="998" spans="1:18" ht="15.75" customHeight="1" x14ac:dyDescent="0.2">
      <c r="A998" s="15" t="s">
        <v>625</v>
      </c>
      <c r="B998" s="15"/>
      <c r="C998" s="15"/>
      <c r="D998" s="16">
        <v>996</v>
      </c>
      <c r="E998" s="37">
        <f t="shared" si="76"/>
        <v>130.85872138714879</v>
      </c>
      <c r="F998" s="15"/>
      <c r="G998" s="18">
        <f t="shared" si="83"/>
        <v>40.174395555799975</v>
      </c>
      <c r="H998" s="29">
        <f t="shared" si="86"/>
        <v>-0.20465293992862144</v>
      </c>
      <c r="I998" s="29">
        <f t="shared" si="87"/>
        <v>7.4218372631834484</v>
      </c>
      <c r="J998" s="49"/>
      <c r="K998" s="29">
        <f t="shared" ref="K998:K1004" si="88">ABS(H998*100/B986)</f>
        <v>0.12658683734064541</v>
      </c>
      <c r="L998" s="29">
        <f t="shared" ref="L998:L1004" si="89">ABS(I998*100/C986)</f>
        <v>4.2186308549897396</v>
      </c>
      <c r="M998" s="49"/>
      <c r="N998" s="29">
        <f t="shared" si="84"/>
        <v>4.1882825821427931E-2</v>
      </c>
      <c r="O998" s="29">
        <f t="shared" si="85"/>
        <v>55.083668361178383</v>
      </c>
      <c r="P998" s="49"/>
      <c r="Q998" s="23"/>
      <c r="R998" s="23"/>
    </row>
    <row r="999" spans="1:18" ht="15.75" customHeight="1" x14ac:dyDescent="0.2">
      <c r="A999" s="15" t="s">
        <v>626</v>
      </c>
      <c r="B999" s="15"/>
      <c r="C999" s="15"/>
      <c r="D999" s="16">
        <v>997</v>
      </c>
      <c r="E999" s="37">
        <f t="shared" si="76"/>
        <v>130.93751235355342</v>
      </c>
      <c r="F999" s="15"/>
      <c r="G999" s="18">
        <f t="shared" si="83"/>
        <v>40.196031695799974</v>
      </c>
      <c r="H999" s="29">
        <f t="shared" si="86"/>
        <v>7.491068654820765E-2</v>
      </c>
      <c r="I999" s="29">
        <f t="shared" si="87"/>
        <v>7.9361253937539402</v>
      </c>
      <c r="J999" s="49"/>
      <c r="K999" s="29">
        <f t="shared" si="88"/>
        <v>4.628687997294096E-2</v>
      </c>
      <c r="L999" s="29">
        <f t="shared" si="89"/>
        <v>4.5007232993557196</v>
      </c>
      <c r="M999" s="49"/>
      <c r="N999" s="29">
        <f t="shared" si="84"/>
        <v>5.6116109591238189E-3</v>
      </c>
      <c r="O999" s="29">
        <f t="shared" si="85"/>
        <v>62.98208626538613</v>
      </c>
      <c r="P999" s="49"/>
      <c r="Q999" s="23"/>
      <c r="R999" s="23"/>
    </row>
    <row r="1000" spans="1:18" ht="15.75" customHeight="1" x14ac:dyDescent="0.2">
      <c r="A1000" s="15" t="s">
        <v>627</v>
      </c>
      <c r="B1000" s="15"/>
      <c r="C1000" s="15"/>
      <c r="D1000" s="16">
        <v>998</v>
      </c>
      <c r="E1000" s="37">
        <f t="shared" si="76"/>
        <v>131.01675657859352</v>
      </c>
      <c r="F1000" s="15"/>
      <c r="G1000" s="18">
        <f t="shared" si="83"/>
        <v>40.217667835799972</v>
      </c>
      <c r="H1000" s="29">
        <f t="shared" si="86"/>
        <v>0.54447301417013705</v>
      </c>
      <c r="I1000" s="29">
        <f t="shared" si="87"/>
        <v>8.4883382614614789</v>
      </c>
      <c r="J1000" s="49"/>
      <c r="K1000" s="29">
        <f t="shared" si="88"/>
        <v>0.33510155968127592</v>
      </c>
      <c r="L1000" s="29">
        <f t="shared" si="89"/>
        <v>4.7940462337408105</v>
      </c>
      <c r="M1000" s="49"/>
      <c r="N1000" s="29">
        <f t="shared" si="84"/>
        <v>0.29645086315951424</v>
      </c>
      <c r="O1000" s="29">
        <f t="shared" si="85"/>
        <v>72.051886440990884</v>
      </c>
      <c r="P1000" s="49"/>
      <c r="Q1000" s="23"/>
      <c r="R1000" s="23"/>
    </row>
    <row r="1001" spans="1:18" ht="15.75" customHeight="1" x14ac:dyDescent="0.2">
      <c r="H1001" s="29">
        <f t="shared" si="86"/>
        <v>1.1040340429375135</v>
      </c>
      <c r="I1001" s="29">
        <f t="shared" si="87"/>
        <v>9.1502828573063937</v>
      </c>
      <c r="J1001" s="49"/>
      <c r="K1001" s="29">
        <f t="shared" si="88"/>
        <v>0.6745076019901719</v>
      </c>
      <c r="L1001" s="29">
        <f t="shared" si="89"/>
        <v>5.1293698398488674</v>
      </c>
      <c r="M1001" s="49"/>
      <c r="N1001" s="29">
        <f t="shared" si="84"/>
        <v>1.2188911679649514</v>
      </c>
      <c r="O1001" s="29">
        <f t="shared" si="85"/>
        <v>83.727676368715265</v>
      </c>
      <c r="P1001" s="49"/>
      <c r="Q1001" s="23"/>
      <c r="R1001" s="23"/>
    </row>
    <row r="1002" spans="1:18" ht="15.75" customHeight="1" x14ac:dyDescent="0.2">
      <c r="H1002" s="29">
        <f t="shared" si="86"/>
        <v>1.3135937728497424</v>
      </c>
      <c r="I1002" s="29">
        <f t="shared" si="87"/>
        <v>9.178078282288169</v>
      </c>
      <c r="J1002" s="49"/>
      <c r="K1002" s="29">
        <f t="shared" si="88"/>
        <v>0.79568342894769062</v>
      </c>
      <c r="L1002" s="29">
        <f t="shared" si="89"/>
        <v>5.1082975912996993</v>
      </c>
      <c r="M1002" s="49"/>
      <c r="N1002" s="29">
        <f t="shared" si="84"/>
        <v>1.7255286000696208</v>
      </c>
      <c r="O1002" s="29">
        <f t="shared" si="85"/>
        <v>84.237120955809743</v>
      </c>
      <c r="P1002" s="49"/>
      <c r="Q1002" s="23"/>
      <c r="R1002" s="23"/>
    </row>
    <row r="1003" spans="1:18" ht="15.75" customHeight="1" x14ac:dyDescent="0.2">
      <c r="H1003" s="29">
        <f t="shared" si="86"/>
        <v>2.403152203907382</v>
      </c>
      <c r="I1003" s="29">
        <f t="shared" si="87"/>
        <v>9.1968169214072759</v>
      </c>
      <c r="J1003" s="49"/>
      <c r="K1003" s="29">
        <f t="shared" si="88"/>
        <v>1.4339472545541989</v>
      </c>
      <c r="L1003" s="29">
        <f t="shared" si="89"/>
        <v>5.0766266954113908</v>
      </c>
      <c r="M1003" s="49"/>
      <c r="N1003" s="29">
        <f t="shared" si="84"/>
        <v>5.7751405151449076</v>
      </c>
      <c r="O1003" s="29">
        <f t="shared" si="85"/>
        <v>84.581441485883204</v>
      </c>
      <c r="P1003" s="49"/>
      <c r="Q1003" s="23"/>
      <c r="R1003" s="23"/>
    </row>
    <row r="1004" spans="1:18" ht="15.75" customHeight="1" x14ac:dyDescent="0.2">
      <c r="H1004" s="29">
        <f t="shared" si="86"/>
        <v>2.752709336110172</v>
      </c>
      <c r="I1004" s="29">
        <f t="shared" si="87"/>
        <v>7.7985522066635156</v>
      </c>
      <c r="J1004" s="49"/>
      <c r="K1004" s="29">
        <f t="shared" si="88"/>
        <v>1.6150606290249778</v>
      </c>
      <c r="L1004" s="29">
        <f t="shared" si="89"/>
        <v>4.2762253696679915</v>
      </c>
      <c r="M1004" s="49"/>
      <c r="N1004" s="29">
        <f t="shared" si="84"/>
        <v>7.5774086891081041</v>
      </c>
      <c r="O1004" s="29">
        <f t="shared" si="85"/>
        <v>60.817416520056391</v>
      </c>
      <c r="P1004" s="49"/>
      <c r="Q1004" s="23"/>
      <c r="R1004" s="23"/>
    </row>
    <row r="1005" spans="1:18" ht="15.75" customHeight="1" x14ac:dyDescent="0.2">
      <c r="H1005" s="13"/>
    </row>
    <row r="1006" spans="1:18" ht="15.75" customHeight="1" x14ac:dyDescent="0.2">
      <c r="G1006" s="22" t="s">
        <v>613</v>
      </c>
      <c r="H1006" s="21">
        <f>SQRT(AVERAGE(N996:N1004))</f>
        <v>1.3898994300605527</v>
      </c>
      <c r="I1006" s="28">
        <f>SQRT(AVERAGE(O996:O1004))</f>
        <v>8.193850594737107</v>
      </c>
      <c r="J1006" s="38"/>
    </row>
    <row r="1007" spans="1:18" ht="15.75" customHeight="1" x14ac:dyDescent="0.2">
      <c r="G1007" s="22" t="s">
        <v>614</v>
      </c>
      <c r="H1007" s="22">
        <f>AVERAGE(K996:K1004)</f>
        <v>0.63119290283210161</v>
      </c>
      <c r="I1007" s="28">
        <f>AVERAGE(L996:L1004)</f>
        <v>4.5716763599554007</v>
      </c>
      <c r="J1007" s="39"/>
    </row>
    <row r="1010" spans="11:15" ht="15.75" customHeight="1" x14ac:dyDescent="0.3">
      <c r="K1010" s="50" t="s">
        <v>619</v>
      </c>
      <c r="L1010" s="50" t="s">
        <v>628</v>
      </c>
      <c r="M1010" s="50" t="s">
        <v>630</v>
      </c>
      <c r="N1010" s="50" t="s">
        <v>629</v>
      </c>
      <c r="O1010" s="50" t="s">
        <v>631</v>
      </c>
    </row>
    <row r="1011" spans="11:15" ht="15.75" customHeight="1" x14ac:dyDescent="0.25">
      <c r="K1011" s="44">
        <v>44655</v>
      </c>
      <c r="L1011" s="45">
        <f>E984+G984</f>
        <v>162.74378408944665</v>
      </c>
      <c r="M1011" s="46">
        <v>161.91</v>
      </c>
      <c r="N1011" s="45">
        <f>-0.3467033 +1.0431211*H984</f>
        <v>169.41477177754609</v>
      </c>
      <c r="O1011" s="46">
        <v>176</v>
      </c>
    </row>
    <row r="1012" spans="11:15" ht="15.75" customHeight="1" x14ac:dyDescent="0.25">
      <c r="K1012" s="44">
        <v>44869</v>
      </c>
      <c r="L1012" s="45">
        <f t="shared" ref="L1012:L1019" si="90">E985+G985</f>
        <v>162.00421786526013</v>
      </c>
      <c r="M1012" s="46">
        <v>161.78</v>
      </c>
      <c r="N1012" s="45">
        <f t="shared" ref="N1012:N1019" si="91">-0.3467033 +1.0431211*H985</f>
        <v>168.64331464424981</v>
      </c>
      <c r="O1012" s="46">
        <v>176.22</v>
      </c>
    </row>
    <row r="1013" spans="11:15" ht="15.75" customHeight="1" x14ac:dyDescent="0.25">
      <c r="K1013" s="47" t="s">
        <v>606</v>
      </c>
      <c r="L1013" s="45">
        <f t="shared" si="90"/>
        <v>161.87465293992861</v>
      </c>
      <c r="M1013" s="46">
        <v>161.66999999999999</v>
      </c>
      <c r="N1013" s="45">
        <f t="shared" si="91"/>
        <v>168.50816273681656</v>
      </c>
      <c r="O1013" s="46">
        <v>175.93</v>
      </c>
    </row>
    <row r="1014" spans="11:15" ht="15.75" customHeight="1" x14ac:dyDescent="0.25">
      <c r="K1014" s="47" t="s">
        <v>607</v>
      </c>
      <c r="L1014" s="45">
        <f t="shared" si="90"/>
        <v>161.7650893134518</v>
      </c>
      <c r="M1014" s="46">
        <v>161.84</v>
      </c>
      <c r="N1014" s="45">
        <f t="shared" si="91"/>
        <v>168.39387460624607</v>
      </c>
      <c r="O1014" s="46">
        <v>176.33</v>
      </c>
    </row>
    <row r="1015" spans="11:15" ht="15.75" customHeight="1" x14ac:dyDescent="0.25">
      <c r="K1015" s="44">
        <v>44597</v>
      </c>
      <c r="L1015" s="45">
        <f t="shared" si="90"/>
        <v>161.93552698582985</v>
      </c>
      <c r="M1015" s="46">
        <v>162.47999999999999</v>
      </c>
      <c r="N1015" s="45">
        <f t="shared" si="91"/>
        <v>168.57166173853852</v>
      </c>
      <c r="O1015" s="46">
        <v>177.06</v>
      </c>
    </row>
    <row r="1016" spans="11:15" ht="15.75" customHeight="1" x14ac:dyDescent="0.25">
      <c r="K1016" s="44">
        <v>44809</v>
      </c>
      <c r="L1016" s="45">
        <f t="shared" si="90"/>
        <v>162.57596595706249</v>
      </c>
      <c r="M1016" s="46">
        <v>163.68</v>
      </c>
      <c r="N1016" s="45">
        <f t="shared" si="91"/>
        <v>169.23971714269359</v>
      </c>
      <c r="O1016" s="46">
        <v>178.39</v>
      </c>
    </row>
    <row r="1017" spans="11:15" ht="15.75" customHeight="1" x14ac:dyDescent="0.25">
      <c r="K1017" s="47" t="s">
        <v>608</v>
      </c>
      <c r="L1017" s="45">
        <f t="shared" si="90"/>
        <v>163.77640622715026</v>
      </c>
      <c r="M1017" s="46">
        <v>165.09</v>
      </c>
      <c r="N1017" s="45">
        <f t="shared" si="91"/>
        <v>170.49192171771182</v>
      </c>
      <c r="O1017" s="46">
        <v>179.67</v>
      </c>
    </row>
    <row r="1018" spans="11:15" ht="15.75" customHeight="1" x14ac:dyDescent="0.25">
      <c r="K1018" s="47" t="s">
        <v>609</v>
      </c>
      <c r="L1018" s="45">
        <f t="shared" si="90"/>
        <v>165.18684779609262</v>
      </c>
      <c r="M1018" s="46">
        <v>167.59</v>
      </c>
      <c r="N1018" s="45">
        <f t="shared" si="91"/>
        <v>171.96318307859272</v>
      </c>
      <c r="O1018" s="46">
        <v>181.16</v>
      </c>
    </row>
    <row r="1019" spans="11:15" ht="15.75" customHeight="1" x14ac:dyDescent="0.25">
      <c r="K1019" s="47" t="s">
        <v>610</v>
      </c>
      <c r="L1019" s="45">
        <f t="shared" si="90"/>
        <v>167.68729066388983</v>
      </c>
      <c r="M1019" s="46">
        <v>170.44</v>
      </c>
      <c r="N1019" s="45">
        <f t="shared" si="91"/>
        <v>174.57144779333649</v>
      </c>
      <c r="O1019" s="46">
        <v>182.37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RAMIT NANDI</dc:creator>
  <cp:lastModifiedBy>Ramit</cp:lastModifiedBy>
  <dcterms:created xsi:type="dcterms:W3CDTF">2022-06-03T17:03:34Z</dcterms:created>
  <dcterms:modified xsi:type="dcterms:W3CDTF">2022-06-03T17:31:22Z</dcterms:modified>
</cp:coreProperties>
</file>