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dobe\Google Drive\לימודים\שנה ב'\ירון ריכטר\ניתוח נתונים\פרויקטון\dataset\"/>
    </mc:Choice>
  </mc:AlternateContent>
  <xr:revisionPtr revIDLastSave="0" documentId="13_ncr:1_{27F08521-239E-4C5B-9CD3-B4B236BF00E9}" xr6:coauthVersionLast="47" xr6:coauthVersionMax="47" xr10:uidLastSave="{00000000-0000-0000-0000-000000000000}"/>
  <bookViews>
    <workbookView xWindow="-108" yWindow="-108" windowWidth="23256" windowHeight="12456" tabRatio="832" activeTab="8" xr2:uid="{5F88D7F3-AE3F-4834-A037-EC5AB15BE001}"/>
  </bookViews>
  <sheets>
    <sheet name="עריכה ראשונית" sheetId="2" r:id="rId1"/>
    <sheet name="ניתוח ראשוני" sheetId="6" r:id="rId2"/>
    <sheet name="טבלת ציר" sheetId="10" r:id="rId3"/>
    <sheet name="מפת חום ראשונית" sheetId="3" r:id="rId4"/>
    <sheet name="עריכה מתקדמת" sheetId="5" r:id="rId5"/>
    <sheet name="מדדים" sheetId="8" r:id="rId6"/>
    <sheet name="מפת חום מעודכנת" sheetId="11" r:id="rId7"/>
    <sheet name="רגרסיית איכות השינה" sheetId="12" r:id="rId8"/>
    <sheet name="רגרסיית הפרעות שינה" sheetId="14" r:id="rId9"/>
  </sheets>
  <definedNames>
    <definedName name="_xlnm._FilterDatabase" localSheetId="8" hidden="1">'רגרסיית הפרעות שינה'!$B$1:$B$373</definedName>
    <definedName name="_xlcn.WorksheetConnection_קובץמסודר.xlsxSleep_health_and_lifestyle_dataset1" hidden="1">DATA[]</definedName>
    <definedName name="_xlcn.WorksheetConnection_קובץמסודר.xlsxטבלה21" hidden="1">טבלה2[]</definedName>
    <definedName name="_xlcn.WorksheetConnection_קובץמסודר.xlsxטבלה31" hidden="1">gender[]</definedName>
    <definedName name="_xlcn.WorksheetConnection_קובץמסודר.xlsxטבלה41" hidden="1">BMI_Category[]</definedName>
    <definedName name="_xlcn.WorksheetConnection_קובץמסודר.xlsxטבלה51" hidden="1">Sleep_Disorder[]</definedName>
    <definedName name="ExternalData_1" localSheetId="0" hidden="1">'עריכה ראשונית'!$A$1:$L$375</definedName>
    <definedName name="solver_adj" localSheetId="7" hidden="1">'רגרסיית איכות השינה'!$H$6</definedName>
    <definedName name="solver_adj" localSheetId="8" hidden="1">'רגרסיית הפרעות שינה'!$H$6</definedName>
    <definedName name="solver_cvg" localSheetId="7" hidden="1">0.0001</definedName>
    <definedName name="solver_cvg" localSheetId="8" hidden="1">0.0001</definedName>
    <definedName name="solver_drv" localSheetId="7" hidden="1">1</definedName>
    <definedName name="solver_drv" localSheetId="8" hidden="1">1</definedName>
    <definedName name="solver_eng" localSheetId="7" hidden="1">1</definedName>
    <definedName name="solver_eng" localSheetId="8" hidden="1">1</definedName>
    <definedName name="solver_est" localSheetId="7" hidden="1">1</definedName>
    <definedName name="solver_est" localSheetId="8" hidden="1">1</definedName>
    <definedName name="solver_itr" localSheetId="7" hidden="1">2147483647</definedName>
    <definedName name="solver_itr" localSheetId="8" hidden="1">2147483647</definedName>
    <definedName name="solver_mip" localSheetId="7" hidden="1">2147483647</definedName>
    <definedName name="solver_mip" localSheetId="8" hidden="1">2147483647</definedName>
    <definedName name="solver_mni" localSheetId="7" hidden="1">30</definedName>
    <definedName name="solver_mni" localSheetId="8" hidden="1">30</definedName>
    <definedName name="solver_mrt" localSheetId="7" hidden="1">0.075</definedName>
    <definedName name="solver_mrt" localSheetId="8" hidden="1">0.075</definedName>
    <definedName name="solver_msl" localSheetId="7" hidden="1">2</definedName>
    <definedName name="solver_msl" localSheetId="8" hidden="1">2</definedName>
    <definedName name="solver_neg" localSheetId="7" hidden="1">2</definedName>
    <definedName name="solver_neg" localSheetId="8" hidden="1">2</definedName>
    <definedName name="solver_nod" localSheetId="7" hidden="1">2147483647</definedName>
    <definedName name="solver_nod" localSheetId="8" hidden="1">2147483647</definedName>
    <definedName name="solver_num" localSheetId="7" hidden="1">0</definedName>
    <definedName name="solver_num" localSheetId="8" hidden="1">0</definedName>
    <definedName name="solver_nwt" localSheetId="7" hidden="1">1</definedName>
    <definedName name="solver_nwt" localSheetId="8" hidden="1">1</definedName>
    <definedName name="solver_opt" localSheetId="7" hidden="1">'רגרסיית איכות השינה'!$H$8</definedName>
    <definedName name="solver_opt" localSheetId="8" hidden="1">'רגרסיית הפרעות שינה'!$H$8</definedName>
    <definedName name="solver_pre" localSheetId="7" hidden="1">0.000001</definedName>
    <definedName name="solver_pre" localSheetId="8" hidden="1">0.000001</definedName>
    <definedName name="solver_rbv" localSheetId="7" hidden="1">1</definedName>
    <definedName name="solver_rbv" localSheetId="8" hidden="1">1</definedName>
    <definedName name="solver_rlx" localSheetId="7" hidden="1">2</definedName>
    <definedName name="solver_rlx" localSheetId="8" hidden="1">2</definedName>
    <definedName name="solver_rsd" localSheetId="7" hidden="1">0</definedName>
    <definedName name="solver_rsd" localSheetId="8" hidden="1">0</definedName>
    <definedName name="solver_scl" localSheetId="7" hidden="1">1</definedName>
    <definedName name="solver_scl" localSheetId="8" hidden="1">1</definedName>
    <definedName name="solver_sho" localSheetId="7" hidden="1">2</definedName>
    <definedName name="solver_sho" localSheetId="8" hidden="1">2</definedName>
    <definedName name="solver_ssz" localSheetId="7" hidden="1">100</definedName>
    <definedName name="solver_ssz" localSheetId="8" hidden="1">100</definedName>
    <definedName name="solver_tim" localSheetId="7" hidden="1">2147483647</definedName>
    <definedName name="solver_tim" localSheetId="8" hidden="1">2147483647</definedName>
    <definedName name="solver_tol" localSheetId="7" hidden="1">0.01</definedName>
    <definedName name="solver_tol" localSheetId="8" hidden="1">0.01</definedName>
    <definedName name="solver_typ" localSheetId="7" hidden="1">2</definedName>
    <definedName name="solver_typ" localSheetId="8" hidden="1">2</definedName>
    <definedName name="solver_val" localSheetId="7" hidden="1">0</definedName>
    <definedName name="solver_val" localSheetId="8" hidden="1">0</definedName>
    <definedName name="solver_ver" localSheetId="7" hidden="1">3</definedName>
    <definedName name="solver_ver" localSheetId="8" hidden="1">3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טבלה5" name="Sleep_Disorder" connection="WorksheetConnection_קובץ מסודר.xlsx!טבלה5"/>
          <x15:modelTable id="טבלה4" name="BMI_Category" connection="WorksheetConnection_קובץ מסודר.xlsx!טבלה4"/>
          <x15:modelTable id="טבלה3" name="gender" connection="WorksheetConnection_קובץ מסודר.xlsx!טבלה3"/>
          <x15:modelTable id="טבלה2" name="טבלה2" connection="WorksheetConnection_קובץ מסודר.xlsx!טבלה2"/>
          <x15:modelTable id="Sleep_health_and_lifestyle_dataset" name="DATA" connection="WorksheetConnection_קובץ מסודר.xlsx!Sleep_health_and_lifestyle_dataset"/>
        </x15:modelTables>
        <x15:modelRelationships>
          <x15:modelRelationship fromTable="DATA" fromColumn="Gender" toTable="gender" toColumn="index"/>
          <x15:modelRelationship fromTable="DATA" fromColumn="BMI Category" toTable="BMI_Category" toColumn="index"/>
          <x15:modelRelationship fromTable="DATA" fromColumn="Sleep Disorder" toTable="Sleep_Disorder" toColumn="index"/>
          <x15:modelRelationship fromTable="טבלה2" fromColumn="Gender" toTable="gender" toColumn="index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2" l="1"/>
  <c r="K5" i="12"/>
  <c r="K4" i="12"/>
  <c r="R2" i="5"/>
  <c r="P2" i="5"/>
  <c r="I15" i="14"/>
  <c r="I15" i="12"/>
  <c r="H4" i="14"/>
  <c r="C341" i="14" l="1"/>
  <c r="D341" i="14" s="1"/>
  <c r="C27" i="14"/>
  <c r="D27" i="14" s="1"/>
  <c r="C122" i="14"/>
  <c r="D122" i="14" s="1"/>
  <c r="C225" i="14"/>
  <c r="D225" i="14" s="1"/>
  <c r="C37" i="14"/>
  <c r="D37" i="14" s="1"/>
  <c r="C136" i="14"/>
  <c r="D136" i="14" s="1"/>
  <c r="C239" i="14"/>
  <c r="D239" i="14" s="1"/>
  <c r="C51" i="14"/>
  <c r="D51" i="14" s="1"/>
  <c r="C150" i="14"/>
  <c r="D150" i="14" s="1"/>
  <c r="C254" i="14"/>
  <c r="D254" i="14" s="1"/>
  <c r="C64" i="14"/>
  <c r="D64" i="14" s="1"/>
  <c r="C163" i="14"/>
  <c r="D163" i="14" s="1"/>
  <c r="C268" i="14"/>
  <c r="D268" i="14" s="1"/>
  <c r="C75" i="14"/>
  <c r="D75" i="14" s="1"/>
  <c r="C176" i="14"/>
  <c r="D176" i="14" s="1"/>
  <c r="C282" i="14"/>
  <c r="D282" i="14" s="1"/>
  <c r="C86" i="14"/>
  <c r="D86" i="14" s="1"/>
  <c r="C186" i="14"/>
  <c r="D186" i="14" s="1"/>
  <c r="C297" i="14"/>
  <c r="D297" i="14" s="1"/>
  <c r="C99" i="14"/>
  <c r="D99" i="14" s="1"/>
  <c r="C199" i="14"/>
  <c r="D199" i="14" s="1"/>
  <c r="C326" i="14"/>
  <c r="D326" i="14" s="1"/>
  <c r="C13" i="14"/>
  <c r="D13" i="14" s="1"/>
  <c r="C112" i="14"/>
  <c r="D112" i="14" s="1"/>
  <c r="C212" i="14"/>
  <c r="D212" i="14" s="1"/>
  <c r="C356" i="14"/>
  <c r="D356" i="14" s="1"/>
  <c r="C312" i="14"/>
  <c r="D312" i="14" s="1"/>
  <c r="C360" i="14"/>
  <c r="D360" i="14" s="1"/>
  <c r="C14" i="14"/>
  <c r="D14" i="14" s="1"/>
  <c r="C52" i="14"/>
  <c r="D52" i="14" s="1"/>
  <c r="C79" i="14"/>
  <c r="D79" i="14" s="1"/>
  <c r="C113" i="14"/>
  <c r="D113" i="14" s="1"/>
  <c r="C151" i="14"/>
  <c r="D151" i="14" s="1"/>
  <c r="C190" i="14"/>
  <c r="D190" i="14" s="1"/>
  <c r="C213" i="14"/>
  <c r="D213" i="14" s="1"/>
  <c r="C255" i="14"/>
  <c r="D255" i="14" s="1"/>
  <c r="C283" i="14"/>
  <c r="D283" i="14" s="1"/>
  <c r="C298" i="14"/>
  <c r="D298" i="14" s="1"/>
  <c r="C361" i="14"/>
  <c r="D361" i="14" s="1"/>
  <c r="C42" i="14"/>
  <c r="D42" i="14" s="1"/>
  <c r="C80" i="14"/>
  <c r="D80" i="14" s="1"/>
  <c r="C101" i="14"/>
  <c r="D101" i="14" s="1"/>
  <c r="C141" i="14"/>
  <c r="D141" i="14" s="1"/>
  <c r="C178" i="14"/>
  <c r="D178" i="14" s="1"/>
  <c r="C214" i="14"/>
  <c r="D214" i="14" s="1"/>
  <c r="C241" i="14"/>
  <c r="D241" i="14" s="1"/>
  <c r="C270" i="14"/>
  <c r="D270" i="14" s="1"/>
  <c r="C299" i="14"/>
  <c r="D299" i="14" s="1"/>
  <c r="C362" i="14"/>
  <c r="D362" i="14" s="1"/>
  <c r="C30" i="14"/>
  <c r="D30" i="14" s="1"/>
  <c r="C57" i="14"/>
  <c r="D57" i="14" s="1"/>
  <c r="C104" i="14"/>
  <c r="D104" i="14" s="1"/>
  <c r="C128" i="14"/>
  <c r="D128" i="14" s="1"/>
  <c r="C165" i="14"/>
  <c r="D165" i="14" s="1"/>
  <c r="C205" i="14"/>
  <c r="D205" i="14" s="1"/>
  <c r="C242" i="14"/>
  <c r="D242" i="14" s="1"/>
  <c r="C274" i="14"/>
  <c r="D274" i="14" s="1"/>
  <c r="C303" i="14"/>
  <c r="D303" i="14" s="1"/>
  <c r="C348" i="14"/>
  <c r="D348" i="14" s="1"/>
  <c r="C6" i="14"/>
  <c r="D6" i="14" s="1"/>
  <c r="C44" i="14"/>
  <c r="D44" i="14" s="1"/>
  <c r="C71" i="14"/>
  <c r="D71" i="14" s="1"/>
  <c r="C105" i="14"/>
  <c r="D105" i="14" s="1"/>
  <c r="C143" i="14"/>
  <c r="D143" i="14" s="1"/>
  <c r="C180" i="14"/>
  <c r="D180" i="14" s="1"/>
  <c r="C206" i="14"/>
  <c r="D206" i="14" s="1"/>
  <c r="C247" i="14"/>
  <c r="D247" i="14" s="1"/>
  <c r="C275" i="14"/>
  <c r="D275" i="14" s="1"/>
  <c r="C304" i="14"/>
  <c r="D304" i="14" s="1"/>
  <c r="C353" i="14"/>
  <c r="D353" i="14" s="1"/>
  <c r="C7" i="14"/>
  <c r="D7" i="14" s="1"/>
  <c r="C45" i="14"/>
  <c r="D45" i="14" s="1"/>
  <c r="C84" i="14"/>
  <c r="D84" i="14" s="1"/>
  <c r="C119" i="14"/>
  <c r="D119" i="14" s="1"/>
  <c r="C157" i="14"/>
  <c r="D157" i="14" s="1"/>
  <c r="C207" i="14"/>
  <c r="D207" i="14" s="1"/>
  <c r="C248" i="14"/>
  <c r="D248" i="14" s="1"/>
  <c r="C369" i="14"/>
  <c r="D369" i="14" s="1"/>
  <c r="C41" i="14"/>
  <c r="D41" i="14" s="1"/>
  <c r="C87" i="14"/>
  <c r="D87" i="14" s="1"/>
  <c r="C126" i="14"/>
  <c r="D126" i="14" s="1"/>
  <c r="C177" i="14"/>
  <c r="D177" i="14" s="1"/>
  <c r="C240" i="14"/>
  <c r="D240" i="14" s="1"/>
  <c r="C327" i="14"/>
  <c r="D327" i="14" s="1"/>
  <c r="C29" i="14"/>
  <c r="D29" i="14" s="1"/>
  <c r="C91" i="14"/>
  <c r="D91" i="14" s="1"/>
  <c r="C127" i="14"/>
  <c r="D127" i="14" s="1"/>
  <c r="C152" i="14"/>
  <c r="D152" i="14" s="1"/>
  <c r="C204" i="14"/>
  <c r="D204" i="14" s="1"/>
  <c r="C256" i="14"/>
  <c r="D256" i="14" s="1"/>
  <c r="C331" i="14"/>
  <c r="D331" i="14" s="1"/>
  <c r="C19" i="14"/>
  <c r="D19" i="14" s="1"/>
  <c r="C67" i="14"/>
  <c r="D67" i="14" s="1"/>
  <c r="C115" i="14"/>
  <c r="D115" i="14" s="1"/>
  <c r="C155" i="14"/>
  <c r="D155" i="14" s="1"/>
  <c r="C192" i="14"/>
  <c r="D192" i="14" s="1"/>
  <c r="C228" i="14"/>
  <c r="D228" i="14" s="1"/>
  <c r="C332" i="14"/>
  <c r="D332" i="14" s="1"/>
  <c r="C20" i="14"/>
  <c r="D20" i="14" s="1"/>
  <c r="C129" i="14"/>
  <c r="D129" i="14" s="1"/>
  <c r="C169" i="14"/>
  <c r="D169" i="14" s="1"/>
  <c r="C219" i="14"/>
  <c r="D219" i="14" s="1"/>
  <c r="C333" i="14"/>
  <c r="D333" i="14" s="1"/>
  <c r="C21" i="14"/>
  <c r="D21" i="14" s="1"/>
  <c r="C59" i="14"/>
  <c r="D59" i="14" s="1"/>
  <c r="C106" i="14"/>
  <c r="D106" i="14" s="1"/>
  <c r="C144" i="14"/>
  <c r="D144" i="14" s="1"/>
  <c r="C183" i="14"/>
  <c r="D183" i="14" s="1"/>
  <c r="C233" i="14"/>
  <c r="D233" i="14" s="1"/>
  <c r="C334" i="14"/>
  <c r="D334" i="14" s="1"/>
  <c r="C22" i="14"/>
  <c r="D22" i="14" s="1"/>
  <c r="C35" i="14"/>
  <c r="D35" i="14" s="1"/>
  <c r="C49" i="14"/>
  <c r="D49" i="14" s="1"/>
  <c r="C60" i="14"/>
  <c r="D60" i="14" s="1"/>
  <c r="C73" i="14"/>
  <c r="D73" i="14" s="1"/>
  <c r="C85" i="14"/>
  <c r="D85" i="14" s="1"/>
  <c r="C97" i="14"/>
  <c r="D97" i="14" s="1"/>
  <c r="C107" i="14"/>
  <c r="D107" i="14" s="1"/>
  <c r="C120" i="14"/>
  <c r="D120" i="14" s="1"/>
  <c r="C134" i="14"/>
  <c r="D134" i="14" s="1"/>
  <c r="C148" i="14"/>
  <c r="D148" i="14" s="1"/>
  <c r="C158" i="14"/>
  <c r="D158" i="14" s="1"/>
  <c r="C171" i="14"/>
  <c r="D171" i="14" s="1"/>
  <c r="C184" i="14"/>
  <c r="D184" i="14" s="1"/>
  <c r="C197" i="14"/>
  <c r="D197" i="14" s="1"/>
  <c r="C210" i="14"/>
  <c r="D210" i="14" s="1"/>
  <c r="C234" i="14"/>
  <c r="D234" i="14" s="1"/>
  <c r="C262" i="14"/>
  <c r="D262" i="14" s="1"/>
  <c r="C277" i="14"/>
  <c r="D277" i="14" s="1"/>
  <c r="C291" i="14"/>
  <c r="D291" i="14" s="1"/>
  <c r="C310" i="14"/>
  <c r="D310" i="14" s="1"/>
  <c r="C321" i="14"/>
  <c r="D321" i="14" s="1"/>
  <c r="C339" i="14"/>
  <c r="D339" i="14" s="1"/>
  <c r="C355" i="14"/>
  <c r="D355" i="14" s="1"/>
  <c r="C370" i="14"/>
  <c r="D370" i="14" s="1"/>
  <c r="C4" i="14"/>
  <c r="D4" i="14" s="1"/>
  <c r="C28" i="14"/>
  <c r="D28" i="14" s="1"/>
  <c r="C65" i="14"/>
  <c r="D65" i="14" s="1"/>
  <c r="C100" i="14"/>
  <c r="D100" i="14" s="1"/>
  <c r="C137" i="14"/>
  <c r="D137" i="14" s="1"/>
  <c r="C164" i="14"/>
  <c r="D164" i="14" s="1"/>
  <c r="C200" i="14"/>
  <c r="D200" i="14" s="1"/>
  <c r="C226" i="14"/>
  <c r="D226" i="14" s="1"/>
  <c r="C269" i="14"/>
  <c r="D269" i="14" s="1"/>
  <c r="C313" i="14"/>
  <c r="D313" i="14" s="1"/>
  <c r="C346" i="14"/>
  <c r="D346" i="14" s="1"/>
  <c r="C15" i="14"/>
  <c r="D15" i="14" s="1"/>
  <c r="C53" i="14"/>
  <c r="D53" i="14" s="1"/>
  <c r="C66" i="14"/>
  <c r="D66" i="14" s="1"/>
  <c r="C114" i="14"/>
  <c r="D114" i="14" s="1"/>
  <c r="C191" i="14"/>
  <c r="D191" i="14" s="1"/>
  <c r="C227" i="14"/>
  <c r="D227" i="14" s="1"/>
  <c r="C284" i="14"/>
  <c r="D284" i="14" s="1"/>
  <c r="C317" i="14"/>
  <c r="D317" i="14" s="1"/>
  <c r="C347" i="14"/>
  <c r="D347" i="14" s="1"/>
  <c r="C5" i="14"/>
  <c r="D5" i="14" s="1"/>
  <c r="C43" i="14"/>
  <c r="D43" i="14" s="1"/>
  <c r="C81" i="14"/>
  <c r="D81" i="14" s="1"/>
  <c r="C92" i="14"/>
  <c r="D92" i="14" s="1"/>
  <c r="C142" i="14"/>
  <c r="D142" i="14" s="1"/>
  <c r="C179" i="14"/>
  <c r="D179" i="14" s="1"/>
  <c r="C218" i="14"/>
  <c r="D218" i="14" s="1"/>
  <c r="C260" i="14"/>
  <c r="D260" i="14" s="1"/>
  <c r="C289" i="14"/>
  <c r="D289" i="14" s="1"/>
  <c r="C318" i="14"/>
  <c r="D318" i="14" s="1"/>
  <c r="C367" i="14"/>
  <c r="D367" i="14" s="1"/>
  <c r="C31" i="14"/>
  <c r="D31" i="14" s="1"/>
  <c r="C58" i="14"/>
  <c r="D58" i="14" s="1"/>
  <c r="C93" i="14"/>
  <c r="D93" i="14" s="1"/>
  <c r="C118" i="14"/>
  <c r="D118" i="14" s="1"/>
  <c r="C156" i="14"/>
  <c r="D156" i="14" s="1"/>
  <c r="C193" i="14"/>
  <c r="D193" i="14" s="1"/>
  <c r="C229" i="14"/>
  <c r="D229" i="14" s="1"/>
  <c r="C261" i="14"/>
  <c r="D261" i="14" s="1"/>
  <c r="C319" i="14"/>
  <c r="D319" i="14" s="1"/>
  <c r="C368" i="14"/>
  <c r="D368" i="14" s="1"/>
  <c r="C34" i="14"/>
  <c r="D34" i="14" s="1"/>
  <c r="C72" i="14"/>
  <c r="D72" i="14" s="1"/>
  <c r="C94" i="14"/>
  <c r="D94" i="14" s="1"/>
  <c r="C130" i="14"/>
  <c r="D130" i="14" s="1"/>
  <c r="C170" i="14"/>
  <c r="D170" i="14" s="1"/>
  <c r="C196" i="14"/>
  <c r="D196" i="14" s="1"/>
  <c r="C220" i="14"/>
  <c r="D220" i="14" s="1"/>
  <c r="C276" i="14"/>
  <c r="D276" i="14" s="1"/>
  <c r="C290" i="14"/>
  <c r="D290" i="14" s="1"/>
  <c r="C305" i="14"/>
  <c r="D305" i="14" s="1"/>
  <c r="C320" i="14"/>
  <c r="D320" i="14" s="1"/>
  <c r="C354" i="14"/>
  <c r="D354" i="14" s="1"/>
  <c r="C11" i="14"/>
  <c r="D11" i="14" s="1"/>
  <c r="C12" i="14"/>
  <c r="D12" i="14" s="1"/>
  <c r="C23" i="14"/>
  <c r="D23" i="14" s="1"/>
  <c r="C36" i="14"/>
  <c r="D36" i="14" s="1"/>
  <c r="C50" i="14"/>
  <c r="D50" i="14" s="1"/>
  <c r="C61" i="14"/>
  <c r="D61" i="14" s="1"/>
  <c r="C74" i="14"/>
  <c r="D74" i="14" s="1"/>
  <c r="C98" i="14"/>
  <c r="D98" i="14" s="1"/>
  <c r="C108" i="14"/>
  <c r="D108" i="14" s="1"/>
  <c r="C121" i="14"/>
  <c r="D121" i="14" s="1"/>
  <c r="C135" i="14"/>
  <c r="D135" i="14" s="1"/>
  <c r="C149" i="14"/>
  <c r="D149" i="14" s="1"/>
  <c r="C162" i="14"/>
  <c r="D162" i="14" s="1"/>
  <c r="C172" i="14"/>
  <c r="D172" i="14" s="1"/>
  <c r="C185" i="14"/>
  <c r="D185" i="14" s="1"/>
  <c r="C198" i="14"/>
  <c r="D198" i="14" s="1"/>
  <c r="C211" i="14"/>
  <c r="D211" i="14" s="1"/>
  <c r="C221" i="14"/>
  <c r="D221" i="14" s="1"/>
  <c r="C235" i="14"/>
  <c r="D235" i="14" s="1"/>
  <c r="C249" i="14"/>
  <c r="D249" i="14" s="1"/>
  <c r="C267" i="14"/>
  <c r="D267" i="14" s="1"/>
  <c r="C281" i="14"/>
  <c r="D281" i="14" s="1"/>
  <c r="C296" i="14"/>
  <c r="D296" i="14" s="1"/>
  <c r="C311" i="14"/>
  <c r="D311" i="14" s="1"/>
  <c r="C325" i="14"/>
  <c r="D325" i="14" s="1"/>
  <c r="C340" i="14"/>
  <c r="D340" i="14" s="1"/>
  <c r="C373" i="14"/>
  <c r="D373" i="14" s="1"/>
  <c r="C8" i="14"/>
  <c r="D8" i="14" s="1"/>
  <c r="C123" i="14"/>
  <c r="D123" i="14" s="1"/>
  <c r="C215" i="14"/>
  <c r="D215" i="14" s="1"/>
  <c r="C293" i="14"/>
  <c r="D293" i="14" s="1"/>
  <c r="C329" i="14"/>
  <c r="D329" i="14" s="1"/>
  <c r="C350" i="14"/>
  <c r="D350" i="14" s="1"/>
  <c r="C372" i="14"/>
  <c r="D372" i="14" s="1"/>
  <c r="C236" i="14"/>
  <c r="D236" i="14" s="1"/>
  <c r="C250" i="14"/>
  <c r="D250" i="14" s="1"/>
  <c r="C263" i="14"/>
  <c r="D263" i="14" s="1"/>
  <c r="C285" i="14"/>
  <c r="D285" i="14" s="1"/>
  <c r="C300" i="14"/>
  <c r="D300" i="14" s="1"/>
  <c r="C314" i="14"/>
  <c r="D314" i="14" s="1"/>
  <c r="C342" i="14"/>
  <c r="D342" i="14" s="1"/>
  <c r="C349" i="14"/>
  <c r="D349" i="14" s="1"/>
  <c r="C363" i="14"/>
  <c r="D363" i="14" s="1"/>
  <c r="C46" i="14"/>
  <c r="D46" i="14" s="1"/>
  <c r="C62" i="14"/>
  <c r="D62" i="14" s="1"/>
  <c r="C76" i="14"/>
  <c r="D76" i="14" s="1"/>
  <c r="C88" i="14"/>
  <c r="D88" i="14" s="1"/>
  <c r="C116" i="14"/>
  <c r="D116" i="14" s="1"/>
  <c r="C138" i="14"/>
  <c r="D138" i="14" s="1"/>
  <c r="C166" i="14"/>
  <c r="D166" i="14" s="1"/>
  <c r="C173" i="14"/>
  <c r="D173" i="14" s="1"/>
  <c r="C208" i="14"/>
  <c r="D208" i="14" s="1"/>
  <c r="C230" i="14"/>
  <c r="D230" i="14" s="1"/>
  <c r="C244" i="14"/>
  <c r="D244" i="14" s="1"/>
  <c r="C257" i="14"/>
  <c r="D257" i="14" s="1"/>
  <c r="C272" i="14"/>
  <c r="D272" i="14" s="1"/>
  <c r="C286" i="14"/>
  <c r="D286" i="14" s="1"/>
  <c r="C307" i="14"/>
  <c r="D307" i="14" s="1"/>
  <c r="C322" i="14"/>
  <c r="D322" i="14" s="1"/>
  <c r="C343" i="14"/>
  <c r="D343" i="14" s="1"/>
  <c r="C364" i="14"/>
  <c r="D364" i="14" s="1"/>
  <c r="C2" i="14"/>
  <c r="D2" i="14" s="1"/>
  <c r="C9" i="14"/>
  <c r="D9" i="14" s="1"/>
  <c r="C17" i="14"/>
  <c r="D17" i="14" s="1"/>
  <c r="C25" i="14"/>
  <c r="D25" i="14" s="1"/>
  <c r="C32" i="14"/>
  <c r="D32" i="14" s="1"/>
  <c r="C39" i="14"/>
  <c r="D39" i="14" s="1"/>
  <c r="C47" i="14"/>
  <c r="D47" i="14" s="1"/>
  <c r="C55" i="14"/>
  <c r="D55" i="14" s="1"/>
  <c r="C63" i="14"/>
  <c r="D63" i="14" s="1"/>
  <c r="C69" i="14"/>
  <c r="D69" i="14" s="1"/>
  <c r="C77" i="14"/>
  <c r="D77" i="14" s="1"/>
  <c r="C82" i="14"/>
  <c r="D82" i="14" s="1"/>
  <c r="C89" i="14"/>
  <c r="D89" i="14" s="1"/>
  <c r="C96" i="14"/>
  <c r="D96" i="14" s="1"/>
  <c r="C102" i="14"/>
  <c r="D102" i="14" s="1"/>
  <c r="C110" i="14"/>
  <c r="D110" i="14" s="1"/>
  <c r="C117" i="14"/>
  <c r="D117" i="14" s="1"/>
  <c r="C124" i="14"/>
  <c r="D124" i="14" s="1"/>
  <c r="C132" i="14"/>
  <c r="D132" i="14" s="1"/>
  <c r="C139" i="14"/>
  <c r="D139" i="14" s="1"/>
  <c r="C146" i="14"/>
  <c r="D146" i="14" s="1"/>
  <c r="C153" i="14"/>
  <c r="D153" i="14" s="1"/>
  <c r="C160" i="14"/>
  <c r="D160" i="14" s="1"/>
  <c r="C167" i="14"/>
  <c r="D167" i="14" s="1"/>
  <c r="C174" i="14"/>
  <c r="D174" i="14" s="1"/>
  <c r="C181" i="14"/>
  <c r="D181" i="14" s="1"/>
  <c r="C188" i="14"/>
  <c r="D188" i="14" s="1"/>
  <c r="C194" i="14"/>
  <c r="D194" i="14" s="1"/>
  <c r="C202" i="14"/>
  <c r="D202" i="14" s="1"/>
  <c r="C209" i="14"/>
  <c r="D209" i="14" s="1"/>
  <c r="C216" i="14"/>
  <c r="D216" i="14" s="1"/>
  <c r="C223" i="14"/>
  <c r="D223" i="14" s="1"/>
  <c r="C231" i="14"/>
  <c r="D231" i="14" s="1"/>
  <c r="C245" i="14"/>
  <c r="D245" i="14" s="1"/>
  <c r="C252" i="14"/>
  <c r="D252" i="14" s="1"/>
  <c r="C258" i="14"/>
  <c r="D258" i="14" s="1"/>
  <c r="C265" i="14"/>
  <c r="D265" i="14" s="1"/>
  <c r="C279" i="14"/>
  <c r="D279" i="14" s="1"/>
  <c r="C287" i="14"/>
  <c r="D287" i="14" s="1"/>
  <c r="C294" i="14"/>
  <c r="D294" i="14" s="1"/>
  <c r="C301" i="14"/>
  <c r="D301" i="14" s="1"/>
  <c r="C308" i="14"/>
  <c r="D308" i="14" s="1"/>
  <c r="C316" i="14"/>
  <c r="D316" i="14" s="1"/>
  <c r="C323" i="14"/>
  <c r="D323" i="14" s="1"/>
  <c r="C337" i="14"/>
  <c r="D337" i="14" s="1"/>
  <c r="C344" i="14"/>
  <c r="D344" i="14" s="1"/>
  <c r="C351" i="14"/>
  <c r="D351" i="14" s="1"/>
  <c r="C358" i="14"/>
  <c r="D358" i="14" s="1"/>
  <c r="C365" i="14"/>
  <c r="D365" i="14" s="1"/>
  <c r="C243" i="14"/>
  <c r="D243" i="14" s="1"/>
  <c r="C271" i="14"/>
  <c r="D271" i="14" s="1"/>
  <c r="C292" i="14"/>
  <c r="D292" i="14" s="1"/>
  <c r="C306" i="14"/>
  <c r="D306" i="14" s="1"/>
  <c r="C328" i="14"/>
  <c r="D328" i="14" s="1"/>
  <c r="C335" i="14"/>
  <c r="D335" i="14" s="1"/>
  <c r="C371" i="14"/>
  <c r="D371" i="14" s="1"/>
  <c r="C16" i="14"/>
  <c r="D16" i="14" s="1"/>
  <c r="C24" i="14"/>
  <c r="D24" i="14" s="1"/>
  <c r="C38" i="14"/>
  <c r="D38" i="14" s="1"/>
  <c r="C54" i="14"/>
  <c r="D54" i="14" s="1"/>
  <c r="C68" i="14"/>
  <c r="D68" i="14" s="1"/>
  <c r="C95" i="14"/>
  <c r="D95" i="14" s="1"/>
  <c r="C109" i="14"/>
  <c r="D109" i="14" s="1"/>
  <c r="C131" i="14"/>
  <c r="D131" i="14" s="1"/>
  <c r="C145" i="14"/>
  <c r="D145" i="14" s="1"/>
  <c r="C159" i="14"/>
  <c r="D159" i="14" s="1"/>
  <c r="C187" i="14"/>
  <c r="D187" i="14" s="1"/>
  <c r="C201" i="14"/>
  <c r="D201" i="14" s="1"/>
  <c r="C222" i="14"/>
  <c r="D222" i="14" s="1"/>
  <c r="C237" i="14"/>
  <c r="D237" i="14" s="1"/>
  <c r="C251" i="14"/>
  <c r="D251" i="14" s="1"/>
  <c r="C264" i="14"/>
  <c r="D264" i="14" s="1"/>
  <c r="C278" i="14"/>
  <c r="D278" i="14" s="1"/>
  <c r="C315" i="14"/>
  <c r="D315" i="14" s="1"/>
  <c r="C336" i="14"/>
  <c r="D336" i="14" s="1"/>
  <c r="C357" i="14"/>
  <c r="D357" i="14" s="1"/>
  <c r="C3" i="14"/>
  <c r="D3" i="14" s="1"/>
  <c r="C10" i="14"/>
  <c r="D10" i="14" s="1"/>
  <c r="C18" i="14"/>
  <c r="D18" i="14" s="1"/>
  <c r="C26" i="14"/>
  <c r="D26" i="14" s="1"/>
  <c r="C33" i="14"/>
  <c r="D33" i="14" s="1"/>
  <c r="C40" i="14"/>
  <c r="D40" i="14" s="1"/>
  <c r="C48" i="14"/>
  <c r="D48" i="14" s="1"/>
  <c r="C56" i="14"/>
  <c r="D56" i="14" s="1"/>
  <c r="C70" i="14"/>
  <c r="D70" i="14" s="1"/>
  <c r="C78" i="14"/>
  <c r="D78" i="14" s="1"/>
  <c r="C83" i="14"/>
  <c r="D83" i="14" s="1"/>
  <c r="C90" i="14"/>
  <c r="D90" i="14" s="1"/>
  <c r="C103" i="14"/>
  <c r="D103" i="14" s="1"/>
  <c r="C111" i="14"/>
  <c r="D111" i="14" s="1"/>
  <c r="C125" i="14"/>
  <c r="D125" i="14" s="1"/>
  <c r="C133" i="14"/>
  <c r="D133" i="14" s="1"/>
  <c r="C140" i="14"/>
  <c r="D140" i="14" s="1"/>
  <c r="C147" i="14"/>
  <c r="D147" i="14" s="1"/>
  <c r="C154" i="14"/>
  <c r="D154" i="14" s="1"/>
  <c r="C161" i="14"/>
  <c r="D161" i="14" s="1"/>
  <c r="C168" i="14"/>
  <c r="D168" i="14" s="1"/>
  <c r="C175" i="14"/>
  <c r="D175" i="14" s="1"/>
  <c r="C182" i="14"/>
  <c r="D182" i="14" s="1"/>
  <c r="C189" i="14"/>
  <c r="D189" i="14" s="1"/>
  <c r="C195" i="14"/>
  <c r="D195" i="14" s="1"/>
  <c r="C203" i="14"/>
  <c r="D203" i="14" s="1"/>
  <c r="C217" i="14"/>
  <c r="D217" i="14" s="1"/>
  <c r="C224" i="14"/>
  <c r="D224" i="14" s="1"/>
  <c r="C232" i="14"/>
  <c r="D232" i="14" s="1"/>
  <c r="C238" i="14"/>
  <c r="D238" i="14" s="1"/>
  <c r="C246" i="14"/>
  <c r="D246" i="14" s="1"/>
  <c r="C253" i="14"/>
  <c r="D253" i="14" s="1"/>
  <c r="C259" i="14"/>
  <c r="D259" i="14" s="1"/>
  <c r="C266" i="14"/>
  <c r="D266" i="14" s="1"/>
  <c r="C273" i="14"/>
  <c r="D273" i="14" s="1"/>
  <c r="C280" i="14"/>
  <c r="D280" i="14" s="1"/>
  <c r="C288" i="14"/>
  <c r="D288" i="14" s="1"/>
  <c r="C295" i="14"/>
  <c r="D295" i="14" s="1"/>
  <c r="C302" i="14"/>
  <c r="D302" i="14" s="1"/>
  <c r="C309" i="14"/>
  <c r="D309" i="14" s="1"/>
  <c r="C324" i="14"/>
  <c r="D324" i="14" s="1"/>
  <c r="C330" i="14"/>
  <c r="D330" i="14" s="1"/>
  <c r="C338" i="14"/>
  <c r="D338" i="14" s="1"/>
  <c r="C345" i="14"/>
  <c r="D345" i="14" s="1"/>
  <c r="C352" i="14"/>
  <c r="D352" i="14" s="1"/>
  <c r="C359" i="14"/>
  <c r="D359" i="14" s="1"/>
  <c r="C366" i="14"/>
  <c r="D366" i="14" s="1"/>
  <c r="H8" i="14" l="1"/>
  <c r="H9" i="14"/>
  <c r="D4" i="12"/>
  <c r="C2" i="12"/>
  <c r="D2" i="12" s="1"/>
  <c r="C3" i="12"/>
  <c r="D3" i="12" s="1"/>
  <c r="C4" i="12"/>
  <c r="C5" i="12"/>
  <c r="D5" i="12" s="1"/>
  <c r="C6" i="12"/>
  <c r="D6" i="12" s="1"/>
  <c r="C7" i="12"/>
  <c r="D7" i="12" s="1"/>
  <c r="C8" i="12"/>
  <c r="D8" i="12" s="1"/>
  <c r="C9" i="12"/>
  <c r="D9" i="12" s="1"/>
  <c r="C10" i="12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5" i="12"/>
  <c r="D25" i="12" s="1"/>
  <c r="C26" i="12"/>
  <c r="D26" i="12" s="1"/>
  <c r="C27" i="12"/>
  <c r="D27" i="12" s="1"/>
  <c r="C28" i="12"/>
  <c r="D28" i="12" s="1"/>
  <c r="C29" i="12"/>
  <c r="D29" i="12" s="1"/>
  <c r="C30" i="12"/>
  <c r="D30" i="12" s="1"/>
  <c r="C31" i="12"/>
  <c r="D31" i="12" s="1"/>
  <c r="C32" i="12"/>
  <c r="D32" i="12" s="1"/>
  <c r="C33" i="12"/>
  <c r="D33" i="12" s="1"/>
  <c r="C34" i="12"/>
  <c r="D34" i="12" s="1"/>
  <c r="C35" i="12"/>
  <c r="D35" i="12" s="1"/>
  <c r="C36" i="12"/>
  <c r="D36" i="12" s="1"/>
  <c r="C37" i="12"/>
  <c r="D37" i="12" s="1"/>
  <c r="C38" i="12"/>
  <c r="D38" i="12" s="1"/>
  <c r="C39" i="12"/>
  <c r="D39" i="12" s="1"/>
  <c r="C40" i="12"/>
  <c r="D40" i="12" s="1"/>
  <c r="C41" i="12"/>
  <c r="D41" i="12" s="1"/>
  <c r="C42" i="12"/>
  <c r="D42" i="12" s="1"/>
  <c r="C43" i="12"/>
  <c r="D43" i="12" s="1"/>
  <c r="C44" i="12"/>
  <c r="D44" i="12" s="1"/>
  <c r="C45" i="12"/>
  <c r="D45" i="12" s="1"/>
  <c r="C46" i="12"/>
  <c r="D46" i="12" s="1"/>
  <c r="C47" i="12"/>
  <c r="D47" i="12" s="1"/>
  <c r="C48" i="12"/>
  <c r="D48" i="12" s="1"/>
  <c r="C49" i="12"/>
  <c r="D49" i="12" s="1"/>
  <c r="C50" i="12"/>
  <c r="D50" i="12" s="1"/>
  <c r="C51" i="12"/>
  <c r="D51" i="12" s="1"/>
  <c r="C52" i="12"/>
  <c r="D52" i="12" s="1"/>
  <c r="C53" i="12"/>
  <c r="D53" i="12" s="1"/>
  <c r="C54" i="12"/>
  <c r="D54" i="12" s="1"/>
  <c r="C55" i="12"/>
  <c r="D55" i="12" s="1"/>
  <c r="C56" i="12"/>
  <c r="D56" i="12" s="1"/>
  <c r="C57" i="12"/>
  <c r="D57" i="12" s="1"/>
  <c r="C58" i="12"/>
  <c r="D58" i="12" s="1"/>
  <c r="C59" i="12"/>
  <c r="D59" i="12" s="1"/>
  <c r="C60" i="12"/>
  <c r="D60" i="12" s="1"/>
  <c r="C61" i="12"/>
  <c r="D61" i="12" s="1"/>
  <c r="C62" i="12"/>
  <c r="D62" i="12" s="1"/>
  <c r="C63" i="12"/>
  <c r="D63" i="12" s="1"/>
  <c r="C64" i="12"/>
  <c r="D64" i="12" s="1"/>
  <c r="C65" i="12"/>
  <c r="D65" i="12" s="1"/>
  <c r="C66" i="12"/>
  <c r="D66" i="12" s="1"/>
  <c r="C67" i="12"/>
  <c r="D67" i="12" s="1"/>
  <c r="C68" i="12"/>
  <c r="D68" i="12" s="1"/>
  <c r="C69" i="12"/>
  <c r="D69" i="12" s="1"/>
  <c r="C70" i="12"/>
  <c r="D70" i="12" s="1"/>
  <c r="C71" i="12"/>
  <c r="D71" i="12" s="1"/>
  <c r="C72" i="12"/>
  <c r="D72" i="12" s="1"/>
  <c r="C73" i="12"/>
  <c r="D73" i="12" s="1"/>
  <c r="C74" i="12"/>
  <c r="D74" i="12" s="1"/>
  <c r="C75" i="12"/>
  <c r="D75" i="12" s="1"/>
  <c r="C76" i="12"/>
  <c r="D76" i="12" s="1"/>
  <c r="C77" i="12"/>
  <c r="D77" i="12" s="1"/>
  <c r="C78" i="12"/>
  <c r="D78" i="12" s="1"/>
  <c r="C79" i="12"/>
  <c r="D79" i="12" s="1"/>
  <c r="C80" i="12"/>
  <c r="D80" i="12" s="1"/>
  <c r="C81" i="12"/>
  <c r="D81" i="12" s="1"/>
  <c r="C82" i="12"/>
  <c r="D82" i="12" s="1"/>
  <c r="C83" i="12"/>
  <c r="D83" i="12" s="1"/>
  <c r="C84" i="12"/>
  <c r="D84" i="12" s="1"/>
  <c r="C85" i="12"/>
  <c r="D85" i="12" s="1"/>
  <c r="C86" i="12"/>
  <c r="D86" i="12" s="1"/>
  <c r="C87" i="12"/>
  <c r="D87" i="12" s="1"/>
  <c r="C88" i="12"/>
  <c r="D88" i="12" s="1"/>
  <c r="C89" i="12"/>
  <c r="D89" i="12" s="1"/>
  <c r="C90" i="12"/>
  <c r="D90" i="12" s="1"/>
  <c r="C91" i="12"/>
  <c r="D91" i="12" s="1"/>
  <c r="C92" i="12"/>
  <c r="D92" i="12" s="1"/>
  <c r="C93" i="12"/>
  <c r="D93" i="12" s="1"/>
  <c r="C94" i="12"/>
  <c r="D94" i="12" s="1"/>
  <c r="C95" i="12"/>
  <c r="D95" i="12" s="1"/>
  <c r="C96" i="12"/>
  <c r="D96" i="12" s="1"/>
  <c r="C97" i="12"/>
  <c r="D97" i="12" s="1"/>
  <c r="C98" i="12"/>
  <c r="D98" i="12" s="1"/>
  <c r="C99" i="12"/>
  <c r="D99" i="12" s="1"/>
  <c r="C100" i="12"/>
  <c r="D100" i="12" s="1"/>
  <c r="C101" i="12"/>
  <c r="D101" i="12" s="1"/>
  <c r="C102" i="12"/>
  <c r="D102" i="12" s="1"/>
  <c r="C103" i="12"/>
  <c r="D103" i="12" s="1"/>
  <c r="C104" i="12"/>
  <c r="D104" i="12" s="1"/>
  <c r="C105" i="12"/>
  <c r="D105" i="12" s="1"/>
  <c r="C106" i="12"/>
  <c r="D106" i="12" s="1"/>
  <c r="C107" i="12"/>
  <c r="D107" i="12" s="1"/>
  <c r="C108" i="12"/>
  <c r="D108" i="12" s="1"/>
  <c r="C109" i="12"/>
  <c r="D109" i="12" s="1"/>
  <c r="C110" i="12"/>
  <c r="D110" i="12" s="1"/>
  <c r="C111" i="12"/>
  <c r="D111" i="12" s="1"/>
  <c r="C112" i="12"/>
  <c r="D112" i="12" s="1"/>
  <c r="C113" i="12"/>
  <c r="D113" i="12" s="1"/>
  <c r="C114" i="12"/>
  <c r="D114" i="12" s="1"/>
  <c r="C115" i="12"/>
  <c r="D115" i="12" s="1"/>
  <c r="C116" i="12"/>
  <c r="D116" i="12" s="1"/>
  <c r="C117" i="12"/>
  <c r="D117" i="12" s="1"/>
  <c r="C118" i="12"/>
  <c r="D118" i="12" s="1"/>
  <c r="C119" i="12"/>
  <c r="D119" i="12" s="1"/>
  <c r="C120" i="12"/>
  <c r="D120" i="12" s="1"/>
  <c r="C121" i="12"/>
  <c r="D121" i="12" s="1"/>
  <c r="C122" i="12"/>
  <c r="D122" i="12" s="1"/>
  <c r="C123" i="12"/>
  <c r="D123" i="12" s="1"/>
  <c r="C124" i="12"/>
  <c r="D124" i="12" s="1"/>
  <c r="C125" i="12"/>
  <c r="D125" i="12" s="1"/>
  <c r="C126" i="12"/>
  <c r="D126" i="12" s="1"/>
  <c r="C127" i="12"/>
  <c r="D127" i="12" s="1"/>
  <c r="C128" i="12"/>
  <c r="D128" i="12" s="1"/>
  <c r="C129" i="12"/>
  <c r="D129" i="12" s="1"/>
  <c r="C130" i="12"/>
  <c r="D130" i="12" s="1"/>
  <c r="C131" i="12"/>
  <c r="D131" i="12" s="1"/>
  <c r="C132" i="12"/>
  <c r="D132" i="12" s="1"/>
  <c r="C133" i="12"/>
  <c r="D133" i="12" s="1"/>
  <c r="C134" i="12"/>
  <c r="D134" i="12" s="1"/>
  <c r="C135" i="12"/>
  <c r="D135" i="12" s="1"/>
  <c r="C136" i="12"/>
  <c r="D136" i="12" s="1"/>
  <c r="C137" i="12"/>
  <c r="D137" i="12" s="1"/>
  <c r="C138" i="12"/>
  <c r="D138" i="12" s="1"/>
  <c r="C139" i="12"/>
  <c r="D139" i="12" s="1"/>
  <c r="C140" i="12"/>
  <c r="D140" i="12" s="1"/>
  <c r="C141" i="12"/>
  <c r="D141" i="12" s="1"/>
  <c r="C142" i="12"/>
  <c r="D142" i="12" s="1"/>
  <c r="C143" i="12"/>
  <c r="D143" i="12" s="1"/>
  <c r="C144" i="12"/>
  <c r="D144" i="12" s="1"/>
  <c r="C145" i="12"/>
  <c r="D145" i="12" s="1"/>
  <c r="C146" i="12"/>
  <c r="D146" i="12" s="1"/>
  <c r="C147" i="12"/>
  <c r="D147" i="12" s="1"/>
  <c r="C148" i="12"/>
  <c r="D148" i="12" s="1"/>
  <c r="C149" i="12"/>
  <c r="D149" i="12" s="1"/>
  <c r="C150" i="12"/>
  <c r="D150" i="12" s="1"/>
  <c r="C151" i="12"/>
  <c r="D151" i="12" s="1"/>
  <c r="C152" i="12"/>
  <c r="D152" i="12" s="1"/>
  <c r="C153" i="12"/>
  <c r="D153" i="12" s="1"/>
  <c r="C154" i="12"/>
  <c r="D154" i="12" s="1"/>
  <c r="C155" i="12"/>
  <c r="D155" i="12" s="1"/>
  <c r="C156" i="12"/>
  <c r="D156" i="12" s="1"/>
  <c r="C157" i="12"/>
  <c r="D157" i="12" s="1"/>
  <c r="C158" i="12"/>
  <c r="D158" i="12" s="1"/>
  <c r="C159" i="12"/>
  <c r="D159" i="12" s="1"/>
  <c r="C160" i="12"/>
  <c r="D160" i="12" s="1"/>
  <c r="C161" i="12"/>
  <c r="D161" i="12" s="1"/>
  <c r="C162" i="12"/>
  <c r="D162" i="12" s="1"/>
  <c r="C163" i="12"/>
  <c r="D163" i="12" s="1"/>
  <c r="C164" i="12"/>
  <c r="D164" i="12" s="1"/>
  <c r="C165" i="12"/>
  <c r="D165" i="12" s="1"/>
  <c r="C166" i="12"/>
  <c r="D166" i="12" s="1"/>
  <c r="C167" i="12"/>
  <c r="D167" i="12" s="1"/>
  <c r="C168" i="12"/>
  <c r="D168" i="12" s="1"/>
  <c r="C169" i="12"/>
  <c r="D169" i="12" s="1"/>
  <c r="C170" i="12"/>
  <c r="D170" i="12" s="1"/>
  <c r="C171" i="12"/>
  <c r="D171" i="12" s="1"/>
  <c r="C172" i="12"/>
  <c r="D172" i="12" s="1"/>
  <c r="C173" i="12"/>
  <c r="D173" i="12" s="1"/>
  <c r="C174" i="12"/>
  <c r="D174" i="12" s="1"/>
  <c r="C175" i="12"/>
  <c r="D175" i="12" s="1"/>
  <c r="C176" i="12"/>
  <c r="D176" i="12" s="1"/>
  <c r="C177" i="12"/>
  <c r="D177" i="12" s="1"/>
  <c r="C178" i="12"/>
  <c r="D178" i="12" s="1"/>
  <c r="C179" i="12"/>
  <c r="D179" i="12" s="1"/>
  <c r="C180" i="12"/>
  <c r="D180" i="12" s="1"/>
  <c r="C181" i="12"/>
  <c r="D181" i="12" s="1"/>
  <c r="C182" i="12"/>
  <c r="D182" i="12" s="1"/>
  <c r="C183" i="12"/>
  <c r="D183" i="12" s="1"/>
  <c r="C184" i="12"/>
  <c r="D184" i="12" s="1"/>
  <c r="C185" i="12"/>
  <c r="D185" i="12" s="1"/>
  <c r="C186" i="12"/>
  <c r="D186" i="12" s="1"/>
  <c r="C187" i="12"/>
  <c r="D187" i="12" s="1"/>
  <c r="C188" i="12"/>
  <c r="D188" i="12" s="1"/>
  <c r="C189" i="12"/>
  <c r="D189" i="12" s="1"/>
  <c r="C190" i="12"/>
  <c r="D190" i="12" s="1"/>
  <c r="C191" i="12"/>
  <c r="D191" i="12" s="1"/>
  <c r="C192" i="12"/>
  <c r="D192" i="12" s="1"/>
  <c r="C193" i="12"/>
  <c r="D193" i="12" s="1"/>
  <c r="C194" i="12"/>
  <c r="D194" i="12" s="1"/>
  <c r="C195" i="12"/>
  <c r="D195" i="12" s="1"/>
  <c r="C196" i="12"/>
  <c r="D196" i="12" s="1"/>
  <c r="C197" i="12"/>
  <c r="D197" i="12" s="1"/>
  <c r="C198" i="12"/>
  <c r="D198" i="12" s="1"/>
  <c r="C199" i="12"/>
  <c r="D199" i="12" s="1"/>
  <c r="C200" i="12"/>
  <c r="D200" i="12" s="1"/>
  <c r="C201" i="12"/>
  <c r="D201" i="12" s="1"/>
  <c r="C202" i="12"/>
  <c r="D202" i="12" s="1"/>
  <c r="C203" i="12"/>
  <c r="D203" i="12" s="1"/>
  <c r="C204" i="12"/>
  <c r="D204" i="12" s="1"/>
  <c r="C205" i="12"/>
  <c r="D205" i="12" s="1"/>
  <c r="C206" i="12"/>
  <c r="D206" i="12" s="1"/>
  <c r="C207" i="12"/>
  <c r="D207" i="12" s="1"/>
  <c r="C208" i="12"/>
  <c r="D208" i="12" s="1"/>
  <c r="C209" i="12"/>
  <c r="D209" i="12" s="1"/>
  <c r="C210" i="12"/>
  <c r="D210" i="12" s="1"/>
  <c r="C211" i="12"/>
  <c r="D211" i="12" s="1"/>
  <c r="C212" i="12"/>
  <c r="D212" i="12" s="1"/>
  <c r="C213" i="12"/>
  <c r="D213" i="12" s="1"/>
  <c r="C214" i="12"/>
  <c r="D214" i="12" s="1"/>
  <c r="C215" i="12"/>
  <c r="D215" i="12" s="1"/>
  <c r="C216" i="12"/>
  <c r="D216" i="12" s="1"/>
  <c r="C217" i="12"/>
  <c r="D217" i="12" s="1"/>
  <c r="C218" i="12"/>
  <c r="D218" i="12" s="1"/>
  <c r="C219" i="12"/>
  <c r="D219" i="12" s="1"/>
  <c r="C220" i="12"/>
  <c r="D220" i="12" s="1"/>
  <c r="C221" i="12"/>
  <c r="D221" i="12" s="1"/>
  <c r="C222" i="12"/>
  <c r="D222" i="12" s="1"/>
  <c r="C223" i="12"/>
  <c r="D223" i="12" s="1"/>
  <c r="C224" i="12"/>
  <c r="D224" i="12" s="1"/>
  <c r="C225" i="12"/>
  <c r="D225" i="12" s="1"/>
  <c r="C226" i="12"/>
  <c r="D226" i="12" s="1"/>
  <c r="C227" i="12"/>
  <c r="D227" i="12" s="1"/>
  <c r="C228" i="12"/>
  <c r="D228" i="12" s="1"/>
  <c r="C229" i="12"/>
  <c r="D229" i="12" s="1"/>
  <c r="C230" i="12"/>
  <c r="D230" i="12" s="1"/>
  <c r="C231" i="12"/>
  <c r="D231" i="12" s="1"/>
  <c r="C232" i="12"/>
  <c r="D232" i="12" s="1"/>
  <c r="C233" i="12"/>
  <c r="D233" i="12" s="1"/>
  <c r="C234" i="12"/>
  <c r="D234" i="12" s="1"/>
  <c r="C235" i="12"/>
  <c r="D235" i="12" s="1"/>
  <c r="C236" i="12"/>
  <c r="D236" i="12" s="1"/>
  <c r="C237" i="12"/>
  <c r="D237" i="12" s="1"/>
  <c r="C238" i="12"/>
  <c r="D238" i="12" s="1"/>
  <c r="C239" i="12"/>
  <c r="D239" i="12" s="1"/>
  <c r="C240" i="12"/>
  <c r="D240" i="12" s="1"/>
  <c r="C241" i="12"/>
  <c r="D241" i="12" s="1"/>
  <c r="C242" i="12"/>
  <c r="D242" i="12" s="1"/>
  <c r="C243" i="12"/>
  <c r="D243" i="12" s="1"/>
  <c r="C244" i="12"/>
  <c r="D244" i="12" s="1"/>
  <c r="C245" i="12"/>
  <c r="D245" i="12" s="1"/>
  <c r="C246" i="12"/>
  <c r="D246" i="12" s="1"/>
  <c r="C247" i="12"/>
  <c r="D247" i="12" s="1"/>
  <c r="C248" i="12"/>
  <c r="D248" i="12" s="1"/>
  <c r="C249" i="12"/>
  <c r="D249" i="12" s="1"/>
  <c r="C250" i="12"/>
  <c r="D250" i="12" s="1"/>
  <c r="C251" i="12"/>
  <c r="D251" i="12" s="1"/>
  <c r="C252" i="12"/>
  <c r="D252" i="12" s="1"/>
  <c r="C253" i="12"/>
  <c r="D253" i="12" s="1"/>
  <c r="C254" i="12"/>
  <c r="D254" i="12" s="1"/>
  <c r="C255" i="12"/>
  <c r="D255" i="12" s="1"/>
  <c r="C256" i="12"/>
  <c r="D256" i="12" s="1"/>
  <c r="C257" i="12"/>
  <c r="D257" i="12" s="1"/>
  <c r="C258" i="12"/>
  <c r="D258" i="12" s="1"/>
  <c r="C259" i="12"/>
  <c r="D259" i="12" s="1"/>
  <c r="C260" i="12"/>
  <c r="D260" i="12" s="1"/>
  <c r="C261" i="12"/>
  <c r="D261" i="12" s="1"/>
  <c r="C262" i="12"/>
  <c r="D262" i="12" s="1"/>
  <c r="C263" i="12"/>
  <c r="D263" i="12" s="1"/>
  <c r="C264" i="12"/>
  <c r="D264" i="12" s="1"/>
  <c r="C265" i="12"/>
  <c r="D265" i="12" s="1"/>
  <c r="C266" i="12"/>
  <c r="D266" i="12" s="1"/>
  <c r="C267" i="12"/>
  <c r="D267" i="12" s="1"/>
  <c r="C268" i="12"/>
  <c r="D268" i="12" s="1"/>
  <c r="C269" i="12"/>
  <c r="D269" i="12" s="1"/>
  <c r="C270" i="12"/>
  <c r="D270" i="12" s="1"/>
  <c r="C271" i="12"/>
  <c r="D271" i="12" s="1"/>
  <c r="C272" i="12"/>
  <c r="D272" i="12" s="1"/>
  <c r="C273" i="12"/>
  <c r="D273" i="12" s="1"/>
  <c r="C274" i="12"/>
  <c r="D274" i="12" s="1"/>
  <c r="C275" i="12"/>
  <c r="D275" i="12" s="1"/>
  <c r="C276" i="12"/>
  <c r="D276" i="12" s="1"/>
  <c r="C277" i="12"/>
  <c r="D277" i="12" s="1"/>
  <c r="C278" i="12"/>
  <c r="D278" i="12" s="1"/>
  <c r="C279" i="12"/>
  <c r="D279" i="12" s="1"/>
  <c r="C280" i="12"/>
  <c r="D280" i="12" s="1"/>
  <c r="C281" i="12"/>
  <c r="D281" i="12" s="1"/>
  <c r="C282" i="12"/>
  <c r="D282" i="12" s="1"/>
  <c r="C283" i="12"/>
  <c r="D283" i="12" s="1"/>
  <c r="C284" i="12"/>
  <c r="D284" i="12" s="1"/>
  <c r="C285" i="12"/>
  <c r="D285" i="12" s="1"/>
  <c r="C286" i="12"/>
  <c r="D286" i="12" s="1"/>
  <c r="C287" i="12"/>
  <c r="D287" i="12" s="1"/>
  <c r="C288" i="12"/>
  <c r="D288" i="12" s="1"/>
  <c r="C289" i="12"/>
  <c r="D289" i="12" s="1"/>
  <c r="C290" i="12"/>
  <c r="D290" i="12" s="1"/>
  <c r="C291" i="12"/>
  <c r="D291" i="12" s="1"/>
  <c r="C292" i="12"/>
  <c r="D292" i="12" s="1"/>
  <c r="C293" i="12"/>
  <c r="D293" i="12" s="1"/>
  <c r="C294" i="12"/>
  <c r="D294" i="12" s="1"/>
  <c r="C295" i="12"/>
  <c r="D295" i="12" s="1"/>
  <c r="C296" i="12"/>
  <c r="D296" i="12" s="1"/>
  <c r="C297" i="12"/>
  <c r="D297" i="12" s="1"/>
  <c r="C298" i="12"/>
  <c r="D298" i="12" s="1"/>
  <c r="C299" i="12"/>
  <c r="D299" i="12" s="1"/>
  <c r="C300" i="12"/>
  <c r="D300" i="12" s="1"/>
  <c r="C301" i="12"/>
  <c r="D301" i="12" s="1"/>
  <c r="C302" i="12"/>
  <c r="D302" i="12" s="1"/>
  <c r="C303" i="12"/>
  <c r="D303" i="12" s="1"/>
  <c r="C304" i="12"/>
  <c r="D304" i="12" s="1"/>
  <c r="C305" i="12"/>
  <c r="D305" i="12" s="1"/>
  <c r="C306" i="12"/>
  <c r="D306" i="12" s="1"/>
  <c r="C307" i="12"/>
  <c r="D307" i="12" s="1"/>
  <c r="C308" i="12"/>
  <c r="D308" i="12" s="1"/>
  <c r="C309" i="12"/>
  <c r="D309" i="12" s="1"/>
  <c r="C310" i="12"/>
  <c r="D310" i="12" s="1"/>
  <c r="C311" i="12"/>
  <c r="D311" i="12" s="1"/>
  <c r="C312" i="12"/>
  <c r="D312" i="12" s="1"/>
  <c r="C313" i="12"/>
  <c r="D313" i="12" s="1"/>
  <c r="C314" i="12"/>
  <c r="D314" i="12" s="1"/>
  <c r="C315" i="12"/>
  <c r="D315" i="12" s="1"/>
  <c r="C316" i="12"/>
  <c r="D316" i="12" s="1"/>
  <c r="C317" i="12"/>
  <c r="D317" i="12" s="1"/>
  <c r="C318" i="12"/>
  <c r="D318" i="12" s="1"/>
  <c r="C319" i="12"/>
  <c r="D319" i="12" s="1"/>
  <c r="C320" i="12"/>
  <c r="D320" i="12" s="1"/>
  <c r="C321" i="12"/>
  <c r="D321" i="12" s="1"/>
  <c r="C322" i="12"/>
  <c r="D322" i="12" s="1"/>
  <c r="C323" i="12"/>
  <c r="D323" i="12" s="1"/>
  <c r="C324" i="12"/>
  <c r="D324" i="12" s="1"/>
  <c r="C325" i="12"/>
  <c r="D325" i="12" s="1"/>
  <c r="C326" i="12"/>
  <c r="D326" i="12" s="1"/>
  <c r="C327" i="12"/>
  <c r="D327" i="12" s="1"/>
  <c r="C328" i="12"/>
  <c r="D328" i="12" s="1"/>
  <c r="C329" i="12"/>
  <c r="D329" i="12" s="1"/>
  <c r="C330" i="12"/>
  <c r="D330" i="12" s="1"/>
  <c r="C331" i="12"/>
  <c r="D331" i="12" s="1"/>
  <c r="C332" i="12"/>
  <c r="D332" i="12" s="1"/>
  <c r="C333" i="12"/>
  <c r="D333" i="12" s="1"/>
  <c r="C334" i="12"/>
  <c r="D334" i="12" s="1"/>
  <c r="C335" i="12"/>
  <c r="D335" i="12" s="1"/>
  <c r="C336" i="12"/>
  <c r="D336" i="12" s="1"/>
  <c r="C337" i="12"/>
  <c r="D337" i="12" s="1"/>
  <c r="C338" i="12"/>
  <c r="D338" i="12" s="1"/>
  <c r="C339" i="12"/>
  <c r="D339" i="12" s="1"/>
  <c r="C340" i="12"/>
  <c r="D340" i="12" s="1"/>
  <c r="C341" i="12"/>
  <c r="D341" i="12" s="1"/>
  <c r="C342" i="12"/>
  <c r="D342" i="12" s="1"/>
  <c r="C343" i="12"/>
  <c r="D343" i="12" s="1"/>
  <c r="C344" i="12"/>
  <c r="D344" i="12" s="1"/>
  <c r="C345" i="12"/>
  <c r="D345" i="12" s="1"/>
  <c r="C346" i="12"/>
  <c r="D346" i="12" s="1"/>
  <c r="C347" i="12"/>
  <c r="D347" i="12" s="1"/>
  <c r="C348" i="12"/>
  <c r="D348" i="12" s="1"/>
  <c r="C349" i="12"/>
  <c r="D349" i="12" s="1"/>
  <c r="C350" i="12"/>
  <c r="D350" i="12" s="1"/>
  <c r="C351" i="12"/>
  <c r="D351" i="12" s="1"/>
  <c r="C352" i="12"/>
  <c r="D352" i="12" s="1"/>
  <c r="C353" i="12"/>
  <c r="D353" i="12" s="1"/>
  <c r="C354" i="12"/>
  <c r="D354" i="12" s="1"/>
  <c r="C355" i="12"/>
  <c r="D355" i="12" s="1"/>
  <c r="C356" i="12"/>
  <c r="D356" i="12" s="1"/>
  <c r="C357" i="12"/>
  <c r="D357" i="12" s="1"/>
  <c r="C358" i="12"/>
  <c r="D358" i="12" s="1"/>
  <c r="C359" i="12"/>
  <c r="D359" i="12" s="1"/>
  <c r="C360" i="12"/>
  <c r="D360" i="12" s="1"/>
  <c r="C361" i="12"/>
  <c r="D361" i="12" s="1"/>
  <c r="C362" i="12"/>
  <c r="D362" i="12" s="1"/>
  <c r="C363" i="12"/>
  <c r="D363" i="12" s="1"/>
  <c r="C364" i="12"/>
  <c r="D364" i="12" s="1"/>
  <c r="C365" i="12"/>
  <c r="D365" i="12" s="1"/>
  <c r="C366" i="12"/>
  <c r="D366" i="12" s="1"/>
  <c r="C367" i="12"/>
  <c r="D367" i="12" s="1"/>
  <c r="C368" i="12"/>
  <c r="D368" i="12" s="1"/>
  <c r="C369" i="12"/>
  <c r="D369" i="12" s="1"/>
  <c r="C370" i="12"/>
  <c r="D370" i="12" s="1"/>
  <c r="C371" i="12"/>
  <c r="D371" i="12" s="1"/>
  <c r="C372" i="12"/>
  <c r="D372" i="12" s="1"/>
  <c r="C373" i="12"/>
  <c r="D373" i="12" s="1"/>
  <c r="C374" i="12"/>
  <c r="D374" i="12" s="1"/>
  <c r="C375" i="12"/>
  <c r="D375" i="12" s="1"/>
  <c r="H4" i="12"/>
  <c r="H9" i="12" l="1"/>
  <c r="H8" i="12"/>
  <c r="F15" i="6" l="1"/>
  <c r="E15" i="6"/>
  <c r="D15" i="6"/>
  <c r="C15" i="6"/>
  <c r="B15" i="6"/>
  <c r="F10" i="6"/>
  <c r="E10" i="6"/>
  <c r="D10" i="6"/>
  <c r="C10" i="6"/>
  <c r="B10" i="6"/>
  <c r="F14" i="6"/>
  <c r="E14" i="6"/>
  <c r="D14" i="6"/>
  <c r="C14" i="6"/>
  <c r="B14" i="6"/>
  <c r="F9" i="6"/>
  <c r="E9" i="6"/>
  <c r="D9" i="6"/>
  <c r="C9" i="6"/>
  <c r="B9" i="6"/>
  <c r="B4" i="6"/>
  <c r="B3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2" i="5"/>
  <c r="M3" i="5"/>
  <c r="N3" i="5"/>
  <c r="P3" i="5"/>
  <c r="M4" i="5"/>
  <c r="N4" i="5"/>
  <c r="P4" i="5"/>
  <c r="M5" i="5"/>
  <c r="N5" i="5"/>
  <c r="P5" i="5"/>
  <c r="M6" i="5"/>
  <c r="N6" i="5"/>
  <c r="P6" i="5"/>
  <c r="M7" i="5"/>
  <c r="N7" i="5"/>
  <c r="P7" i="5"/>
  <c r="M8" i="5"/>
  <c r="N8" i="5"/>
  <c r="P8" i="5"/>
  <c r="M9" i="5"/>
  <c r="N9" i="5"/>
  <c r="P9" i="5"/>
  <c r="M10" i="5"/>
  <c r="N10" i="5"/>
  <c r="P10" i="5"/>
  <c r="M11" i="5"/>
  <c r="N11" i="5"/>
  <c r="P11" i="5"/>
  <c r="M12" i="5"/>
  <c r="N12" i="5"/>
  <c r="P12" i="5"/>
  <c r="M13" i="5"/>
  <c r="N13" i="5"/>
  <c r="P13" i="5"/>
  <c r="M14" i="5"/>
  <c r="N14" i="5"/>
  <c r="P14" i="5"/>
  <c r="M15" i="5"/>
  <c r="N15" i="5"/>
  <c r="P15" i="5"/>
  <c r="M16" i="5"/>
  <c r="N16" i="5"/>
  <c r="P16" i="5"/>
  <c r="M17" i="5"/>
  <c r="N17" i="5"/>
  <c r="P17" i="5"/>
  <c r="M18" i="5"/>
  <c r="N18" i="5"/>
  <c r="P18" i="5"/>
  <c r="M19" i="5"/>
  <c r="N19" i="5"/>
  <c r="P19" i="5"/>
  <c r="M20" i="5"/>
  <c r="N20" i="5"/>
  <c r="P20" i="5"/>
  <c r="M21" i="5"/>
  <c r="N21" i="5"/>
  <c r="P21" i="5"/>
  <c r="M22" i="5"/>
  <c r="N22" i="5"/>
  <c r="P22" i="5"/>
  <c r="M23" i="5"/>
  <c r="N23" i="5"/>
  <c r="P23" i="5"/>
  <c r="M24" i="5"/>
  <c r="N24" i="5"/>
  <c r="P24" i="5"/>
  <c r="M25" i="5"/>
  <c r="N25" i="5"/>
  <c r="P25" i="5"/>
  <c r="M26" i="5"/>
  <c r="N26" i="5"/>
  <c r="P26" i="5"/>
  <c r="M27" i="5"/>
  <c r="N27" i="5"/>
  <c r="P27" i="5"/>
  <c r="M28" i="5"/>
  <c r="N28" i="5"/>
  <c r="P28" i="5"/>
  <c r="M29" i="5"/>
  <c r="N29" i="5"/>
  <c r="P29" i="5"/>
  <c r="M30" i="5"/>
  <c r="N30" i="5"/>
  <c r="P30" i="5"/>
  <c r="M31" i="5"/>
  <c r="N31" i="5"/>
  <c r="P31" i="5"/>
  <c r="M32" i="5"/>
  <c r="N32" i="5"/>
  <c r="P32" i="5"/>
  <c r="M33" i="5"/>
  <c r="N33" i="5"/>
  <c r="P33" i="5"/>
  <c r="M34" i="5"/>
  <c r="N34" i="5"/>
  <c r="P34" i="5"/>
  <c r="M35" i="5"/>
  <c r="N35" i="5"/>
  <c r="P35" i="5"/>
  <c r="M36" i="5"/>
  <c r="N36" i="5"/>
  <c r="P36" i="5"/>
  <c r="M37" i="5"/>
  <c r="N37" i="5"/>
  <c r="P37" i="5"/>
  <c r="M38" i="5"/>
  <c r="N38" i="5"/>
  <c r="P38" i="5"/>
  <c r="M39" i="5"/>
  <c r="N39" i="5"/>
  <c r="P39" i="5"/>
  <c r="M40" i="5"/>
  <c r="N40" i="5"/>
  <c r="P40" i="5"/>
  <c r="M41" i="5"/>
  <c r="N41" i="5"/>
  <c r="P41" i="5"/>
  <c r="M42" i="5"/>
  <c r="N42" i="5"/>
  <c r="P42" i="5"/>
  <c r="M43" i="5"/>
  <c r="N43" i="5"/>
  <c r="P43" i="5"/>
  <c r="M44" i="5"/>
  <c r="N44" i="5"/>
  <c r="P44" i="5"/>
  <c r="M45" i="5"/>
  <c r="N45" i="5"/>
  <c r="P45" i="5"/>
  <c r="M46" i="5"/>
  <c r="N46" i="5"/>
  <c r="P46" i="5"/>
  <c r="M47" i="5"/>
  <c r="N47" i="5"/>
  <c r="P47" i="5"/>
  <c r="M48" i="5"/>
  <c r="N48" i="5"/>
  <c r="P48" i="5"/>
  <c r="M49" i="5"/>
  <c r="N49" i="5"/>
  <c r="P49" i="5"/>
  <c r="M50" i="5"/>
  <c r="N50" i="5"/>
  <c r="P50" i="5"/>
  <c r="M51" i="5"/>
  <c r="N51" i="5"/>
  <c r="P51" i="5"/>
  <c r="M52" i="5"/>
  <c r="N52" i="5"/>
  <c r="P52" i="5"/>
  <c r="M53" i="5"/>
  <c r="N53" i="5"/>
  <c r="P53" i="5"/>
  <c r="M54" i="5"/>
  <c r="N54" i="5"/>
  <c r="P54" i="5"/>
  <c r="M55" i="5"/>
  <c r="N55" i="5"/>
  <c r="P55" i="5"/>
  <c r="M56" i="5"/>
  <c r="N56" i="5"/>
  <c r="P56" i="5"/>
  <c r="M57" i="5"/>
  <c r="N57" i="5"/>
  <c r="P57" i="5"/>
  <c r="M58" i="5"/>
  <c r="N58" i="5"/>
  <c r="P58" i="5"/>
  <c r="M59" i="5"/>
  <c r="N59" i="5"/>
  <c r="P59" i="5"/>
  <c r="M60" i="5"/>
  <c r="N60" i="5"/>
  <c r="P60" i="5"/>
  <c r="M61" i="5"/>
  <c r="N61" i="5"/>
  <c r="P61" i="5"/>
  <c r="M62" i="5"/>
  <c r="N62" i="5"/>
  <c r="P62" i="5"/>
  <c r="M63" i="5"/>
  <c r="N63" i="5"/>
  <c r="P63" i="5"/>
  <c r="M64" i="5"/>
  <c r="N64" i="5"/>
  <c r="P64" i="5"/>
  <c r="M65" i="5"/>
  <c r="N65" i="5"/>
  <c r="P65" i="5"/>
  <c r="M66" i="5"/>
  <c r="N66" i="5"/>
  <c r="P66" i="5"/>
  <c r="M67" i="5"/>
  <c r="N67" i="5"/>
  <c r="P67" i="5"/>
  <c r="M68" i="5"/>
  <c r="N68" i="5"/>
  <c r="P68" i="5"/>
  <c r="M69" i="5"/>
  <c r="N69" i="5"/>
  <c r="P69" i="5"/>
  <c r="M70" i="5"/>
  <c r="N70" i="5"/>
  <c r="P70" i="5"/>
  <c r="M71" i="5"/>
  <c r="N71" i="5"/>
  <c r="P71" i="5"/>
  <c r="M72" i="5"/>
  <c r="N72" i="5"/>
  <c r="P72" i="5"/>
  <c r="M73" i="5"/>
  <c r="N73" i="5"/>
  <c r="P73" i="5"/>
  <c r="M74" i="5"/>
  <c r="N74" i="5"/>
  <c r="P74" i="5"/>
  <c r="M75" i="5"/>
  <c r="N75" i="5"/>
  <c r="P75" i="5"/>
  <c r="M76" i="5"/>
  <c r="N76" i="5"/>
  <c r="P76" i="5"/>
  <c r="M77" i="5"/>
  <c r="N77" i="5"/>
  <c r="P77" i="5"/>
  <c r="M78" i="5"/>
  <c r="N78" i="5"/>
  <c r="P78" i="5"/>
  <c r="M79" i="5"/>
  <c r="N79" i="5"/>
  <c r="P79" i="5"/>
  <c r="M80" i="5"/>
  <c r="N80" i="5"/>
  <c r="P80" i="5"/>
  <c r="M81" i="5"/>
  <c r="N81" i="5"/>
  <c r="P81" i="5"/>
  <c r="M82" i="5"/>
  <c r="N82" i="5"/>
  <c r="P82" i="5"/>
  <c r="M83" i="5"/>
  <c r="N83" i="5"/>
  <c r="P83" i="5"/>
  <c r="M84" i="5"/>
  <c r="N84" i="5"/>
  <c r="P84" i="5"/>
  <c r="M85" i="5"/>
  <c r="N85" i="5"/>
  <c r="P85" i="5"/>
  <c r="M86" i="5"/>
  <c r="N86" i="5"/>
  <c r="P86" i="5"/>
  <c r="M87" i="5"/>
  <c r="N87" i="5"/>
  <c r="P87" i="5"/>
  <c r="M88" i="5"/>
  <c r="N88" i="5"/>
  <c r="P88" i="5"/>
  <c r="M89" i="5"/>
  <c r="N89" i="5"/>
  <c r="P89" i="5"/>
  <c r="M90" i="5"/>
  <c r="N90" i="5"/>
  <c r="P90" i="5"/>
  <c r="M91" i="5"/>
  <c r="N91" i="5"/>
  <c r="P91" i="5"/>
  <c r="M92" i="5"/>
  <c r="N92" i="5"/>
  <c r="P92" i="5"/>
  <c r="M93" i="5"/>
  <c r="N93" i="5"/>
  <c r="P93" i="5"/>
  <c r="M94" i="5"/>
  <c r="N94" i="5"/>
  <c r="P94" i="5"/>
  <c r="M95" i="5"/>
  <c r="N95" i="5"/>
  <c r="P95" i="5"/>
  <c r="M96" i="5"/>
  <c r="N96" i="5"/>
  <c r="P96" i="5"/>
  <c r="M97" i="5"/>
  <c r="N97" i="5"/>
  <c r="P97" i="5"/>
  <c r="M98" i="5"/>
  <c r="N98" i="5"/>
  <c r="P98" i="5"/>
  <c r="M99" i="5"/>
  <c r="N99" i="5"/>
  <c r="P99" i="5"/>
  <c r="M100" i="5"/>
  <c r="N100" i="5"/>
  <c r="P100" i="5"/>
  <c r="M101" i="5"/>
  <c r="N101" i="5"/>
  <c r="P101" i="5"/>
  <c r="M102" i="5"/>
  <c r="N102" i="5"/>
  <c r="P102" i="5"/>
  <c r="M103" i="5"/>
  <c r="N103" i="5"/>
  <c r="P103" i="5"/>
  <c r="M104" i="5"/>
  <c r="N104" i="5"/>
  <c r="P104" i="5"/>
  <c r="M105" i="5"/>
  <c r="N105" i="5"/>
  <c r="P105" i="5"/>
  <c r="M106" i="5"/>
  <c r="N106" i="5"/>
  <c r="P106" i="5"/>
  <c r="M107" i="5"/>
  <c r="N107" i="5"/>
  <c r="P107" i="5"/>
  <c r="M108" i="5"/>
  <c r="N108" i="5"/>
  <c r="P108" i="5"/>
  <c r="M109" i="5"/>
  <c r="N109" i="5"/>
  <c r="P109" i="5"/>
  <c r="M110" i="5"/>
  <c r="N110" i="5"/>
  <c r="P110" i="5"/>
  <c r="M111" i="5"/>
  <c r="N111" i="5"/>
  <c r="P111" i="5"/>
  <c r="M112" i="5"/>
  <c r="N112" i="5"/>
  <c r="P112" i="5"/>
  <c r="M113" i="5"/>
  <c r="N113" i="5"/>
  <c r="P113" i="5"/>
  <c r="M114" i="5"/>
  <c r="N114" i="5"/>
  <c r="P114" i="5"/>
  <c r="M115" i="5"/>
  <c r="N115" i="5"/>
  <c r="P115" i="5"/>
  <c r="M116" i="5"/>
  <c r="N116" i="5"/>
  <c r="P116" i="5"/>
  <c r="M117" i="5"/>
  <c r="N117" i="5"/>
  <c r="P117" i="5"/>
  <c r="M118" i="5"/>
  <c r="N118" i="5"/>
  <c r="P118" i="5"/>
  <c r="M119" i="5"/>
  <c r="N119" i="5"/>
  <c r="P119" i="5"/>
  <c r="M120" i="5"/>
  <c r="N120" i="5"/>
  <c r="P120" i="5"/>
  <c r="M121" i="5"/>
  <c r="N121" i="5"/>
  <c r="P121" i="5"/>
  <c r="M122" i="5"/>
  <c r="N122" i="5"/>
  <c r="P122" i="5"/>
  <c r="M123" i="5"/>
  <c r="N123" i="5"/>
  <c r="P123" i="5"/>
  <c r="M124" i="5"/>
  <c r="N124" i="5"/>
  <c r="P124" i="5"/>
  <c r="M125" i="5"/>
  <c r="N125" i="5"/>
  <c r="P125" i="5"/>
  <c r="M126" i="5"/>
  <c r="N126" i="5"/>
  <c r="P126" i="5"/>
  <c r="M127" i="5"/>
  <c r="N127" i="5"/>
  <c r="P127" i="5"/>
  <c r="M128" i="5"/>
  <c r="N128" i="5"/>
  <c r="P128" i="5"/>
  <c r="M129" i="5"/>
  <c r="N129" i="5"/>
  <c r="P129" i="5"/>
  <c r="M130" i="5"/>
  <c r="N130" i="5"/>
  <c r="P130" i="5"/>
  <c r="M131" i="5"/>
  <c r="N131" i="5"/>
  <c r="P131" i="5"/>
  <c r="M132" i="5"/>
  <c r="N132" i="5"/>
  <c r="P132" i="5"/>
  <c r="M133" i="5"/>
  <c r="N133" i="5"/>
  <c r="P133" i="5"/>
  <c r="M134" i="5"/>
  <c r="N134" i="5"/>
  <c r="P134" i="5"/>
  <c r="M135" i="5"/>
  <c r="N135" i="5"/>
  <c r="P135" i="5"/>
  <c r="M136" i="5"/>
  <c r="N136" i="5"/>
  <c r="P136" i="5"/>
  <c r="M137" i="5"/>
  <c r="N137" i="5"/>
  <c r="P137" i="5"/>
  <c r="M138" i="5"/>
  <c r="N138" i="5"/>
  <c r="P138" i="5"/>
  <c r="M139" i="5"/>
  <c r="N139" i="5"/>
  <c r="P139" i="5"/>
  <c r="M140" i="5"/>
  <c r="N140" i="5"/>
  <c r="P140" i="5"/>
  <c r="M141" i="5"/>
  <c r="N141" i="5"/>
  <c r="P141" i="5"/>
  <c r="M142" i="5"/>
  <c r="N142" i="5"/>
  <c r="P142" i="5"/>
  <c r="M143" i="5"/>
  <c r="N143" i="5"/>
  <c r="P143" i="5"/>
  <c r="M144" i="5"/>
  <c r="N144" i="5"/>
  <c r="P144" i="5"/>
  <c r="M145" i="5"/>
  <c r="N145" i="5"/>
  <c r="P145" i="5"/>
  <c r="M146" i="5"/>
  <c r="N146" i="5"/>
  <c r="P146" i="5"/>
  <c r="M147" i="5"/>
  <c r="N147" i="5"/>
  <c r="P147" i="5"/>
  <c r="M148" i="5"/>
  <c r="N148" i="5"/>
  <c r="P148" i="5"/>
  <c r="M149" i="5"/>
  <c r="N149" i="5"/>
  <c r="P149" i="5"/>
  <c r="M150" i="5"/>
  <c r="N150" i="5"/>
  <c r="P150" i="5"/>
  <c r="M151" i="5"/>
  <c r="N151" i="5"/>
  <c r="P151" i="5"/>
  <c r="M152" i="5"/>
  <c r="N152" i="5"/>
  <c r="P152" i="5"/>
  <c r="M153" i="5"/>
  <c r="N153" i="5"/>
  <c r="P153" i="5"/>
  <c r="M154" i="5"/>
  <c r="N154" i="5"/>
  <c r="P154" i="5"/>
  <c r="M155" i="5"/>
  <c r="N155" i="5"/>
  <c r="P155" i="5"/>
  <c r="M156" i="5"/>
  <c r="N156" i="5"/>
  <c r="P156" i="5"/>
  <c r="M157" i="5"/>
  <c r="N157" i="5"/>
  <c r="P157" i="5"/>
  <c r="M158" i="5"/>
  <c r="N158" i="5"/>
  <c r="P158" i="5"/>
  <c r="M159" i="5"/>
  <c r="N159" i="5"/>
  <c r="P159" i="5"/>
  <c r="M160" i="5"/>
  <c r="N160" i="5"/>
  <c r="P160" i="5"/>
  <c r="M161" i="5"/>
  <c r="N161" i="5"/>
  <c r="P161" i="5"/>
  <c r="M162" i="5"/>
  <c r="N162" i="5"/>
  <c r="P162" i="5"/>
  <c r="M163" i="5"/>
  <c r="N163" i="5"/>
  <c r="P163" i="5"/>
  <c r="M164" i="5"/>
  <c r="N164" i="5"/>
  <c r="P164" i="5"/>
  <c r="M165" i="5"/>
  <c r="N165" i="5"/>
  <c r="P165" i="5"/>
  <c r="M166" i="5"/>
  <c r="N166" i="5"/>
  <c r="P166" i="5"/>
  <c r="M167" i="5"/>
  <c r="N167" i="5"/>
  <c r="P167" i="5"/>
  <c r="M168" i="5"/>
  <c r="N168" i="5"/>
  <c r="P168" i="5"/>
  <c r="M169" i="5"/>
  <c r="N169" i="5"/>
  <c r="P169" i="5"/>
  <c r="M170" i="5"/>
  <c r="N170" i="5"/>
  <c r="P170" i="5"/>
  <c r="M171" i="5"/>
  <c r="N171" i="5"/>
  <c r="P171" i="5"/>
  <c r="M172" i="5"/>
  <c r="N172" i="5"/>
  <c r="P172" i="5"/>
  <c r="M173" i="5"/>
  <c r="N173" i="5"/>
  <c r="P173" i="5"/>
  <c r="M174" i="5"/>
  <c r="N174" i="5"/>
  <c r="P174" i="5"/>
  <c r="M175" i="5"/>
  <c r="N175" i="5"/>
  <c r="P175" i="5"/>
  <c r="M176" i="5"/>
  <c r="N176" i="5"/>
  <c r="P176" i="5"/>
  <c r="M177" i="5"/>
  <c r="N177" i="5"/>
  <c r="P177" i="5"/>
  <c r="M178" i="5"/>
  <c r="N178" i="5"/>
  <c r="P178" i="5"/>
  <c r="M179" i="5"/>
  <c r="N179" i="5"/>
  <c r="P179" i="5"/>
  <c r="M180" i="5"/>
  <c r="N180" i="5"/>
  <c r="P180" i="5"/>
  <c r="M181" i="5"/>
  <c r="N181" i="5"/>
  <c r="P181" i="5"/>
  <c r="M182" i="5"/>
  <c r="N182" i="5"/>
  <c r="P182" i="5"/>
  <c r="M183" i="5"/>
  <c r="N183" i="5"/>
  <c r="P183" i="5"/>
  <c r="M184" i="5"/>
  <c r="N184" i="5"/>
  <c r="P184" i="5"/>
  <c r="M185" i="5"/>
  <c r="N185" i="5"/>
  <c r="P185" i="5"/>
  <c r="M186" i="5"/>
  <c r="N186" i="5"/>
  <c r="P186" i="5"/>
  <c r="M187" i="5"/>
  <c r="N187" i="5"/>
  <c r="P187" i="5"/>
  <c r="M188" i="5"/>
  <c r="N188" i="5"/>
  <c r="P188" i="5"/>
  <c r="M189" i="5"/>
  <c r="N189" i="5"/>
  <c r="P189" i="5"/>
  <c r="M190" i="5"/>
  <c r="N190" i="5"/>
  <c r="P190" i="5"/>
  <c r="M191" i="5"/>
  <c r="N191" i="5"/>
  <c r="P191" i="5"/>
  <c r="M192" i="5"/>
  <c r="N192" i="5"/>
  <c r="P192" i="5"/>
  <c r="M193" i="5"/>
  <c r="N193" i="5"/>
  <c r="P193" i="5"/>
  <c r="M194" i="5"/>
  <c r="N194" i="5"/>
  <c r="P194" i="5"/>
  <c r="M195" i="5"/>
  <c r="N195" i="5"/>
  <c r="P195" i="5"/>
  <c r="M196" i="5"/>
  <c r="N196" i="5"/>
  <c r="P196" i="5"/>
  <c r="M197" i="5"/>
  <c r="N197" i="5"/>
  <c r="P197" i="5"/>
  <c r="M198" i="5"/>
  <c r="N198" i="5"/>
  <c r="P198" i="5"/>
  <c r="M199" i="5"/>
  <c r="N199" i="5"/>
  <c r="P199" i="5"/>
  <c r="M200" i="5"/>
  <c r="N200" i="5"/>
  <c r="P200" i="5"/>
  <c r="M201" i="5"/>
  <c r="N201" i="5"/>
  <c r="P201" i="5"/>
  <c r="M202" i="5"/>
  <c r="N202" i="5"/>
  <c r="P202" i="5"/>
  <c r="M203" i="5"/>
  <c r="N203" i="5"/>
  <c r="P203" i="5"/>
  <c r="M204" i="5"/>
  <c r="N204" i="5"/>
  <c r="P204" i="5"/>
  <c r="M205" i="5"/>
  <c r="N205" i="5"/>
  <c r="P205" i="5"/>
  <c r="M206" i="5"/>
  <c r="N206" i="5"/>
  <c r="P206" i="5"/>
  <c r="M207" i="5"/>
  <c r="N207" i="5"/>
  <c r="P207" i="5"/>
  <c r="M208" i="5"/>
  <c r="N208" i="5"/>
  <c r="P208" i="5"/>
  <c r="M209" i="5"/>
  <c r="N209" i="5"/>
  <c r="P209" i="5"/>
  <c r="M210" i="5"/>
  <c r="N210" i="5"/>
  <c r="P210" i="5"/>
  <c r="M211" i="5"/>
  <c r="N211" i="5"/>
  <c r="P211" i="5"/>
  <c r="M212" i="5"/>
  <c r="N212" i="5"/>
  <c r="P212" i="5"/>
  <c r="M213" i="5"/>
  <c r="N213" i="5"/>
  <c r="P213" i="5"/>
  <c r="M214" i="5"/>
  <c r="N214" i="5"/>
  <c r="P214" i="5"/>
  <c r="M215" i="5"/>
  <c r="N215" i="5"/>
  <c r="P215" i="5"/>
  <c r="M216" i="5"/>
  <c r="N216" i="5"/>
  <c r="P216" i="5"/>
  <c r="M217" i="5"/>
  <c r="N217" i="5"/>
  <c r="P217" i="5"/>
  <c r="M218" i="5"/>
  <c r="N218" i="5"/>
  <c r="P218" i="5"/>
  <c r="M219" i="5"/>
  <c r="N219" i="5"/>
  <c r="P219" i="5"/>
  <c r="M220" i="5"/>
  <c r="N220" i="5"/>
  <c r="P220" i="5"/>
  <c r="M221" i="5"/>
  <c r="N221" i="5"/>
  <c r="P221" i="5"/>
  <c r="M222" i="5"/>
  <c r="N222" i="5"/>
  <c r="P222" i="5"/>
  <c r="M223" i="5"/>
  <c r="N223" i="5"/>
  <c r="P223" i="5"/>
  <c r="M224" i="5"/>
  <c r="N224" i="5"/>
  <c r="P224" i="5"/>
  <c r="M225" i="5"/>
  <c r="N225" i="5"/>
  <c r="P225" i="5"/>
  <c r="M226" i="5"/>
  <c r="N226" i="5"/>
  <c r="P226" i="5"/>
  <c r="M227" i="5"/>
  <c r="N227" i="5"/>
  <c r="P227" i="5"/>
  <c r="M228" i="5"/>
  <c r="N228" i="5"/>
  <c r="P228" i="5"/>
  <c r="M229" i="5"/>
  <c r="N229" i="5"/>
  <c r="P229" i="5"/>
  <c r="M230" i="5"/>
  <c r="N230" i="5"/>
  <c r="P230" i="5"/>
  <c r="M231" i="5"/>
  <c r="N231" i="5"/>
  <c r="P231" i="5"/>
  <c r="M232" i="5"/>
  <c r="N232" i="5"/>
  <c r="P232" i="5"/>
  <c r="M233" i="5"/>
  <c r="N233" i="5"/>
  <c r="P233" i="5"/>
  <c r="M234" i="5"/>
  <c r="N234" i="5"/>
  <c r="P234" i="5"/>
  <c r="M235" i="5"/>
  <c r="N235" i="5"/>
  <c r="P235" i="5"/>
  <c r="M236" i="5"/>
  <c r="N236" i="5"/>
  <c r="P236" i="5"/>
  <c r="M237" i="5"/>
  <c r="N237" i="5"/>
  <c r="P237" i="5"/>
  <c r="M238" i="5"/>
  <c r="N238" i="5"/>
  <c r="P238" i="5"/>
  <c r="M239" i="5"/>
  <c r="N239" i="5"/>
  <c r="P239" i="5"/>
  <c r="M240" i="5"/>
  <c r="N240" i="5"/>
  <c r="P240" i="5"/>
  <c r="M241" i="5"/>
  <c r="N241" i="5"/>
  <c r="P241" i="5"/>
  <c r="M242" i="5"/>
  <c r="N242" i="5"/>
  <c r="P242" i="5"/>
  <c r="M243" i="5"/>
  <c r="N243" i="5"/>
  <c r="P243" i="5"/>
  <c r="M244" i="5"/>
  <c r="N244" i="5"/>
  <c r="P244" i="5"/>
  <c r="M245" i="5"/>
  <c r="N245" i="5"/>
  <c r="P245" i="5"/>
  <c r="M246" i="5"/>
  <c r="N246" i="5"/>
  <c r="P246" i="5"/>
  <c r="M247" i="5"/>
  <c r="N247" i="5"/>
  <c r="P247" i="5"/>
  <c r="M248" i="5"/>
  <c r="N248" i="5"/>
  <c r="P248" i="5"/>
  <c r="M249" i="5"/>
  <c r="N249" i="5"/>
  <c r="P249" i="5"/>
  <c r="M250" i="5"/>
  <c r="N250" i="5"/>
  <c r="P250" i="5"/>
  <c r="M251" i="5"/>
  <c r="N251" i="5"/>
  <c r="P251" i="5"/>
  <c r="M252" i="5"/>
  <c r="N252" i="5"/>
  <c r="P252" i="5"/>
  <c r="M253" i="5"/>
  <c r="N253" i="5"/>
  <c r="P253" i="5"/>
  <c r="M254" i="5"/>
  <c r="N254" i="5"/>
  <c r="P254" i="5"/>
  <c r="M255" i="5"/>
  <c r="N255" i="5"/>
  <c r="P255" i="5"/>
  <c r="M256" i="5"/>
  <c r="N256" i="5"/>
  <c r="P256" i="5"/>
  <c r="M257" i="5"/>
  <c r="N257" i="5"/>
  <c r="P257" i="5"/>
  <c r="M258" i="5"/>
  <c r="N258" i="5"/>
  <c r="P258" i="5"/>
  <c r="M259" i="5"/>
  <c r="N259" i="5"/>
  <c r="P259" i="5"/>
  <c r="M260" i="5"/>
  <c r="N260" i="5"/>
  <c r="P260" i="5"/>
  <c r="M261" i="5"/>
  <c r="N261" i="5"/>
  <c r="P261" i="5"/>
  <c r="M262" i="5"/>
  <c r="N262" i="5"/>
  <c r="P262" i="5"/>
  <c r="M263" i="5"/>
  <c r="N263" i="5"/>
  <c r="P263" i="5"/>
  <c r="M264" i="5"/>
  <c r="N264" i="5"/>
  <c r="P264" i="5"/>
  <c r="M265" i="5"/>
  <c r="N265" i="5"/>
  <c r="P265" i="5"/>
  <c r="M266" i="5"/>
  <c r="N266" i="5"/>
  <c r="P266" i="5"/>
  <c r="M267" i="5"/>
  <c r="N267" i="5"/>
  <c r="P267" i="5"/>
  <c r="M268" i="5"/>
  <c r="N268" i="5"/>
  <c r="P268" i="5"/>
  <c r="M269" i="5"/>
  <c r="N269" i="5"/>
  <c r="P269" i="5"/>
  <c r="M270" i="5"/>
  <c r="N270" i="5"/>
  <c r="P270" i="5"/>
  <c r="M271" i="5"/>
  <c r="N271" i="5"/>
  <c r="P271" i="5"/>
  <c r="M272" i="5"/>
  <c r="N272" i="5"/>
  <c r="P272" i="5"/>
  <c r="M273" i="5"/>
  <c r="N273" i="5"/>
  <c r="P273" i="5"/>
  <c r="M274" i="5"/>
  <c r="N274" i="5"/>
  <c r="P274" i="5"/>
  <c r="M275" i="5"/>
  <c r="N275" i="5"/>
  <c r="P275" i="5"/>
  <c r="M276" i="5"/>
  <c r="N276" i="5"/>
  <c r="P276" i="5"/>
  <c r="M277" i="5"/>
  <c r="N277" i="5"/>
  <c r="P277" i="5"/>
  <c r="M278" i="5"/>
  <c r="N278" i="5"/>
  <c r="P278" i="5"/>
  <c r="M279" i="5"/>
  <c r="N279" i="5"/>
  <c r="P279" i="5"/>
  <c r="M280" i="5"/>
  <c r="N280" i="5"/>
  <c r="P280" i="5"/>
  <c r="M281" i="5"/>
  <c r="N281" i="5"/>
  <c r="P281" i="5"/>
  <c r="M282" i="5"/>
  <c r="N282" i="5"/>
  <c r="P282" i="5"/>
  <c r="M283" i="5"/>
  <c r="N283" i="5"/>
  <c r="P283" i="5"/>
  <c r="M284" i="5"/>
  <c r="N284" i="5"/>
  <c r="P284" i="5"/>
  <c r="M285" i="5"/>
  <c r="N285" i="5"/>
  <c r="P285" i="5"/>
  <c r="M286" i="5"/>
  <c r="N286" i="5"/>
  <c r="P286" i="5"/>
  <c r="M287" i="5"/>
  <c r="N287" i="5"/>
  <c r="P287" i="5"/>
  <c r="M288" i="5"/>
  <c r="N288" i="5"/>
  <c r="P288" i="5"/>
  <c r="M289" i="5"/>
  <c r="N289" i="5"/>
  <c r="P289" i="5"/>
  <c r="M290" i="5"/>
  <c r="N290" i="5"/>
  <c r="P290" i="5"/>
  <c r="M291" i="5"/>
  <c r="N291" i="5"/>
  <c r="P291" i="5"/>
  <c r="M292" i="5"/>
  <c r="N292" i="5"/>
  <c r="P292" i="5"/>
  <c r="M293" i="5"/>
  <c r="N293" i="5"/>
  <c r="P293" i="5"/>
  <c r="M294" i="5"/>
  <c r="N294" i="5"/>
  <c r="P294" i="5"/>
  <c r="M295" i="5"/>
  <c r="N295" i="5"/>
  <c r="P295" i="5"/>
  <c r="M296" i="5"/>
  <c r="N296" i="5"/>
  <c r="P296" i="5"/>
  <c r="M297" i="5"/>
  <c r="N297" i="5"/>
  <c r="P297" i="5"/>
  <c r="M298" i="5"/>
  <c r="N298" i="5"/>
  <c r="P298" i="5"/>
  <c r="M299" i="5"/>
  <c r="N299" i="5"/>
  <c r="P299" i="5"/>
  <c r="M300" i="5"/>
  <c r="N300" i="5"/>
  <c r="P300" i="5"/>
  <c r="M301" i="5"/>
  <c r="N301" i="5"/>
  <c r="P301" i="5"/>
  <c r="M302" i="5"/>
  <c r="N302" i="5"/>
  <c r="P302" i="5"/>
  <c r="M303" i="5"/>
  <c r="N303" i="5"/>
  <c r="P303" i="5"/>
  <c r="M304" i="5"/>
  <c r="N304" i="5"/>
  <c r="P304" i="5"/>
  <c r="M305" i="5"/>
  <c r="N305" i="5"/>
  <c r="P305" i="5"/>
  <c r="M306" i="5"/>
  <c r="N306" i="5"/>
  <c r="P306" i="5"/>
  <c r="M307" i="5"/>
  <c r="N307" i="5"/>
  <c r="P307" i="5"/>
  <c r="M308" i="5"/>
  <c r="N308" i="5"/>
  <c r="P308" i="5"/>
  <c r="M309" i="5"/>
  <c r="N309" i="5"/>
  <c r="P309" i="5"/>
  <c r="M310" i="5"/>
  <c r="N310" i="5"/>
  <c r="P310" i="5"/>
  <c r="M311" i="5"/>
  <c r="N311" i="5"/>
  <c r="P311" i="5"/>
  <c r="M312" i="5"/>
  <c r="N312" i="5"/>
  <c r="P312" i="5"/>
  <c r="M313" i="5"/>
  <c r="N313" i="5"/>
  <c r="P313" i="5"/>
  <c r="M314" i="5"/>
  <c r="N314" i="5"/>
  <c r="P314" i="5"/>
  <c r="M315" i="5"/>
  <c r="N315" i="5"/>
  <c r="P315" i="5"/>
  <c r="M316" i="5"/>
  <c r="N316" i="5"/>
  <c r="P316" i="5"/>
  <c r="M317" i="5"/>
  <c r="N317" i="5"/>
  <c r="P317" i="5"/>
  <c r="M318" i="5"/>
  <c r="N318" i="5"/>
  <c r="P318" i="5"/>
  <c r="M319" i="5"/>
  <c r="N319" i="5"/>
  <c r="P319" i="5"/>
  <c r="M320" i="5"/>
  <c r="N320" i="5"/>
  <c r="P320" i="5"/>
  <c r="M321" i="5"/>
  <c r="N321" i="5"/>
  <c r="P321" i="5"/>
  <c r="M322" i="5"/>
  <c r="N322" i="5"/>
  <c r="P322" i="5"/>
  <c r="M323" i="5"/>
  <c r="N323" i="5"/>
  <c r="P323" i="5"/>
  <c r="M324" i="5"/>
  <c r="N324" i="5"/>
  <c r="P324" i="5"/>
  <c r="M325" i="5"/>
  <c r="N325" i="5"/>
  <c r="P325" i="5"/>
  <c r="M326" i="5"/>
  <c r="N326" i="5"/>
  <c r="P326" i="5"/>
  <c r="M327" i="5"/>
  <c r="N327" i="5"/>
  <c r="P327" i="5"/>
  <c r="M328" i="5"/>
  <c r="N328" i="5"/>
  <c r="P328" i="5"/>
  <c r="M329" i="5"/>
  <c r="N329" i="5"/>
  <c r="P329" i="5"/>
  <c r="M330" i="5"/>
  <c r="N330" i="5"/>
  <c r="P330" i="5"/>
  <c r="M331" i="5"/>
  <c r="N331" i="5"/>
  <c r="P331" i="5"/>
  <c r="M332" i="5"/>
  <c r="N332" i="5"/>
  <c r="P332" i="5"/>
  <c r="M333" i="5"/>
  <c r="N333" i="5"/>
  <c r="P333" i="5"/>
  <c r="M334" i="5"/>
  <c r="N334" i="5"/>
  <c r="P334" i="5"/>
  <c r="M335" i="5"/>
  <c r="N335" i="5"/>
  <c r="P335" i="5"/>
  <c r="M336" i="5"/>
  <c r="N336" i="5"/>
  <c r="P336" i="5"/>
  <c r="M337" i="5"/>
  <c r="N337" i="5"/>
  <c r="P337" i="5"/>
  <c r="M338" i="5"/>
  <c r="N338" i="5"/>
  <c r="P338" i="5"/>
  <c r="M339" i="5"/>
  <c r="N339" i="5"/>
  <c r="P339" i="5"/>
  <c r="M340" i="5"/>
  <c r="N340" i="5"/>
  <c r="P340" i="5"/>
  <c r="M341" i="5"/>
  <c r="N341" i="5"/>
  <c r="P341" i="5"/>
  <c r="M342" i="5"/>
  <c r="N342" i="5"/>
  <c r="P342" i="5"/>
  <c r="M343" i="5"/>
  <c r="N343" i="5"/>
  <c r="P343" i="5"/>
  <c r="M344" i="5"/>
  <c r="N344" i="5"/>
  <c r="P344" i="5"/>
  <c r="M345" i="5"/>
  <c r="N345" i="5"/>
  <c r="P345" i="5"/>
  <c r="M346" i="5"/>
  <c r="N346" i="5"/>
  <c r="P346" i="5"/>
  <c r="M347" i="5"/>
  <c r="N347" i="5"/>
  <c r="P347" i="5"/>
  <c r="M348" i="5"/>
  <c r="N348" i="5"/>
  <c r="P348" i="5"/>
  <c r="M349" i="5"/>
  <c r="N349" i="5"/>
  <c r="P349" i="5"/>
  <c r="M350" i="5"/>
  <c r="N350" i="5"/>
  <c r="P350" i="5"/>
  <c r="M351" i="5"/>
  <c r="N351" i="5"/>
  <c r="P351" i="5"/>
  <c r="M352" i="5"/>
  <c r="N352" i="5"/>
  <c r="P352" i="5"/>
  <c r="M353" i="5"/>
  <c r="N353" i="5"/>
  <c r="P353" i="5"/>
  <c r="M354" i="5"/>
  <c r="N354" i="5"/>
  <c r="P354" i="5"/>
  <c r="M355" i="5"/>
  <c r="N355" i="5"/>
  <c r="P355" i="5"/>
  <c r="M356" i="5"/>
  <c r="N356" i="5"/>
  <c r="P356" i="5"/>
  <c r="M357" i="5"/>
  <c r="N357" i="5"/>
  <c r="P357" i="5"/>
  <c r="M358" i="5"/>
  <c r="N358" i="5"/>
  <c r="P358" i="5"/>
  <c r="M359" i="5"/>
  <c r="N359" i="5"/>
  <c r="P359" i="5"/>
  <c r="M360" i="5"/>
  <c r="N360" i="5"/>
  <c r="P360" i="5"/>
  <c r="M361" i="5"/>
  <c r="N361" i="5"/>
  <c r="P361" i="5"/>
  <c r="M362" i="5"/>
  <c r="N362" i="5"/>
  <c r="P362" i="5"/>
  <c r="M363" i="5"/>
  <c r="N363" i="5"/>
  <c r="P363" i="5"/>
  <c r="M364" i="5"/>
  <c r="N364" i="5"/>
  <c r="P364" i="5"/>
  <c r="M365" i="5"/>
  <c r="N365" i="5"/>
  <c r="P365" i="5"/>
  <c r="M366" i="5"/>
  <c r="N366" i="5"/>
  <c r="P366" i="5"/>
  <c r="M367" i="5"/>
  <c r="N367" i="5"/>
  <c r="P367" i="5"/>
  <c r="M368" i="5"/>
  <c r="N368" i="5"/>
  <c r="P368" i="5"/>
  <c r="M369" i="5"/>
  <c r="N369" i="5"/>
  <c r="P369" i="5"/>
  <c r="M370" i="5"/>
  <c r="N370" i="5"/>
  <c r="P370" i="5"/>
  <c r="M371" i="5"/>
  <c r="N371" i="5"/>
  <c r="P371" i="5"/>
  <c r="M372" i="5"/>
  <c r="N372" i="5"/>
  <c r="P372" i="5"/>
  <c r="M373" i="5"/>
  <c r="N373" i="5"/>
  <c r="P373" i="5"/>
  <c r="M374" i="5"/>
  <c r="N374" i="5"/>
  <c r="P374" i="5"/>
  <c r="M375" i="5"/>
  <c r="N375" i="5"/>
  <c r="P375" i="5"/>
  <c r="N2" i="5"/>
  <c r="M2" i="5"/>
  <c r="B5" i="6" l="1"/>
  <c r="C5" i="6" s="1"/>
  <c r="C4" i="6"/>
  <c r="C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328F68-3D0A-465C-A8EE-76905172CCC2}" keepAlive="1" name="ThisWorkbookDataModel" description="מודל נתונים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746745-AC2E-41A3-9B9A-EF0522403314}" name="WorksheetConnection_קובץ מסודר.xlsx!Sleep_health_and_lifestyle_dataset" type="102" refreshedVersion="8" minRefreshableVersion="5">
    <extLst>
      <ext xmlns:x15="http://schemas.microsoft.com/office/spreadsheetml/2010/11/main" uri="{DE250136-89BD-433C-8126-D09CA5730AF9}">
        <x15:connection id="Sleep_health_and_lifestyle_dataset">
          <x15:rangePr sourceName="_xlcn.WorksheetConnection_קובץמסודר.xlsxSleep_health_and_lifestyle_dataset1"/>
        </x15:connection>
      </ext>
    </extLst>
  </connection>
  <connection id="3" xr16:uid="{1B8E7408-CB91-4520-8777-B295C4AC5626}" name="WorksheetConnection_קובץ מסודר.xlsx!טבלה2" type="102" refreshedVersion="8" minRefreshableVersion="5">
    <extLst>
      <ext xmlns:x15="http://schemas.microsoft.com/office/spreadsheetml/2010/11/main" uri="{DE250136-89BD-433C-8126-D09CA5730AF9}">
        <x15:connection id="טבלה2">
          <x15:rangePr sourceName="_xlcn.WorksheetConnection_קובץמסודר.xlsxטבלה21"/>
        </x15:connection>
      </ext>
    </extLst>
  </connection>
  <connection id="4" xr16:uid="{A0CD6328-22A8-4085-B83A-A6A851698845}" name="WorksheetConnection_קובץ מסודר.xlsx!טבלה3" type="102" refreshedVersion="8" minRefreshableVersion="5">
    <extLst>
      <ext xmlns:x15="http://schemas.microsoft.com/office/spreadsheetml/2010/11/main" uri="{DE250136-89BD-433C-8126-D09CA5730AF9}">
        <x15:connection id="טבלה3">
          <x15:rangePr sourceName="_xlcn.WorksheetConnection_קובץמסודר.xlsxטבלה31"/>
        </x15:connection>
      </ext>
    </extLst>
  </connection>
  <connection id="5" xr16:uid="{75F64B51-BE1F-4226-95DD-C6577426CE2B}" name="WorksheetConnection_קובץ מסודר.xlsx!טבלה4" type="102" refreshedVersion="8" minRefreshableVersion="5">
    <extLst>
      <ext xmlns:x15="http://schemas.microsoft.com/office/spreadsheetml/2010/11/main" uri="{DE250136-89BD-433C-8126-D09CA5730AF9}">
        <x15:connection id="טבלה4">
          <x15:rangePr sourceName="_xlcn.WorksheetConnection_קובץמסודר.xlsxטבלה41"/>
        </x15:connection>
      </ext>
    </extLst>
  </connection>
  <connection id="6" xr16:uid="{6E818462-A27C-47B6-8AF1-2D0DB412828D}" name="WorksheetConnection_קובץ מסודר.xlsx!טבלה5" type="102" refreshedVersion="8" minRefreshableVersion="5">
    <extLst>
      <ext xmlns:x15="http://schemas.microsoft.com/office/spreadsheetml/2010/11/main" uri="{DE250136-89BD-433C-8126-D09CA5730AF9}">
        <x15:connection id="טבלה5">
          <x15:rangePr sourceName="_xlcn.WorksheetConnection_קובץמסודר.xlsxטבלה51"/>
        </x15:connection>
      </ext>
    </extLst>
  </connection>
  <connection id="7" xr16:uid="{AE15AC90-6182-479A-B6DD-7B1F11056840}" keepAlive="1" name="שאילתה - Sleep_health_and_lifestyle_dataset" description="‏‏חיבור לשאילתה 'Sleep_health_and_lifestyle_dataset' בחוברת העבודה." type="5" refreshedVersion="8" background="1" saveData="1">
    <dbPr connection="Provider=Microsoft.Mashup.OleDb.1;Data Source=$Workbook$;Location=Sleep_health_and_lifestyle_dataset;Extended Properties=&quot;&quot;" command="SELECT * FROM [Sleep_health_and_lifestyle_dataset]"/>
  </connection>
</connections>
</file>

<file path=xl/sharedStrings.xml><?xml version="1.0" encoding="utf-8"?>
<sst xmlns="http://schemas.openxmlformats.org/spreadsheetml/2006/main" count="215" uniqueCount="86">
  <si>
    <t>Person ID</t>
  </si>
  <si>
    <t>Gender</t>
  </si>
  <si>
    <t>Age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</si>
  <si>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</si>
  <si>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</si>
  <si>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</si>
  <si>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</si>
  <si>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</si>
  <si>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</si>
  <si>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</si>
  <si>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</si>
  <si>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</si>
  <si>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</si>
  <si>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Overweight</t>
  </si>
  <si>
    <t>None</t>
  </si>
  <si>
    <t>Normal</t>
  </si>
  <si>
    <t>Obese</t>
  </si>
  <si>
    <t>Sleep Apnea</t>
  </si>
  <si>
    <t>Insomnia</t>
  </si>
  <si>
    <t>Female</t>
  </si>
  <si>
    <t>Normal Weight</t>
  </si>
  <si>
    <t>gender</t>
  </si>
  <si>
    <t>index</t>
  </si>
  <si>
    <t>U_Sleeping_Quality</t>
  </si>
  <si>
    <t>U_stress_Level</t>
  </si>
  <si>
    <t>U_BP+BMI</t>
  </si>
  <si>
    <t>U_Fitness</t>
  </si>
  <si>
    <t>כמות</t>
  </si>
  <si>
    <t>אחוזים</t>
  </si>
  <si>
    <t>מספר משתתפים</t>
  </si>
  <si>
    <t>מתוכם גברים</t>
  </si>
  <si>
    <t>מתוכם נשים</t>
  </si>
  <si>
    <t>מקסימום</t>
  </si>
  <si>
    <t>מינימום</t>
  </si>
  <si>
    <t>ממוצע</t>
  </si>
  <si>
    <t>שכיח</t>
  </si>
  <si>
    <t>חציון</t>
  </si>
  <si>
    <t>ממוצע פסיעות יומי</t>
  </si>
  <si>
    <t>ממוצע רמת כושר</t>
  </si>
  <si>
    <t>בהתחלה חשבתי שהמדד המשמעותי בשינה הוא משקל הגוף, שמשפיע על איכות השינה. אחרי החקירה הבנתי שזה נכון, אבל לא הכי נכון. יותר נכון להגיד שאיכות השינה מושפעת מהלחץ.</t>
  </si>
  <si>
    <t>נתוני משתתפים</t>
  </si>
  <si>
    <t>מדדי כושר</t>
  </si>
  <si>
    <t>מדדי שינה</t>
  </si>
  <si>
    <t>אורך שינה</t>
  </si>
  <si>
    <t>איכות שינה</t>
  </si>
  <si>
    <t>סכום כולל</t>
  </si>
  <si>
    <t>תחזית</t>
  </si>
  <si>
    <t>סטייה</t>
  </si>
  <si>
    <t>רגרסיה בין לחץ לאיכות השינה</t>
  </si>
  <si>
    <t>r</t>
  </si>
  <si>
    <t>b</t>
  </si>
  <si>
    <t>MAD</t>
  </si>
  <si>
    <t>MSE</t>
  </si>
  <si>
    <t>אחרי solver</t>
  </si>
  <si>
    <t>לפני solver
1
1
1
1
1
1
1
1
1
1
1
1
1
1
1
1
1
1
1
1
1
1
1
1
1
1
1
1
1
1
1
1
1
1
1
1
1
1
1
1
1
1
1
1
1
1
1
1
1
1
1
1
1
1
1
1
1
1
1
1
1
1
1
1
1
1
1
1
1
1
1
1
1
1
1
1
1
1
1
1
1
1
1
1
1
1
1
1
1
1
1
1
1
1
1
1
1
1
1
1
1
1
1
1
1
1
1
1
1
1
1
1
1
1
1
1
1
1
1
1
1
1
1
1
1
1
1
 solver</t>
  </si>
  <si>
    <t>רגרסיה בין מצב גופני להפרעות שינה</t>
  </si>
  <si>
    <t>ממוצע הפרעות שינה</t>
  </si>
  <si>
    <t>BMI category</t>
  </si>
  <si>
    <t>ממוצע רמת לחץ</t>
  </si>
  <si>
    <t>חיזוי איכות השינה באמצעות רגרסיה לינארית</t>
  </si>
  <si>
    <t>רמת לחץ</t>
  </si>
  <si>
    <t>איכות שינה חזויה</t>
  </si>
  <si>
    <t>חיזוי הפרעות שינה באמצעות רגרסיה לינארית</t>
  </si>
  <si>
    <t>הפרעת שינה חזויה</t>
  </si>
  <si>
    <t>0.3-0.4</t>
  </si>
  <si>
    <t>0.4-0.5</t>
  </si>
  <si>
    <t>0.5-0.6</t>
  </si>
  <si>
    <t>0.6-0.7</t>
  </si>
  <si>
    <t>0.7-0.8</t>
  </si>
  <si>
    <t>0.8-0.9</t>
  </si>
  <si>
    <t>0.9-1</t>
  </si>
  <si>
    <t>0.1-0.2</t>
  </si>
  <si>
    <t>0.2-0.3</t>
  </si>
  <si>
    <t>מדד מצב גופני</t>
  </si>
  <si>
    <t>מצב גופני (נמוך=בריא)</t>
  </si>
  <si>
    <t>27-31</t>
  </si>
  <si>
    <t>32-36</t>
  </si>
  <si>
    <t>37-41</t>
  </si>
  <si>
    <t>42-46</t>
  </si>
  <si>
    <t>47-51</t>
  </si>
  <si>
    <t>52-56</t>
  </si>
  <si>
    <t>57-61</t>
  </si>
  <si>
    <t>גיל</t>
  </si>
  <si>
    <t>ממוצע אורך שינה</t>
  </si>
  <si>
    <t>ממוצע של Blood Pressure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</si>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</sst>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"/>
    <numFmt numFmtId="165" formatCode="0.0000"/>
    <numFmt numFmtId="166" formatCode="_ * #,##0_ ;_ * \-#,##0_ ;_ * &quot;-&quot;??_ ;_ @_ "/>
  </numFmts>
  <fonts count="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i/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theme="7"/>
      </patternFill>
    </fill>
    <fill>
      <patternFill patternType="solid">
        <fgColor rgb="FF92D050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2" borderId="5" xfId="0" applyFont="1" applyFill="1" applyBorder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2" xfId="0" applyBorder="1"/>
    <xf numFmtId="0" fontId="0" fillId="0" borderId="15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right"/>
    </xf>
    <xf numFmtId="0" fontId="0" fillId="5" borderId="16" xfId="0" applyFill="1" applyBorder="1"/>
    <xf numFmtId="9" fontId="0" fillId="5" borderId="17" xfId="1" applyFont="1" applyFill="1" applyBorder="1"/>
    <xf numFmtId="0" fontId="0" fillId="5" borderId="19" xfId="0" applyFill="1" applyBorder="1"/>
    <xf numFmtId="9" fontId="0" fillId="5" borderId="20" xfId="1" applyFont="1" applyFill="1" applyBorder="1"/>
    <xf numFmtId="1" fontId="0" fillId="5" borderId="19" xfId="0" applyNumberFormat="1" applyFill="1" applyBorder="1"/>
    <xf numFmtId="1" fontId="0" fillId="5" borderId="20" xfId="0" applyNumberFormat="1" applyFill="1" applyBorder="1"/>
    <xf numFmtId="164" fontId="0" fillId="5" borderId="16" xfId="0" applyNumberFormat="1" applyFill="1" applyBorder="1"/>
    <xf numFmtId="164" fontId="0" fillId="5" borderId="17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8" xfId="0" applyFont="1" applyFill="1" applyBorder="1"/>
    <xf numFmtId="0" fontId="5" fillId="0" borderId="12" xfId="0" applyFont="1" applyBorder="1"/>
    <xf numFmtId="0" fontId="8" fillId="0" borderId="12" xfId="0" applyFont="1" applyBorder="1"/>
    <xf numFmtId="0" fontId="5" fillId="0" borderId="18" xfId="0" applyFont="1" applyBorder="1"/>
    <xf numFmtId="165" fontId="0" fillId="0" borderId="14" xfId="0" applyNumberFormat="1" applyBorder="1"/>
    <xf numFmtId="165" fontId="0" fillId="0" borderId="17" xfId="0" applyNumberFormat="1" applyBorder="1"/>
    <xf numFmtId="165" fontId="0" fillId="0" borderId="20" xfId="0" applyNumberFormat="1" applyBorder="1"/>
    <xf numFmtId="165" fontId="0" fillId="0" borderId="0" xfId="0" applyNumberForma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2" fillId="6" borderId="4" xfId="0" applyFont="1" applyFill="1" applyBorder="1" applyAlignment="1">
      <alignment horizontal="right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0" fontId="0" fillId="8" borderId="0" xfId="0" applyFill="1"/>
    <xf numFmtId="166" fontId="0" fillId="5" borderId="16" xfId="2" applyNumberFormat="1" applyFont="1" applyFill="1" applyBorder="1"/>
    <xf numFmtId="166" fontId="0" fillId="5" borderId="17" xfId="2" applyNumberFormat="1" applyFont="1" applyFill="1" applyBorder="1"/>
    <xf numFmtId="0" fontId="5" fillId="0" borderId="0" xfId="0" applyFont="1"/>
    <xf numFmtId="0" fontId="2" fillId="6" borderId="5" xfId="0" applyFont="1" applyFill="1" applyBorder="1" applyAlignment="1">
      <alignment horizontal="right" vertical="center"/>
    </xf>
    <xf numFmtId="2" fontId="0" fillId="7" borderId="8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2" fontId="0" fillId="9" borderId="14" xfId="0" applyNumberFormat="1" applyFill="1" applyBorder="1"/>
    <xf numFmtId="2" fontId="0" fillId="0" borderId="20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52">
    <dxf>
      <numFmt numFmtId="2" formatCode="0.00"/>
    </dxf>
    <dxf>
      <numFmt numFmtId="2" formatCode="0.00"/>
      <fill>
        <patternFill patternType="solid">
          <fgColor theme="7" tint="0.79998168889431442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ill>
        <patternFill patternType="solid">
          <fgColor theme="7" tint="0.79998168889431442"/>
          <bgColor rgb="FF92D050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7"/>
          <bgColor rgb="FF92D05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התפלגות</a:t>
            </a:r>
            <a:r>
              <a:rPr lang="he-IL" baseline="0"/>
              <a:t> לפי מין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v>מין</c:v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B-4517-B2F0-7CAB7ADBD0FF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4B-4517-B2F0-7CAB7ADBD0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גברים</c:v>
              </c:pt>
              <c:pt idx="1">
                <c:v>נשים</c:v>
              </c:pt>
            </c:strLit>
          </c:cat>
          <c:val>
            <c:numRef>
              <c:f>'ניתוח ראשוני'!$B$4:$B$5</c:f>
              <c:numCache>
                <c:formatCode>General</c:formatCode>
                <c:ptCount val="2"/>
                <c:pt idx="0">
                  <c:v>189</c:v>
                </c:pt>
                <c:pt idx="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B-4517-B2F0-7CAB7ADBD0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הפרעות שינה</a:t>
            </a:r>
            <a:r>
              <a:rPr lang="he-IL" baseline="0"/>
              <a:t> ~</a:t>
            </a:r>
            <a:r>
              <a:rPr lang="he-IL"/>
              <a:t> קטגוריית </a:t>
            </a:r>
            <a:r>
              <a:rPr lang="en-US"/>
              <a:t>BMI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'טבלת ציר'!$N$13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'טבלת ציר'!$O$12:$R$12</c:f>
              <c:strCache>
                <c:ptCount val="4"/>
                <c:pt idx="0">
                  <c:v>Normal</c:v>
                </c:pt>
                <c:pt idx="1">
                  <c:v>Normal Weight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'טבלת ציר'!$O$13:$R$13</c:f>
              <c:numCache>
                <c:formatCode>0.0</c:formatCode>
                <c:ptCount val="4"/>
                <c:pt idx="0">
                  <c:v>6.25E-2</c:v>
                </c:pt>
                <c:pt idx="1">
                  <c:v>0.42857142857142855</c:v>
                </c:pt>
                <c:pt idx="2">
                  <c:v>1.4905660377358489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9-41FD-B21A-9D2222415327}"/>
            </c:ext>
          </c:extLst>
        </c:ser>
        <c:ser>
          <c:idx val="1"/>
          <c:order val="1"/>
          <c:tx>
            <c:strRef>
              <c:f>'טבלת ציר'!$N$14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'טבלת ציר'!$O$12:$R$12</c:f>
              <c:strCache>
                <c:ptCount val="4"/>
                <c:pt idx="0">
                  <c:v>Normal</c:v>
                </c:pt>
                <c:pt idx="1">
                  <c:v>Normal Weight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'טבלת ציר'!$O$14:$R$14</c:f>
              <c:numCache>
                <c:formatCode>0.0</c:formatCode>
                <c:ptCount val="4"/>
                <c:pt idx="0">
                  <c:v>9.9236641221374045E-2</c:v>
                </c:pt>
                <c:pt idx="1">
                  <c:v>0</c:v>
                </c:pt>
                <c:pt idx="2">
                  <c:v>0.8571428571428571</c:v>
                </c:pt>
                <c:pt idx="3">
                  <c:v>1.5555555555555556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9-41FD-B21A-9D2222415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696304"/>
        <c:axId val="1149265776"/>
      </c:barChart>
      <c:catAx>
        <c:axId val="1144696304"/>
        <c:scaling>
          <c:orientation val="minMax"/>
        </c:scaling>
        <c:delete val="0"/>
        <c:axPos val="b"/>
        <c:title>
          <c:tx>
            <c:strRef>
              <c:f>'טבלת ציר'!$B$3</c:f>
              <c:strCache>
                <c:ptCount val="1"/>
                <c:pt idx="0">
                  <c:v>BMI category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9265776"/>
        <c:crosses val="autoZero"/>
        <c:auto val="1"/>
        <c:lblAlgn val="ctr"/>
        <c:lblOffset val="100"/>
        <c:noMultiLvlLbl val="0"/>
      </c:catAx>
      <c:valAx>
        <c:axId val="11492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DATA[[#Headers],[Sleep Disorder]]</c:f>
              <c:strCache>
                <c:ptCount val="1"/>
                <c:pt idx="0">
                  <c:v>Sleep Disorder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46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איכות שינה</a:t>
            </a:r>
            <a:r>
              <a:rPr lang="en-US"/>
              <a:t> </a:t>
            </a:r>
            <a:r>
              <a:rPr lang="he-IL"/>
              <a:t>~ לחץ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תחזית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01290463692038"/>
                  <c:y val="-0.65251049394998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'רגרסיית איכות השינה'!$A$2:$A$375</c:f>
              <c:numCache>
                <c:formatCode>0.00</c:formatCode>
                <c:ptCount val="374"/>
                <c:pt idx="0">
                  <c:v>0.59428571428571431</c:v>
                </c:pt>
                <c:pt idx="1">
                  <c:v>0.89523809523809528</c:v>
                </c:pt>
                <c:pt idx="2">
                  <c:v>0.89523809523809528</c:v>
                </c:pt>
                <c:pt idx="3">
                  <c:v>0.99047619047619051</c:v>
                </c:pt>
                <c:pt idx="4">
                  <c:v>0.99047619047619051</c:v>
                </c:pt>
                <c:pt idx="5">
                  <c:v>0.99047619047619051</c:v>
                </c:pt>
                <c:pt idx="6">
                  <c:v>0.80190476190476201</c:v>
                </c:pt>
                <c:pt idx="7">
                  <c:v>0.52761904761904765</c:v>
                </c:pt>
                <c:pt idx="8">
                  <c:v>0.52761904761904765</c:v>
                </c:pt>
                <c:pt idx="9">
                  <c:v>0.52761904761904765</c:v>
                </c:pt>
                <c:pt idx="10">
                  <c:v>0.84761904761904772</c:v>
                </c:pt>
                <c:pt idx="11">
                  <c:v>0.52761904761904765</c:v>
                </c:pt>
                <c:pt idx="12">
                  <c:v>0.84761904761904772</c:v>
                </c:pt>
                <c:pt idx="13">
                  <c:v>0.84761904761904772</c:v>
                </c:pt>
                <c:pt idx="14">
                  <c:v>0.84761904761904772</c:v>
                </c:pt>
                <c:pt idx="15">
                  <c:v>0.84761904761904772</c:v>
                </c:pt>
                <c:pt idx="16">
                  <c:v>0.78285714285714303</c:v>
                </c:pt>
                <c:pt idx="17">
                  <c:v>0.84761904761904772</c:v>
                </c:pt>
                <c:pt idx="18">
                  <c:v>0.78285714285714303</c:v>
                </c:pt>
                <c:pt idx="19">
                  <c:v>0.52761904761904765</c:v>
                </c:pt>
                <c:pt idx="20">
                  <c:v>0.52761904761904765</c:v>
                </c:pt>
                <c:pt idx="21">
                  <c:v>0.52761904761904765</c:v>
                </c:pt>
                <c:pt idx="22">
                  <c:v>0.52761904761904765</c:v>
                </c:pt>
                <c:pt idx="23">
                  <c:v>0.52761904761904765</c:v>
                </c:pt>
                <c:pt idx="24">
                  <c:v>0.52761904761904765</c:v>
                </c:pt>
                <c:pt idx="25">
                  <c:v>0.52761904761904765</c:v>
                </c:pt>
                <c:pt idx="26">
                  <c:v>0.52761904761904765</c:v>
                </c:pt>
                <c:pt idx="27">
                  <c:v>0.52761904761904765</c:v>
                </c:pt>
                <c:pt idx="28">
                  <c:v>0.52761904761904765</c:v>
                </c:pt>
                <c:pt idx="29">
                  <c:v>0.52761904761904765</c:v>
                </c:pt>
                <c:pt idx="30">
                  <c:v>0.76380952380952394</c:v>
                </c:pt>
                <c:pt idx="31">
                  <c:v>0.76380952380952394</c:v>
                </c:pt>
                <c:pt idx="32">
                  <c:v>0.19809523809523813</c:v>
                </c:pt>
                <c:pt idx="33">
                  <c:v>0.8666666666666667</c:v>
                </c:pt>
                <c:pt idx="34">
                  <c:v>0.52761904761904765</c:v>
                </c:pt>
                <c:pt idx="35">
                  <c:v>0.8666666666666667</c:v>
                </c:pt>
                <c:pt idx="36">
                  <c:v>0.8666666666666667</c:v>
                </c:pt>
                <c:pt idx="37">
                  <c:v>0.52761904761904765</c:v>
                </c:pt>
                <c:pt idx="38">
                  <c:v>0.52761904761904765</c:v>
                </c:pt>
                <c:pt idx="39">
                  <c:v>0.52761904761904765</c:v>
                </c:pt>
                <c:pt idx="40">
                  <c:v>0.52761904761904765</c:v>
                </c:pt>
                <c:pt idx="41">
                  <c:v>0.52761904761904765</c:v>
                </c:pt>
                <c:pt idx="42">
                  <c:v>0.52761904761904765</c:v>
                </c:pt>
                <c:pt idx="43">
                  <c:v>0.52761904761904765</c:v>
                </c:pt>
                <c:pt idx="44">
                  <c:v>0.52761904761904765</c:v>
                </c:pt>
                <c:pt idx="45">
                  <c:v>0.52761904761904765</c:v>
                </c:pt>
                <c:pt idx="46">
                  <c:v>0.52761904761904765</c:v>
                </c:pt>
                <c:pt idx="47">
                  <c:v>0.52761904761904765</c:v>
                </c:pt>
                <c:pt idx="48">
                  <c:v>0.52761904761904765</c:v>
                </c:pt>
                <c:pt idx="49">
                  <c:v>0.52761904761904765</c:v>
                </c:pt>
                <c:pt idx="50">
                  <c:v>4.7619047619047616E-2</c:v>
                </c:pt>
                <c:pt idx="51">
                  <c:v>4.7619047619047616E-2</c:v>
                </c:pt>
                <c:pt idx="52">
                  <c:v>0.8666666666666667</c:v>
                </c:pt>
                <c:pt idx="53">
                  <c:v>0.52761904761904765</c:v>
                </c:pt>
                <c:pt idx="54">
                  <c:v>0.8666666666666667</c:v>
                </c:pt>
                <c:pt idx="55">
                  <c:v>0.8666666666666667</c:v>
                </c:pt>
                <c:pt idx="56">
                  <c:v>0.52761904761904765</c:v>
                </c:pt>
                <c:pt idx="57">
                  <c:v>0.8666666666666667</c:v>
                </c:pt>
                <c:pt idx="58">
                  <c:v>0.8666666666666667</c:v>
                </c:pt>
                <c:pt idx="59">
                  <c:v>0.52761904761904765</c:v>
                </c:pt>
                <c:pt idx="60">
                  <c:v>0.8666666666666667</c:v>
                </c:pt>
                <c:pt idx="61">
                  <c:v>0.8666666666666667</c:v>
                </c:pt>
                <c:pt idx="62">
                  <c:v>0.8666666666666667</c:v>
                </c:pt>
                <c:pt idx="63">
                  <c:v>0.8666666666666667</c:v>
                </c:pt>
                <c:pt idx="64">
                  <c:v>0.8666666666666667</c:v>
                </c:pt>
                <c:pt idx="65">
                  <c:v>0.8666666666666667</c:v>
                </c:pt>
                <c:pt idx="66">
                  <c:v>0.50857142857142856</c:v>
                </c:pt>
                <c:pt idx="67">
                  <c:v>0.8666666666666667</c:v>
                </c:pt>
                <c:pt idx="68">
                  <c:v>0.58476190476190482</c:v>
                </c:pt>
                <c:pt idx="69">
                  <c:v>0.58476190476190482</c:v>
                </c:pt>
                <c:pt idx="70">
                  <c:v>0.8666666666666667</c:v>
                </c:pt>
                <c:pt idx="71">
                  <c:v>0.8666666666666667</c:v>
                </c:pt>
                <c:pt idx="72">
                  <c:v>0.8666666666666667</c:v>
                </c:pt>
                <c:pt idx="73">
                  <c:v>0.8666666666666667</c:v>
                </c:pt>
                <c:pt idx="74">
                  <c:v>0.8666666666666667</c:v>
                </c:pt>
                <c:pt idx="75">
                  <c:v>0.8666666666666667</c:v>
                </c:pt>
                <c:pt idx="76">
                  <c:v>0.8666666666666667</c:v>
                </c:pt>
                <c:pt idx="77">
                  <c:v>0.8666666666666667</c:v>
                </c:pt>
                <c:pt idx="78">
                  <c:v>0.8666666666666667</c:v>
                </c:pt>
                <c:pt idx="79">
                  <c:v>0.8666666666666667</c:v>
                </c:pt>
                <c:pt idx="80">
                  <c:v>0.95238095238095244</c:v>
                </c:pt>
                <c:pt idx="81">
                  <c:v>0.95238095238095244</c:v>
                </c:pt>
                <c:pt idx="82">
                  <c:v>0.36761904761904768</c:v>
                </c:pt>
                <c:pt idx="83">
                  <c:v>0.36761904761904768</c:v>
                </c:pt>
                <c:pt idx="84">
                  <c:v>0.36761904761904768</c:v>
                </c:pt>
                <c:pt idx="85">
                  <c:v>0.18857142857142861</c:v>
                </c:pt>
                <c:pt idx="86">
                  <c:v>0.16000000000000003</c:v>
                </c:pt>
                <c:pt idx="87">
                  <c:v>0.16000000000000003</c:v>
                </c:pt>
                <c:pt idx="88">
                  <c:v>0.16000000000000003</c:v>
                </c:pt>
                <c:pt idx="89">
                  <c:v>0.16000000000000003</c:v>
                </c:pt>
                <c:pt idx="90">
                  <c:v>0.16000000000000003</c:v>
                </c:pt>
                <c:pt idx="91">
                  <c:v>0.16000000000000003</c:v>
                </c:pt>
                <c:pt idx="92">
                  <c:v>0.36761904761904768</c:v>
                </c:pt>
                <c:pt idx="93">
                  <c:v>0.50095238095238104</c:v>
                </c:pt>
                <c:pt idx="94">
                  <c:v>0.18857142857142861</c:v>
                </c:pt>
                <c:pt idx="95">
                  <c:v>0.18857142857142861</c:v>
                </c:pt>
                <c:pt idx="96">
                  <c:v>0.18857142857142861</c:v>
                </c:pt>
                <c:pt idx="97">
                  <c:v>0.18857142857142861</c:v>
                </c:pt>
                <c:pt idx="98">
                  <c:v>0.18857142857142861</c:v>
                </c:pt>
                <c:pt idx="99">
                  <c:v>0.18857142857142861</c:v>
                </c:pt>
                <c:pt idx="100">
                  <c:v>0.18857142857142861</c:v>
                </c:pt>
                <c:pt idx="101">
                  <c:v>0.18857142857142861</c:v>
                </c:pt>
                <c:pt idx="102">
                  <c:v>0.18857142857142861</c:v>
                </c:pt>
                <c:pt idx="103">
                  <c:v>0.72571428571428587</c:v>
                </c:pt>
                <c:pt idx="104">
                  <c:v>0.18857142857142861</c:v>
                </c:pt>
                <c:pt idx="105">
                  <c:v>0.72571428571428587</c:v>
                </c:pt>
                <c:pt idx="106">
                  <c:v>0.59428571428571431</c:v>
                </c:pt>
                <c:pt idx="107">
                  <c:v>0.18857142857142861</c:v>
                </c:pt>
                <c:pt idx="108">
                  <c:v>0.18857142857142861</c:v>
                </c:pt>
                <c:pt idx="109">
                  <c:v>0.34857142857142864</c:v>
                </c:pt>
                <c:pt idx="110">
                  <c:v>0.18857142857142861</c:v>
                </c:pt>
                <c:pt idx="111">
                  <c:v>0.34857142857142864</c:v>
                </c:pt>
                <c:pt idx="112">
                  <c:v>0.18857142857142861</c:v>
                </c:pt>
                <c:pt idx="113">
                  <c:v>0.34857142857142864</c:v>
                </c:pt>
                <c:pt idx="114">
                  <c:v>0.18857142857142861</c:v>
                </c:pt>
                <c:pt idx="115">
                  <c:v>0.18857142857142861</c:v>
                </c:pt>
                <c:pt idx="116">
                  <c:v>0.18857142857142861</c:v>
                </c:pt>
                <c:pt idx="117">
                  <c:v>0.18857142857142861</c:v>
                </c:pt>
                <c:pt idx="118">
                  <c:v>0.18857142857142861</c:v>
                </c:pt>
                <c:pt idx="119">
                  <c:v>0.18857142857142861</c:v>
                </c:pt>
                <c:pt idx="120">
                  <c:v>0.18857142857142861</c:v>
                </c:pt>
                <c:pt idx="121">
                  <c:v>0.18857142857142861</c:v>
                </c:pt>
                <c:pt idx="122">
                  <c:v>0.18857142857142861</c:v>
                </c:pt>
                <c:pt idx="123">
                  <c:v>0.18857142857142861</c:v>
                </c:pt>
                <c:pt idx="124">
                  <c:v>0.18857142857142861</c:v>
                </c:pt>
                <c:pt idx="125">
                  <c:v>0.20761904761904765</c:v>
                </c:pt>
                <c:pt idx="126">
                  <c:v>0.34857142857142864</c:v>
                </c:pt>
                <c:pt idx="127">
                  <c:v>0.18857142857142861</c:v>
                </c:pt>
                <c:pt idx="128">
                  <c:v>0.34857142857142864</c:v>
                </c:pt>
                <c:pt idx="129">
                  <c:v>0.34857142857142864</c:v>
                </c:pt>
                <c:pt idx="130">
                  <c:v>0.18857142857142861</c:v>
                </c:pt>
                <c:pt idx="131">
                  <c:v>0.34857142857142864</c:v>
                </c:pt>
                <c:pt idx="132">
                  <c:v>0.34857142857142864</c:v>
                </c:pt>
                <c:pt idx="133">
                  <c:v>0.18857142857142861</c:v>
                </c:pt>
                <c:pt idx="134">
                  <c:v>0.34857142857142864</c:v>
                </c:pt>
                <c:pt idx="135">
                  <c:v>0.34857142857142864</c:v>
                </c:pt>
                <c:pt idx="136">
                  <c:v>0.18857142857142861</c:v>
                </c:pt>
                <c:pt idx="137">
                  <c:v>0.34857142857142864</c:v>
                </c:pt>
                <c:pt idx="138">
                  <c:v>0.18857142857142861</c:v>
                </c:pt>
                <c:pt idx="139">
                  <c:v>0.34857142857142864</c:v>
                </c:pt>
                <c:pt idx="140">
                  <c:v>0.18857142857142861</c:v>
                </c:pt>
                <c:pt idx="141">
                  <c:v>0.34857142857142864</c:v>
                </c:pt>
                <c:pt idx="142">
                  <c:v>0.18857142857142861</c:v>
                </c:pt>
                <c:pt idx="143">
                  <c:v>0.18857142857142861</c:v>
                </c:pt>
                <c:pt idx="144">
                  <c:v>0.34857142857142864</c:v>
                </c:pt>
                <c:pt idx="145">
                  <c:v>0.50095238095238104</c:v>
                </c:pt>
                <c:pt idx="146">
                  <c:v>0.34857142857142864</c:v>
                </c:pt>
                <c:pt idx="147">
                  <c:v>0.78285714285714303</c:v>
                </c:pt>
                <c:pt idx="148">
                  <c:v>0.57523809523809522</c:v>
                </c:pt>
                <c:pt idx="149">
                  <c:v>1.9047619047619049E-2</c:v>
                </c:pt>
                <c:pt idx="150">
                  <c:v>1.9047619047619049E-2</c:v>
                </c:pt>
                <c:pt idx="151">
                  <c:v>0.34857142857142864</c:v>
                </c:pt>
                <c:pt idx="152">
                  <c:v>0.34857142857142864</c:v>
                </c:pt>
                <c:pt idx="153">
                  <c:v>0.34857142857142864</c:v>
                </c:pt>
                <c:pt idx="154">
                  <c:v>0.34857142857142864</c:v>
                </c:pt>
                <c:pt idx="155">
                  <c:v>0.34857142857142864</c:v>
                </c:pt>
                <c:pt idx="156">
                  <c:v>0.34857142857142864</c:v>
                </c:pt>
                <c:pt idx="157">
                  <c:v>0.34857142857142864</c:v>
                </c:pt>
                <c:pt idx="158">
                  <c:v>0.34857142857142864</c:v>
                </c:pt>
                <c:pt idx="159">
                  <c:v>0.34857142857142864</c:v>
                </c:pt>
                <c:pt idx="160">
                  <c:v>0.34857142857142864</c:v>
                </c:pt>
                <c:pt idx="161">
                  <c:v>0.55619047619047612</c:v>
                </c:pt>
                <c:pt idx="162">
                  <c:v>0.55619047619047612</c:v>
                </c:pt>
                <c:pt idx="163">
                  <c:v>0.34857142857142864</c:v>
                </c:pt>
                <c:pt idx="164">
                  <c:v>0.34857142857142864</c:v>
                </c:pt>
                <c:pt idx="165">
                  <c:v>0.36761904761904768</c:v>
                </c:pt>
                <c:pt idx="166">
                  <c:v>0.54666666666666663</c:v>
                </c:pt>
                <c:pt idx="167">
                  <c:v>0.54666666666666663</c:v>
                </c:pt>
                <c:pt idx="168">
                  <c:v>0.54666666666666663</c:v>
                </c:pt>
                <c:pt idx="169">
                  <c:v>0.36761904761904768</c:v>
                </c:pt>
                <c:pt idx="170">
                  <c:v>0.36761904761904768</c:v>
                </c:pt>
                <c:pt idx="171">
                  <c:v>0.36761904761904768</c:v>
                </c:pt>
                <c:pt idx="172">
                  <c:v>0.36761904761904768</c:v>
                </c:pt>
                <c:pt idx="173">
                  <c:v>0.36761904761904768</c:v>
                </c:pt>
                <c:pt idx="174">
                  <c:v>0.36761904761904768</c:v>
                </c:pt>
                <c:pt idx="175">
                  <c:v>0.36761904761904768</c:v>
                </c:pt>
                <c:pt idx="176">
                  <c:v>0.36761904761904768</c:v>
                </c:pt>
                <c:pt idx="177">
                  <c:v>0.70666666666666678</c:v>
                </c:pt>
                <c:pt idx="178">
                  <c:v>0.36761904761904768</c:v>
                </c:pt>
                <c:pt idx="179">
                  <c:v>0.36761904761904768</c:v>
                </c:pt>
                <c:pt idx="180">
                  <c:v>0.36761904761904768</c:v>
                </c:pt>
                <c:pt idx="181">
                  <c:v>0.36761904761904768</c:v>
                </c:pt>
                <c:pt idx="182">
                  <c:v>0.36761904761904768</c:v>
                </c:pt>
                <c:pt idx="183">
                  <c:v>0.36761904761904768</c:v>
                </c:pt>
                <c:pt idx="184">
                  <c:v>0.76380952380952394</c:v>
                </c:pt>
                <c:pt idx="185">
                  <c:v>0.76380952380952394</c:v>
                </c:pt>
                <c:pt idx="186">
                  <c:v>0.16000000000000003</c:v>
                </c:pt>
                <c:pt idx="187">
                  <c:v>0.70666666666666678</c:v>
                </c:pt>
                <c:pt idx="188">
                  <c:v>0.16000000000000003</c:v>
                </c:pt>
                <c:pt idx="189">
                  <c:v>0.70666666666666678</c:v>
                </c:pt>
                <c:pt idx="190">
                  <c:v>0.16000000000000003</c:v>
                </c:pt>
                <c:pt idx="191">
                  <c:v>0.70666666666666678</c:v>
                </c:pt>
                <c:pt idx="192">
                  <c:v>0.70666666666666678</c:v>
                </c:pt>
                <c:pt idx="193">
                  <c:v>0.70666666666666678</c:v>
                </c:pt>
                <c:pt idx="194">
                  <c:v>0.70666666666666678</c:v>
                </c:pt>
                <c:pt idx="195">
                  <c:v>0.70666666666666678</c:v>
                </c:pt>
                <c:pt idx="196">
                  <c:v>0.70666666666666678</c:v>
                </c:pt>
                <c:pt idx="197">
                  <c:v>0.70666666666666678</c:v>
                </c:pt>
                <c:pt idx="198">
                  <c:v>0.70666666666666678</c:v>
                </c:pt>
                <c:pt idx="199">
                  <c:v>0.70666666666666678</c:v>
                </c:pt>
                <c:pt idx="200">
                  <c:v>0.70666666666666678</c:v>
                </c:pt>
                <c:pt idx="201">
                  <c:v>0.36761904761904768</c:v>
                </c:pt>
                <c:pt idx="202">
                  <c:v>0.36761904761904768</c:v>
                </c:pt>
                <c:pt idx="203">
                  <c:v>0.6780952380952382</c:v>
                </c:pt>
                <c:pt idx="204">
                  <c:v>0.18857142857142861</c:v>
                </c:pt>
                <c:pt idx="205">
                  <c:v>0.36761904761904768</c:v>
                </c:pt>
                <c:pt idx="206">
                  <c:v>0.36761904761904768</c:v>
                </c:pt>
                <c:pt idx="207">
                  <c:v>0.36761904761904768</c:v>
                </c:pt>
                <c:pt idx="208">
                  <c:v>0.36761904761904768</c:v>
                </c:pt>
                <c:pt idx="209">
                  <c:v>0.36761904761904768</c:v>
                </c:pt>
                <c:pt idx="210">
                  <c:v>0.36761904761904768</c:v>
                </c:pt>
                <c:pt idx="211">
                  <c:v>0.36761904761904768</c:v>
                </c:pt>
                <c:pt idx="212">
                  <c:v>0.36761904761904768</c:v>
                </c:pt>
                <c:pt idx="213">
                  <c:v>0.36761904761904768</c:v>
                </c:pt>
                <c:pt idx="214">
                  <c:v>0.36761904761904768</c:v>
                </c:pt>
                <c:pt idx="215">
                  <c:v>0.36761904761904768</c:v>
                </c:pt>
                <c:pt idx="216">
                  <c:v>0.36761904761904768</c:v>
                </c:pt>
                <c:pt idx="217">
                  <c:v>0.36761904761904768</c:v>
                </c:pt>
                <c:pt idx="218">
                  <c:v>0.36761904761904768</c:v>
                </c:pt>
                <c:pt idx="219">
                  <c:v>0.70666666666666678</c:v>
                </c:pt>
                <c:pt idx="220">
                  <c:v>0.16000000000000003</c:v>
                </c:pt>
                <c:pt idx="221">
                  <c:v>0.70666666666666678</c:v>
                </c:pt>
                <c:pt idx="222">
                  <c:v>0.70666666666666678</c:v>
                </c:pt>
                <c:pt idx="223">
                  <c:v>0.70666666666666678</c:v>
                </c:pt>
                <c:pt idx="224">
                  <c:v>0.16000000000000003</c:v>
                </c:pt>
                <c:pt idx="225">
                  <c:v>0.70666666666666678</c:v>
                </c:pt>
                <c:pt idx="226">
                  <c:v>0.16000000000000003</c:v>
                </c:pt>
                <c:pt idx="227">
                  <c:v>0.70666666666666678</c:v>
                </c:pt>
                <c:pt idx="228">
                  <c:v>0.16000000000000003</c:v>
                </c:pt>
                <c:pt idx="229">
                  <c:v>0.70666666666666678</c:v>
                </c:pt>
                <c:pt idx="230">
                  <c:v>0.16000000000000003</c:v>
                </c:pt>
                <c:pt idx="231">
                  <c:v>0.70666666666666678</c:v>
                </c:pt>
                <c:pt idx="232">
                  <c:v>0.16000000000000003</c:v>
                </c:pt>
                <c:pt idx="233">
                  <c:v>0.70666666666666678</c:v>
                </c:pt>
                <c:pt idx="234">
                  <c:v>0.16000000000000003</c:v>
                </c:pt>
                <c:pt idx="235">
                  <c:v>0.70666666666666678</c:v>
                </c:pt>
                <c:pt idx="236">
                  <c:v>0.70666666666666678</c:v>
                </c:pt>
                <c:pt idx="237">
                  <c:v>0.16000000000000003</c:v>
                </c:pt>
                <c:pt idx="238">
                  <c:v>0.70666666666666678</c:v>
                </c:pt>
                <c:pt idx="239">
                  <c:v>0.70666666666666678</c:v>
                </c:pt>
                <c:pt idx="240">
                  <c:v>0.16000000000000003</c:v>
                </c:pt>
                <c:pt idx="241">
                  <c:v>0.70666666666666678</c:v>
                </c:pt>
                <c:pt idx="242">
                  <c:v>0.70666666666666678</c:v>
                </c:pt>
                <c:pt idx="243">
                  <c:v>0.16000000000000003</c:v>
                </c:pt>
                <c:pt idx="244">
                  <c:v>0.70666666666666678</c:v>
                </c:pt>
                <c:pt idx="245">
                  <c:v>0.16000000000000003</c:v>
                </c:pt>
                <c:pt idx="246">
                  <c:v>0.70666666666666678</c:v>
                </c:pt>
                <c:pt idx="247">
                  <c:v>0.76380952380952394</c:v>
                </c:pt>
                <c:pt idx="248">
                  <c:v>0.70666666666666678</c:v>
                </c:pt>
                <c:pt idx="249">
                  <c:v>0.70666666666666678</c:v>
                </c:pt>
                <c:pt idx="250">
                  <c:v>0.48</c:v>
                </c:pt>
                <c:pt idx="251">
                  <c:v>0.48</c:v>
                </c:pt>
                <c:pt idx="252">
                  <c:v>0.16000000000000003</c:v>
                </c:pt>
                <c:pt idx="253">
                  <c:v>0.16000000000000003</c:v>
                </c:pt>
                <c:pt idx="254">
                  <c:v>0.16000000000000003</c:v>
                </c:pt>
                <c:pt idx="255">
                  <c:v>0.16000000000000003</c:v>
                </c:pt>
                <c:pt idx="256">
                  <c:v>0.16000000000000003</c:v>
                </c:pt>
                <c:pt idx="257">
                  <c:v>0.16000000000000003</c:v>
                </c:pt>
                <c:pt idx="258">
                  <c:v>0.16000000000000003</c:v>
                </c:pt>
                <c:pt idx="259">
                  <c:v>0.16000000000000003</c:v>
                </c:pt>
                <c:pt idx="260">
                  <c:v>0.16000000000000003</c:v>
                </c:pt>
                <c:pt idx="261">
                  <c:v>0.16000000000000003</c:v>
                </c:pt>
                <c:pt idx="262">
                  <c:v>0.16000000000000003</c:v>
                </c:pt>
                <c:pt idx="263">
                  <c:v>0.41523809523809529</c:v>
                </c:pt>
                <c:pt idx="264">
                  <c:v>0.49142857142857149</c:v>
                </c:pt>
                <c:pt idx="265">
                  <c:v>0.89523809523809528</c:v>
                </c:pt>
                <c:pt idx="266">
                  <c:v>0.49142857142857149</c:v>
                </c:pt>
                <c:pt idx="267">
                  <c:v>0.89523809523809528</c:v>
                </c:pt>
                <c:pt idx="268">
                  <c:v>0.89523809523809528</c:v>
                </c:pt>
                <c:pt idx="269">
                  <c:v>0.89523809523809528</c:v>
                </c:pt>
                <c:pt idx="270">
                  <c:v>0.89523809523809528</c:v>
                </c:pt>
                <c:pt idx="271">
                  <c:v>0.89523809523809528</c:v>
                </c:pt>
                <c:pt idx="272">
                  <c:v>0.89523809523809528</c:v>
                </c:pt>
                <c:pt idx="273">
                  <c:v>0.89523809523809528</c:v>
                </c:pt>
                <c:pt idx="274">
                  <c:v>0.89523809523809528</c:v>
                </c:pt>
                <c:pt idx="275">
                  <c:v>0.89523809523809528</c:v>
                </c:pt>
                <c:pt idx="276">
                  <c:v>0.2</c:v>
                </c:pt>
                <c:pt idx="277">
                  <c:v>0.2</c:v>
                </c:pt>
                <c:pt idx="278">
                  <c:v>0.89523809523809528</c:v>
                </c:pt>
                <c:pt idx="279">
                  <c:v>0</c:v>
                </c:pt>
                <c:pt idx="280">
                  <c:v>0.89523809523809528</c:v>
                </c:pt>
                <c:pt idx="281">
                  <c:v>0.89523809523809528</c:v>
                </c:pt>
                <c:pt idx="282">
                  <c:v>0.89523809523809528</c:v>
                </c:pt>
                <c:pt idx="283">
                  <c:v>0.89523809523809528</c:v>
                </c:pt>
                <c:pt idx="284">
                  <c:v>0.89523809523809528</c:v>
                </c:pt>
                <c:pt idx="285">
                  <c:v>0.89523809523809528</c:v>
                </c:pt>
                <c:pt idx="286">
                  <c:v>0.89523809523809528</c:v>
                </c:pt>
                <c:pt idx="287">
                  <c:v>0.89523809523809528</c:v>
                </c:pt>
                <c:pt idx="288">
                  <c:v>0.89523809523809528</c:v>
                </c:pt>
                <c:pt idx="289">
                  <c:v>0.89523809523809528</c:v>
                </c:pt>
                <c:pt idx="290">
                  <c:v>0.89523809523809528</c:v>
                </c:pt>
                <c:pt idx="291">
                  <c:v>0.89523809523809528</c:v>
                </c:pt>
                <c:pt idx="292">
                  <c:v>0.89523809523809528</c:v>
                </c:pt>
                <c:pt idx="293">
                  <c:v>0.89523809523809528</c:v>
                </c:pt>
                <c:pt idx="294">
                  <c:v>0.89523809523809528</c:v>
                </c:pt>
                <c:pt idx="295">
                  <c:v>0.89523809523809528</c:v>
                </c:pt>
                <c:pt idx="296">
                  <c:v>0.89523809523809528</c:v>
                </c:pt>
                <c:pt idx="297">
                  <c:v>0.89523809523809528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0.54666666666666663</c:v>
                </c:pt>
                <c:pt idx="303">
                  <c:v>0.89523809523809528</c:v>
                </c:pt>
                <c:pt idx="304">
                  <c:v>0.89523809523809528</c:v>
                </c:pt>
                <c:pt idx="305">
                  <c:v>0.89523809523809528</c:v>
                </c:pt>
                <c:pt idx="306">
                  <c:v>0.70666666666666678</c:v>
                </c:pt>
                <c:pt idx="307">
                  <c:v>0.70666666666666678</c:v>
                </c:pt>
                <c:pt idx="308">
                  <c:v>0.70666666666666678</c:v>
                </c:pt>
                <c:pt idx="309">
                  <c:v>0.70666666666666678</c:v>
                </c:pt>
                <c:pt idx="310">
                  <c:v>0.70666666666666678</c:v>
                </c:pt>
                <c:pt idx="311">
                  <c:v>0.70666666666666678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0.22666666666666668</c:v>
                </c:pt>
                <c:pt idx="340">
                  <c:v>0.22666666666666668</c:v>
                </c:pt>
                <c:pt idx="341">
                  <c:v>0</c:v>
                </c:pt>
                <c:pt idx="342">
                  <c:v>0</c:v>
                </c:pt>
                <c:pt idx="343">
                  <c:v>2.8571428571428571E-2</c:v>
                </c:pt>
                <c:pt idx="344">
                  <c:v>2.8571428571428571E-2</c:v>
                </c:pt>
                <c:pt idx="345">
                  <c:v>2.8571428571428571E-2</c:v>
                </c:pt>
                <c:pt idx="346">
                  <c:v>2.8571428571428571E-2</c:v>
                </c:pt>
                <c:pt idx="347">
                  <c:v>2.8571428571428571E-2</c:v>
                </c:pt>
                <c:pt idx="348">
                  <c:v>2.8571428571428571E-2</c:v>
                </c:pt>
                <c:pt idx="349">
                  <c:v>2.8571428571428571E-2</c:v>
                </c:pt>
                <c:pt idx="350">
                  <c:v>2.8571428571428571E-2</c:v>
                </c:pt>
                <c:pt idx="351">
                  <c:v>2.8571428571428571E-2</c:v>
                </c:pt>
                <c:pt idx="352">
                  <c:v>2.8571428571428571E-2</c:v>
                </c:pt>
                <c:pt idx="353">
                  <c:v>2.8571428571428571E-2</c:v>
                </c:pt>
                <c:pt idx="354">
                  <c:v>2.8571428571428571E-2</c:v>
                </c:pt>
                <c:pt idx="355">
                  <c:v>2.8571428571428571E-2</c:v>
                </c:pt>
                <c:pt idx="356">
                  <c:v>2.8571428571428571E-2</c:v>
                </c:pt>
                <c:pt idx="357">
                  <c:v>2.8571428571428571E-2</c:v>
                </c:pt>
                <c:pt idx="358">
                  <c:v>2.8571428571428571E-2</c:v>
                </c:pt>
                <c:pt idx="359">
                  <c:v>2.8571428571428571E-2</c:v>
                </c:pt>
                <c:pt idx="360">
                  <c:v>2.8571428571428571E-2</c:v>
                </c:pt>
                <c:pt idx="361">
                  <c:v>2.8571428571428571E-2</c:v>
                </c:pt>
                <c:pt idx="362">
                  <c:v>2.8571428571428571E-2</c:v>
                </c:pt>
                <c:pt idx="363">
                  <c:v>2.8571428571428571E-2</c:v>
                </c:pt>
                <c:pt idx="364">
                  <c:v>2.8571428571428571E-2</c:v>
                </c:pt>
                <c:pt idx="365">
                  <c:v>2.8571428571428571E-2</c:v>
                </c:pt>
                <c:pt idx="366">
                  <c:v>2.8571428571428571E-2</c:v>
                </c:pt>
                <c:pt idx="367">
                  <c:v>2.8571428571428571E-2</c:v>
                </c:pt>
                <c:pt idx="368">
                  <c:v>2.8571428571428571E-2</c:v>
                </c:pt>
                <c:pt idx="369">
                  <c:v>2.8571428571428571E-2</c:v>
                </c:pt>
                <c:pt idx="370">
                  <c:v>2.8571428571428571E-2</c:v>
                </c:pt>
                <c:pt idx="371">
                  <c:v>2.8571428571428571E-2</c:v>
                </c:pt>
                <c:pt idx="372">
                  <c:v>2.8571428571428571E-2</c:v>
                </c:pt>
                <c:pt idx="373">
                  <c:v>2.8571428571428571E-2</c:v>
                </c:pt>
              </c:numCache>
            </c:numRef>
          </c:xVal>
          <c:yVal>
            <c:numRef>
              <c:f>'רגרסיית איכות השינה'!$B$2:$B$375</c:f>
              <c:numCache>
                <c:formatCode>0.00</c:formatCode>
                <c:ptCount val="374"/>
                <c:pt idx="0">
                  <c:v>0.25555555555555554</c:v>
                </c:pt>
                <c:pt idx="1">
                  <c:v>0.27407407407407414</c:v>
                </c:pt>
                <c:pt idx="2">
                  <c:v>0.27407407407407414</c:v>
                </c:pt>
                <c:pt idx="3">
                  <c:v>1.8518518518518615E-2</c:v>
                </c:pt>
                <c:pt idx="4">
                  <c:v>1.8518518518518615E-2</c:v>
                </c:pt>
                <c:pt idx="5">
                  <c:v>1.8518518518518615E-2</c:v>
                </c:pt>
                <c:pt idx="6">
                  <c:v>0.29259259259259263</c:v>
                </c:pt>
                <c:pt idx="7">
                  <c:v>0.67037037037037028</c:v>
                </c:pt>
                <c:pt idx="8">
                  <c:v>0.67037037037037028</c:v>
                </c:pt>
                <c:pt idx="9">
                  <c:v>0.67037037037037028</c:v>
                </c:pt>
                <c:pt idx="10">
                  <c:v>0.25555555555555554</c:v>
                </c:pt>
                <c:pt idx="11">
                  <c:v>0.67037037037037028</c:v>
                </c:pt>
                <c:pt idx="12">
                  <c:v>0.25555555555555554</c:v>
                </c:pt>
                <c:pt idx="13">
                  <c:v>0.23703703703703707</c:v>
                </c:pt>
                <c:pt idx="14">
                  <c:v>0.23703703703703707</c:v>
                </c:pt>
                <c:pt idx="15">
                  <c:v>0.23703703703703707</c:v>
                </c:pt>
                <c:pt idx="16">
                  <c:v>0.22962962962962966</c:v>
                </c:pt>
                <c:pt idx="17">
                  <c:v>0.23703703703703707</c:v>
                </c:pt>
                <c:pt idx="18">
                  <c:v>0.22962962962962966</c:v>
                </c:pt>
                <c:pt idx="19">
                  <c:v>0.6333333333333333</c:v>
                </c:pt>
                <c:pt idx="20">
                  <c:v>0.6518518518518519</c:v>
                </c:pt>
                <c:pt idx="21">
                  <c:v>0.6518518518518519</c:v>
                </c:pt>
                <c:pt idx="22">
                  <c:v>0.6518518518518519</c:v>
                </c:pt>
                <c:pt idx="23">
                  <c:v>0.6518518518518519</c:v>
                </c:pt>
                <c:pt idx="24">
                  <c:v>0.67037037037037028</c:v>
                </c:pt>
                <c:pt idx="25">
                  <c:v>0.68888888888888888</c:v>
                </c:pt>
                <c:pt idx="26">
                  <c:v>0.67037037037037028</c:v>
                </c:pt>
                <c:pt idx="27">
                  <c:v>0.68888888888888888</c:v>
                </c:pt>
                <c:pt idx="28">
                  <c:v>0.68888888888888888</c:v>
                </c:pt>
                <c:pt idx="29">
                  <c:v>0.68888888888888888</c:v>
                </c:pt>
                <c:pt idx="30">
                  <c:v>0.21111111111111119</c:v>
                </c:pt>
                <c:pt idx="31">
                  <c:v>0.21111111111111119</c:v>
                </c:pt>
                <c:pt idx="32">
                  <c:v>0.78888888888888897</c:v>
                </c:pt>
                <c:pt idx="33">
                  <c:v>0.25555555555555554</c:v>
                </c:pt>
                <c:pt idx="34">
                  <c:v>0.6518518518518519</c:v>
                </c:pt>
                <c:pt idx="35">
                  <c:v>0.25555555555555554</c:v>
                </c:pt>
                <c:pt idx="36">
                  <c:v>0.25555555555555554</c:v>
                </c:pt>
                <c:pt idx="37">
                  <c:v>0.6333333333333333</c:v>
                </c:pt>
                <c:pt idx="38">
                  <c:v>0.6333333333333333</c:v>
                </c:pt>
                <c:pt idx="39">
                  <c:v>0.6333333333333333</c:v>
                </c:pt>
                <c:pt idx="40">
                  <c:v>0.6518518518518519</c:v>
                </c:pt>
                <c:pt idx="41">
                  <c:v>0.6518518518518519</c:v>
                </c:pt>
                <c:pt idx="42">
                  <c:v>0.6518518518518519</c:v>
                </c:pt>
                <c:pt idx="43">
                  <c:v>0.67037037037037028</c:v>
                </c:pt>
                <c:pt idx="44">
                  <c:v>0.6518518518518519</c:v>
                </c:pt>
                <c:pt idx="45">
                  <c:v>0.67037037037037028</c:v>
                </c:pt>
                <c:pt idx="46">
                  <c:v>0.6518518518518519</c:v>
                </c:pt>
                <c:pt idx="47">
                  <c:v>0.67037037037037028</c:v>
                </c:pt>
                <c:pt idx="48">
                  <c:v>0.6518518518518519</c:v>
                </c:pt>
                <c:pt idx="49">
                  <c:v>0.6518518518518519</c:v>
                </c:pt>
                <c:pt idx="50">
                  <c:v>0.71481481481481479</c:v>
                </c:pt>
                <c:pt idx="51">
                  <c:v>0.71481481481481479</c:v>
                </c:pt>
                <c:pt idx="52">
                  <c:v>0.23703703703703707</c:v>
                </c:pt>
                <c:pt idx="53">
                  <c:v>0.6333333333333333</c:v>
                </c:pt>
                <c:pt idx="54">
                  <c:v>0.23703703703703707</c:v>
                </c:pt>
                <c:pt idx="55">
                  <c:v>0.23703703703703707</c:v>
                </c:pt>
                <c:pt idx="56">
                  <c:v>0.6518518518518519</c:v>
                </c:pt>
                <c:pt idx="57">
                  <c:v>0.23703703703703707</c:v>
                </c:pt>
                <c:pt idx="58">
                  <c:v>0.23703703703703707</c:v>
                </c:pt>
                <c:pt idx="59">
                  <c:v>0.6518518518518519</c:v>
                </c:pt>
                <c:pt idx="60">
                  <c:v>0.23703703703703707</c:v>
                </c:pt>
                <c:pt idx="61">
                  <c:v>0.23703703703703707</c:v>
                </c:pt>
                <c:pt idx="62">
                  <c:v>0.27407407407407414</c:v>
                </c:pt>
                <c:pt idx="63">
                  <c:v>0.27407407407407414</c:v>
                </c:pt>
                <c:pt idx="64">
                  <c:v>0.27407407407407414</c:v>
                </c:pt>
                <c:pt idx="65">
                  <c:v>0.27407407407407414</c:v>
                </c:pt>
                <c:pt idx="66">
                  <c:v>0.65925925925925932</c:v>
                </c:pt>
                <c:pt idx="67">
                  <c:v>0.23703703703703707</c:v>
                </c:pt>
                <c:pt idx="68">
                  <c:v>0.27407407407407414</c:v>
                </c:pt>
                <c:pt idx="69">
                  <c:v>0.27407407407407414</c:v>
                </c:pt>
                <c:pt idx="70">
                  <c:v>0.25555555555555554</c:v>
                </c:pt>
                <c:pt idx="71">
                  <c:v>0.25555555555555554</c:v>
                </c:pt>
                <c:pt idx="72">
                  <c:v>0.25555555555555554</c:v>
                </c:pt>
                <c:pt idx="73">
                  <c:v>0.25555555555555554</c:v>
                </c:pt>
                <c:pt idx="74">
                  <c:v>0.23703703703703707</c:v>
                </c:pt>
                <c:pt idx="75">
                  <c:v>0.23703703703703707</c:v>
                </c:pt>
                <c:pt idx="76">
                  <c:v>0.23703703703703707</c:v>
                </c:pt>
                <c:pt idx="77">
                  <c:v>0.23703703703703707</c:v>
                </c:pt>
                <c:pt idx="78">
                  <c:v>0.23703703703703707</c:v>
                </c:pt>
                <c:pt idx="79">
                  <c:v>0.23703703703703707</c:v>
                </c:pt>
                <c:pt idx="80">
                  <c:v>0</c:v>
                </c:pt>
                <c:pt idx="81">
                  <c:v>0</c:v>
                </c:pt>
                <c:pt idx="82">
                  <c:v>0.46666666666666667</c:v>
                </c:pt>
                <c:pt idx="83">
                  <c:v>0.46666666666666667</c:v>
                </c:pt>
                <c:pt idx="84">
                  <c:v>0.71481481481481479</c:v>
                </c:pt>
                <c:pt idx="85">
                  <c:v>0.65925925925925932</c:v>
                </c:pt>
                <c:pt idx="86">
                  <c:v>0.65925925925925932</c:v>
                </c:pt>
                <c:pt idx="87">
                  <c:v>0.65925925925925932</c:v>
                </c:pt>
                <c:pt idx="88">
                  <c:v>0.67777777777777781</c:v>
                </c:pt>
                <c:pt idx="89">
                  <c:v>0.67777777777777781</c:v>
                </c:pt>
                <c:pt idx="90">
                  <c:v>0.67777777777777781</c:v>
                </c:pt>
                <c:pt idx="91">
                  <c:v>0.67777777777777781</c:v>
                </c:pt>
                <c:pt idx="92">
                  <c:v>0.71481481481481479</c:v>
                </c:pt>
                <c:pt idx="93">
                  <c:v>0.59629629629629632</c:v>
                </c:pt>
                <c:pt idx="94">
                  <c:v>0.65925925925925932</c:v>
                </c:pt>
                <c:pt idx="95">
                  <c:v>0.64074074074074072</c:v>
                </c:pt>
                <c:pt idx="96">
                  <c:v>0.65925925925925932</c:v>
                </c:pt>
                <c:pt idx="97">
                  <c:v>0.64074074074074072</c:v>
                </c:pt>
                <c:pt idx="98">
                  <c:v>0.64074074074074072</c:v>
                </c:pt>
                <c:pt idx="99">
                  <c:v>0.64074074074074072</c:v>
                </c:pt>
                <c:pt idx="100">
                  <c:v>0.65925925925925932</c:v>
                </c:pt>
                <c:pt idx="101">
                  <c:v>0.65925925925925932</c:v>
                </c:pt>
                <c:pt idx="102">
                  <c:v>0.65925925925925932</c:v>
                </c:pt>
                <c:pt idx="103">
                  <c:v>0.24814814814814812</c:v>
                </c:pt>
                <c:pt idx="104">
                  <c:v>0.65925925925925932</c:v>
                </c:pt>
                <c:pt idx="105">
                  <c:v>0.24814814814814812</c:v>
                </c:pt>
                <c:pt idx="106">
                  <c:v>0.25555555555555554</c:v>
                </c:pt>
                <c:pt idx="107">
                  <c:v>0.77037037037037037</c:v>
                </c:pt>
                <c:pt idx="108">
                  <c:v>0.77037037037037037</c:v>
                </c:pt>
                <c:pt idx="109">
                  <c:v>0.69629629629629641</c:v>
                </c:pt>
                <c:pt idx="110">
                  <c:v>0.65925925925925932</c:v>
                </c:pt>
                <c:pt idx="111">
                  <c:v>0.69629629629629641</c:v>
                </c:pt>
                <c:pt idx="112">
                  <c:v>0.65925925925925932</c:v>
                </c:pt>
                <c:pt idx="113">
                  <c:v>0.69629629629629641</c:v>
                </c:pt>
                <c:pt idx="114">
                  <c:v>0.65925925925925932</c:v>
                </c:pt>
                <c:pt idx="115">
                  <c:v>0.65925925925925932</c:v>
                </c:pt>
                <c:pt idx="116">
                  <c:v>0.65925925925925932</c:v>
                </c:pt>
                <c:pt idx="117">
                  <c:v>0.65925925925925932</c:v>
                </c:pt>
                <c:pt idx="118">
                  <c:v>0.65925925925925932</c:v>
                </c:pt>
                <c:pt idx="119">
                  <c:v>0.65925925925925932</c:v>
                </c:pt>
                <c:pt idx="120">
                  <c:v>0.65925925925925932</c:v>
                </c:pt>
                <c:pt idx="121">
                  <c:v>0.65925925925925932</c:v>
                </c:pt>
                <c:pt idx="122">
                  <c:v>0.65925925925925932</c:v>
                </c:pt>
                <c:pt idx="123">
                  <c:v>0.65925925925925932</c:v>
                </c:pt>
                <c:pt idx="124">
                  <c:v>0.65925925925925932</c:v>
                </c:pt>
                <c:pt idx="125">
                  <c:v>0.71481481481481479</c:v>
                </c:pt>
                <c:pt idx="126">
                  <c:v>0.67777777777777781</c:v>
                </c:pt>
                <c:pt idx="127">
                  <c:v>0.64074074074074072</c:v>
                </c:pt>
                <c:pt idx="128">
                  <c:v>0.67777777777777781</c:v>
                </c:pt>
                <c:pt idx="129">
                  <c:v>0.67777777777777781</c:v>
                </c:pt>
                <c:pt idx="130">
                  <c:v>0.64074074074074072</c:v>
                </c:pt>
                <c:pt idx="131">
                  <c:v>0.67777777777777781</c:v>
                </c:pt>
                <c:pt idx="132">
                  <c:v>0.67777777777777781</c:v>
                </c:pt>
                <c:pt idx="133">
                  <c:v>0.64074074074074072</c:v>
                </c:pt>
                <c:pt idx="134">
                  <c:v>0.67777777777777781</c:v>
                </c:pt>
                <c:pt idx="135">
                  <c:v>0.67777777777777781</c:v>
                </c:pt>
                <c:pt idx="136">
                  <c:v>0.64074074074074072</c:v>
                </c:pt>
                <c:pt idx="137">
                  <c:v>0.64074074074074072</c:v>
                </c:pt>
                <c:pt idx="138">
                  <c:v>0.64074074074074072</c:v>
                </c:pt>
                <c:pt idx="139">
                  <c:v>0.64074074074074072</c:v>
                </c:pt>
                <c:pt idx="140">
                  <c:v>0.64074074074074072</c:v>
                </c:pt>
                <c:pt idx="141">
                  <c:v>0.64074074074074072</c:v>
                </c:pt>
                <c:pt idx="142">
                  <c:v>0.64074074074074072</c:v>
                </c:pt>
                <c:pt idx="143">
                  <c:v>0.64074074074074072</c:v>
                </c:pt>
                <c:pt idx="144">
                  <c:v>0.64074074074074072</c:v>
                </c:pt>
                <c:pt idx="145">
                  <c:v>0.59629629629629632</c:v>
                </c:pt>
                <c:pt idx="146">
                  <c:v>0.65925925925925932</c:v>
                </c:pt>
                <c:pt idx="147">
                  <c:v>0.22962962962962966</c:v>
                </c:pt>
                <c:pt idx="148">
                  <c:v>0.50370370370370376</c:v>
                </c:pt>
                <c:pt idx="149">
                  <c:v>0.90740740740740744</c:v>
                </c:pt>
                <c:pt idx="150">
                  <c:v>0.90740740740740744</c:v>
                </c:pt>
                <c:pt idx="151">
                  <c:v>0.65925925925925932</c:v>
                </c:pt>
                <c:pt idx="152">
                  <c:v>0.65925925925925932</c:v>
                </c:pt>
                <c:pt idx="153">
                  <c:v>0.65925925925925932</c:v>
                </c:pt>
                <c:pt idx="154">
                  <c:v>0.65925925925925932</c:v>
                </c:pt>
                <c:pt idx="155">
                  <c:v>0.65925925925925932</c:v>
                </c:pt>
                <c:pt idx="156">
                  <c:v>0.65925925925925932</c:v>
                </c:pt>
                <c:pt idx="157">
                  <c:v>0.65925925925925932</c:v>
                </c:pt>
                <c:pt idx="158">
                  <c:v>0.65925925925925932</c:v>
                </c:pt>
                <c:pt idx="159">
                  <c:v>0.65925925925925932</c:v>
                </c:pt>
                <c:pt idx="160">
                  <c:v>0.65925925925925932</c:v>
                </c:pt>
                <c:pt idx="161">
                  <c:v>0.65925925925925932</c:v>
                </c:pt>
                <c:pt idx="162">
                  <c:v>0.65925925925925932</c:v>
                </c:pt>
                <c:pt idx="163">
                  <c:v>0.78888888888888897</c:v>
                </c:pt>
                <c:pt idx="164">
                  <c:v>0.78888888888888897</c:v>
                </c:pt>
                <c:pt idx="165">
                  <c:v>0.73333333333333328</c:v>
                </c:pt>
                <c:pt idx="166">
                  <c:v>0.67777777777777781</c:v>
                </c:pt>
                <c:pt idx="167">
                  <c:v>0.54074074074074074</c:v>
                </c:pt>
                <c:pt idx="168">
                  <c:v>0.54074074074074074</c:v>
                </c:pt>
                <c:pt idx="169">
                  <c:v>0.75185185185185199</c:v>
                </c:pt>
                <c:pt idx="170">
                  <c:v>0.75185185185185199</c:v>
                </c:pt>
                <c:pt idx="171">
                  <c:v>0.75185185185185199</c:v>
                </c:pt>
                <c:pt idx="172">
                  <c:v>0.75185185185185199</c:v>
                </c:pt>
                <c:pt idx="173">
                  <c:v>0.75185185185185199</c:v>
                </c:pt>
                <c:pt idx="174">
                  <c:v>0.73333333333333328</c:v>
                </c:pt>
                <c:pt idx="175">
                  <c:v>0.73333333333333328</c:v>
                </c:pt>
                <c:pt idx="176">
                  <c:v>0.73333333333333328</c:v>
                </c:pt>
                <c:pt idx="177">
                  <c:v>0.32962962962962966</c:v>
                </c:pt>
                <c:pt idx="178">
                  <c:v>0.77037037037037037</c:v>
                </c:pt>
                <c:pt idx="179">
                  <c:v>0.77037037037037037</c:v>
                </c:pt>
                <c:pt idx="180">
                  <c:v>0.77037037037037037</c:v>
                </c:pt>
                <c:pt idx="181">
                  <c:v>0.77037037037037037</c:v>
                </c:pt>
                <c:pt idx="182">
                  <c:v>0.77037037037037037</c:v>
                </c:pt>
                <c:pt idx="183">
                  <c:v>0.77037037037037037</c:v>
                </c:pt>
                <c:pt idx="184">
                  <c:v>0.38518518518518519</c:v>
                </c:pt>
                <c:pt idx="185">
                  <c:v>0.38518518518518519</c:v>
                </c:pt>
                <c:pt idx="186">
                  <c:v>0.46666666666666667</c:v>
                </c:pt>
                <c:pt idx="187">
                  <c:v>0.29259259259259263</c:v>
                </c:pt>
                <c:pt idx="188">
                  <c:v>0.46666666666666667</c:v>
                </c:pt>
                <c:pt idx="189">
                  <c:v>0.32962962962962966</c:v>
                </c:pt>
                <c:pt idx="190">
                  <c:v>0.46666666666666667</c:v>
                </c:pt>
                <c:pt idx="191">
                  <c:v>0.31111111111111123</c:v>
                </c:pt>
                <c:pt idx="192">
                  <c:v>0.32962962962962966</c:v>
                </c:pt>
                <c:pt idx="193">
                  <c:v>0.32962962962962966</c:v>
                </c:pt>
                <c:pt idx="194">
                  <c:v>0.32962962962962966</c:v>
                </c:pt>
                <c:pt idx="195">
                  <c:v>0.32962962962962966</c:v>
                </c:pt>
                <c:pt idx="196">
                  <c:v>0.32962962962962966</c:v>
                </c:pt>
                <c:pt idx="197">
                  <c:v>0.32962962962962966</c:v>
                </c:pt>
                <c:pt idx="198">
                  <c:v>0.32962962962962966</c:v>
                </c:pt>
                <c:pt idx="199">
                  <c:v>0.32962962962962966</c:v>
                </c:pt>
                <c:pt idx="200">
                  <c:v>0.32962962962962966</c:v>
                </c:pt>
                <c:pt idx="201">
                  <c:v>0.77037037037037037</c:v>
                </c:pt>
                <c:pt idx="202">
                  <c:v>0.77037037037037037</c:v>
                </c:pt>
                <c:pt idx="203">
                  <c:v>0.40370370370370379</c:v>
                </c:pt>
                <c:pt idx="204">
                  <c:v>0.73333333333333328</c:v>
                </c:pt>
                <c:pt idx="205">
                  <c:v>0.75185185185185199</c:v>
                </c:pt>
                <c:pt idx="206">
                  <c:v>0.75185185185185199</c:v>
                </c:pt>
                <c:pt idx="207">
                  <c:v>0.75185185185185199</c:v>
                </c:pt>
                <c:pt idx="208">
                  <c:v>0.75185185185185199</c:v>
                </c:pt>
                <c:pt idx="209">
                  <c:v>0.77037037037037037</c:v>
                </c:pt>
                <c:pt idx="210">
                  <c:v>0.75185185185185199</c:v>
                </c:pt>
                <c:pt idx="211">
                  <c:v>0.77037037037037037</c:v>
                </c:pt>
                <c:pt idx="212">
                  <c:v>0.77037037037037037</c:v>
                </c:pt>
                <c:pt idx="213">
                  <c:v>0.77037037037037037</c:v>
                </c:pt>
                <c:pt idx="214">
                  <c:v>0.77037037037037037</c:v>
                </c:pt>
                <c:pt idx="215">
                  <c:v>0.77037037037037037</c:v>
                </c:pt>
                <c:pt idx="216">
                  <c:v>0.77037037037037037</c:v>
                </c:pt>
                <c:pt idx="217">
                  <c:v>0.77037037037037037</c:v>
                </c:pt>
                <c:pt idx="218">
                  <c:v>0.77037037037037037</c:v>
                </c:pt>
                <c:pt idx="219">
                  <c:v>0.32962962962962966</c:v>
                </c:pt>
                <c:pt idx="220">
                  <c:v>0.44814814814814807</c:v>
                </c:pt>
                <c:pt idx="221">
                  <c:v>0.31111111111111123</c:v>
                </c:pt>
                <c:pt idx="222">
                  <c:v>0.29259259259259263</c:v>
                </c:pt>
                <c:pt idx="223">
                  <c:v>0.31111111111111123</c:v>
                </c:pt>
                <c:pt idx="224">
                  <c:v>0.44814814814814807</c:v>
                </c:pt>
                <c:pt idx="225">
                  <c:v>0.29259259259259263</c:v>
                </c:pt>
                <c:pt idx="226">
                  <c:v>0.44814814814814807</c:v>
                </c:pt>
                <c:pt idx="227">
                  <c:v>0.29259259259259263</c:v>
                </c:pt>
                <c:pt idx="228">
                  <c:v>0.44814814814814807</c:v>
                </c:pt>
                <c:pt idx="229">
                  <c:v>0.29259259259259263</c:v>
                </c:pt>
                <c:pt idx="230">
                  <c:v>0.44814814814814807</c:v>
                </c:pt>
                <c:pt idx="231">
                  <c:v>0.29259259259259263</c:v>
                </c:pt>
                <c:pt idx="232">
                  <c:v>0.44814814814814807</c:v>
                </c:pt>
                <c:pt idx="233">
                  <c:v>0.29259259259259263</c:v>
                </c:pt>
                <c:pt idx="234">
                  <c:v>0.44814814814814807</c:v>
                </c:pt>
                <c:pt idx="235">
                  <c:v>0.29259259259259263</c:v>
                </c:pt>
                <c:pt idx="236">
                  <c:v>0.31111111111111123</c:v>
                </c:pt>
                <c:pt idx="237">
                  <c:v>0.42962962962962964</c:v>
                </c:pt>
                <c:pt idx="238">
                  <c:v>0.29259259259259263</c:v>
                </c:pt>
                <c:pt idx="239">
                  <c:v>0.31111111111111123</c:v>
                </c:pt>
                <c:pt idx="240">
                  <c:v>0.42962962962962964</c:v>
                </c:pt>
                <c:pt idx="241">
                  <c:v>0.29259259259259263</c:v>
                </c:pt>
                <c:pt idx="242">
                  <c:v>0.31111111111111123</c:v>
                </c:pt>
                <c:pt idx="243">
                  <c:v>0.42962962962962964</c:v>
                </c:pt>
                <c:pt idx="244">
                  <c:v>0.29259259259259263</c:v>
                </c:pt>
                <c:pt idx="245">
                  <c:v>0.42962962962962964</c:v>
                </c:pt>
                <c:pt idx="246">
                  <c:v>0.29259259259259263</c:v>
                </c:pt>
                <c:pt idx="247">
                  <c:v>0.48518518518518516</c:v>
                </c:pt>
                <c:pt idx="248">
                  <c:v>0.31111111111111123</c:v>
                </c:pt>
                <c:pt idx="249">
                  <c:v>0.32962962962962966</c:v>
                </c:pt>
                <c:pt idx="250">
                  <c:v>0.48518518518518516</c:v>
                </c:pt>
                <c:pt idx="251">
                  <c:v>0.48518518518518516</c:v>
                </c:pt>
                <c:pt idx="252">
                  <c:v>0.42962962962962964</c:v>
                </c:pt>
                <c:pt idx="253">
                  <c:v>0.42962962962962964</c:v>
                </c:pt>
                <c:pt idx="254">
                  <c:v>0.42962962962962964</c:v>
                </c:pt>
                <c:pt idx="255">
                  <c:v>0.42962962962962964</c:v>
                </c:pt>
                <c:pt idx="256">
                  <c:v>0.44814814814814807</c:v>
                </c:pt>
                <c:pt idx="257">
                  <c:v>0.44814814814814807</c:v>
                </c:pt>
                <c:pt idx="258">
                  <c:v>0.44814814814814807</c:v>
                </c:pt>
                <c:pt idx="259">
                  <c:v>0.44814814814814807</c:v>
                </c:pt>
                <c:pt idx="260">
                  <c:v>0.44814814814814807</c:v>
                </c:pt>
                <c:pt idx="261">
                  <c:v>0.44814814814814807</c:v>
                </c:pt>
                <c:pt idx="262">
                  <c:v>0.44814814814814807</c:v>
                </c:pt>
                <c:pt idx="263">
                  <c:v>0.50370370370370376</c:v>
                </c:pt>
                <c:pt idx="264">
                  <c:v>0.57777777777777772</c:v>
                </c:pt>
                <c:pt idx="265">
                  <c:v>0.21851851851851861</c:v>
                </c:pt>
                <c:pt idx="266">
                  <c:v>0.57777777777777772</c:v>
                </c:pt>
                <c:pt idx="267">
                  <c:v>0.27407407407407414</c:v>
                </c:pt>
                <c:pt idx="268">
                  <c:v>0.23703703703703707</c:v>
                </c:pt>
                <c:pt idx="269">
                  <c:v>0.25555555555555554</c:v>
                </c:pt>
                <c:pt idx="270">
                  <c:v>0.25555555555555554</c:v>
                </c:pt>
                <c:pt idx="271">
                  <c:v>0.25555555555555554</c:v>
                </c:pt>
                <c:pt idx="272">
                  <c:v>0.25555555555555554</c:v>
                </c:pt>
                <c:pt idx="273">
                  <c:v>0.27407407407407414</c:v>
                </c:pt>
                <c:pt idx="274">
                  <c:v>0.27407407407407414</c:v>
                </c:pt>
                <c:pt idx="275">
                  <c:v>0.27407407407407414</c:v>
                </c:pt>
                <c:pt idx="276">
                  <c:v>0.92592592592592582</c:v>
                </c:pt>
                <c:pt idx="277">
                  <c:v>0.92592592592592582</c:v>
                </c:pt>
                <c:pt idx="278">
                  <c:v>0.25555555555555554</c:v>
                </c:pt>
                <c:pt idx="279">
                  <c:v>0.96296296296296302</c:v>
                </c:pt>
                <c:pt idx="280">
                  <c:v>0.23703703703703707</c:v>
                </c:pt>
                <c:pt idx="281">
                  <c:v>0.25555555555555554</c:v>
                </c:pt>
                <c:pt idx="282">
                  <c:v>0.23703703703703707</c:v>
                </c:pt>
                <c:pt idx="283">
                  <c:v>0.23703703703703707</c:v>
                </c:pt>
                <c:pt idx="284">
                  <c:v>0.23703703703703707</c:v>
                </c:pt>
                <c:pt idx="285">
                  <c:v>0.23703703703703707</c:v>
                </c:pt>
                <c:pt idx="286">
                  <c:v>0.23703703703703707</c:v>
                </c:pt>
                <c:pt idx="287">
                  <c:v>0.23703703703703707</c:v>
                </c:pt>
                <c:pt idx="288">
                  <c:v>0.23703703703703707</c:v>
                </c:pt>
                <c:pt idx="289">
                  <c:v>0.25555555555555554</c:v>
                </c:pt>
                <c:pt idx="290">
                  <c:v>0.23703703703703707</c:v>
                </c:pt>
                <c:pt idx="291">
                  <c:v>0.25555555555555554</c:v>
                </c:pt>
                <c:pt idx="292">
                  <c:v>0.25555555555555554</c:v>
                </c:pt>
                <c:pt idx="293">
                  <c:v>0.23703703703703707</c:v>
                </c:pt>
                <c:pt idx="294">
                  <c:v>0.25555555555555554</c:v>
                </c:pt>
                <c:pt idx="295">
                  <c:v>0.23703703703703707</c:v>
                </c:pt>
                <c:pt idx="296">
                  <c:v>0.25555555555555554</c:v>
                </c:pt>
                <c:pt idx="297">
                  <c:v>0.25555555555555554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0.54074074074074074</c:v>
                </c:pt>
                <c:pt idx="303">
                  <c:v>0.23703703703703707</c:v>
                </c:pt>
                <c:pt idx="304">
                  <c:v>0.25555555555555554</c:v>
                </c:pt>
                <c:pt idx="305">
                  <c:v>0.25555555555555554</c:v>
                </c:pt>
                <c:pt idx="306">
                  <c:v>0.42962962962962964</c:v>
                </c:pt>
                <c:pt idx="307">
                  <c:v>0.42962962962962964</c:v>
                </c:pt>
                <c:pt idx="308">
                  <c:v>0.44814814814814807</c:v>
                </c:pt>
                <c:pt idx="309">
                  <c:v>0.44814814814814807</c:v>
                </c:pt>
                <c:pt idx="310">
                  <c:v>0.44814814814814807</c:v>
                </c:pt>
                <c:pt idx="311">
                  <c:v>0.44814814814814807</c:v>
                </c:pt>
                <c:pt idx="312">
                  <c:v>0.98148148148148162</c:v>
                </c:pt>
                <c:pt idx="313">
                  <c:v>0.98148148148148162</c:v>
                </c:pt>
                <c:pt idx="314">
                  <c:v>0.98148148148148162</c:v>
                </c:pt>
                <c:pt idx="315">
                  <c:v>0.96296296296296302</c:v>
                </c:pt>
                <c:pt idx="316">
                  <c:v>1</c:v>
                </c:pt>
                <c:pt idx="317">
                  <c:v>1</c:v>
                </c:pt>
                <c:pt idx="318">
                  <c:v>0.98148148148148162</c:v>
                </c:pt>
                <c:pt idx="319">
                  <c:v>0.98148148148148162</c:v>
                </c:pt>
                <c:pt idx="320">
                  <c:v>1</c:v>
                </c:pt>
                <c:pt idx="321">
                  <c:v>0.98148148148148162</c:v>
                </c:pt>
                <c:pt idx="322">
                  <c:v>0.98148148148148162</c:v>
                </c:pt>
                <c:pt idx="323">
                  <c:v>1</c:v>
                </c:pt>
                <c:pt idx="324">
                  <c:v>0.96296296296296302</c:v>
                </c:pt>
                <c:pt idx="325">
                  <c:v>1</c:v>
                </c:pt>
                <c:pt idx="326">
                  <c:v>0.96296296296296302</c:v>
                </c:pt>
                <c:pt idx="327">
                  <c:v>1</c:v>
                </c:pt>
                <c:pt idx="328">
                  <c:v>0.96296296296296302</c:v>
                </c:pt>
                <c:pt idx="329">
                  <c:v>1</c:v>
                </c:pt>
                <c:pt idx="330">
                  <c:v>1</c:v>
                </c:pt>
                <c:pt idx="331">
                  <c:v>0.98148148148148162</c:v>
                </c:pt>
                <c:pt idx="332">
                  <c:v>0.98148148148148162</c:v>
                </c:pt>
                <c:pt idx="333">
                  <c:v>0.98148148148148162</c:v>
                </c:pt>
                <c:pt idx="334">
                  <c:v>0.98148148148148162</c:v>
                </c:pt>
                <c:pt idx="335">
                  <c:v>0.98148148148148162</c:v>
                </c:pt>
                <c:pt idx="336">
                  <c:v>0.98148148148148162</c:v>
                </c:pt>
                <c:pt idx="337">
                  <c:v>0.98148148148148162</c:v>
                </c:pt>
                <c:pt idx="338">
                  <c:v>1</c:v>
                </c:pt>
                <c:pt idx="339">
                  <c:v>0.92592592592592582</c:v>
                </c:pt>
                <c:pt idx="340">
                  <c:v>0.92592592592592582</c:v>
                </c:pt>
                <c:pt idx="341">
                  <c:v>0.94444444444444431</c:v>
                </c:pt>
                <c:pt idx="342">
                  <c:v>0.94444444444444431</c:v>
                </c:pt>
                <c:pt idx="343">
                  <c:v>0.92592592592592582</c:v>
                </c:pt>
                <c:pt idx="344">
                  <c:v>0.94444444444444431</c:v>
                </c:pt>
                <c:pt idx="345">
                  <c:v>0.94444444444444431</c:v>
                </c:pt>
                <c:pt idx="346">
                  <c:v>0.94444444444444431</c:v>
                </c:pt>
                <c:pt idx="347">
                  <c:v>0.94444444444444431</c:v>
                </c:pt>
                <c:pt idx="348">
                  <c:v>0.94444444444444431</c:v>
                </c:pt>
                <c:pt idx="349">
                  <c:v>0.92592592592592582</c:v>
                </c:pt>
                <c:pt idx="350">
                  <c:v>0.92592592592592582</c:v>
                </c:pt>
                <c:pt idx="351">
                  <c:v>0.92592592592592582</c:v>
                </c:pt>
                <c:pt idx="352">
                  <c:v>0.90740740740740744</c:v>
                </c:pt>
                <c:pt idx="353">
                  <c:v>0.90740740740740744</c:v>
                </c:pt>
                <c:pt idx="354">
                  <c:v>0.90740740740740744</c:v>
                </c:pt>
                <c:pt idx="355">
                  <c:v>0.90740740740740744</c:v>
                </c:pt>
                <c:pt idx="356">
                  <c:v>0.90740740740740744</c:v>
                </c:pt>
                <c:pt idx="357">
                  <c:v>0.90740740740740744</c:v>
                </c:pt>
                <c:pt idx="358">
                  <c:v>0.90740740740740744</c:v>
                </c:pt>
                <c:pt idx="359">
                  <c:v>0.92592592592592582</c:v>
                </c:pt>
                <c:pt idx="360">
                  <c:v>0.94444444444444431</c:v>
                </c:pt>
                <c:pt idx="361">
                  <c:v>0.94444444444444431</c:v>
                </c:pt>
                <c:pt idx="362">
                  <c:v>0.94444444444444431</c:v>
                </c:pt>
                <c:pt idx="363">
                  <c:v>0.94444444444444431</c:v>
                </c:pt>
                <c:pt idx="364">
                  <c:v>0.90740740740740744</c:v>
                </c:pt>
                <c:pt idx="365">
                  <c:v>0.90740740740740744</c:v>
                </c:pt>
                <c:pt idx="366">
                  <c:v>0.92592592592592582</c:v>
                </c:pt>
                <c:pt idx="367">
                  <c:v>0.90740740740740744</c:v>
                </c:pt>
                <c:pt idx="368">
                  <c:v>0.92592592592592582</c:v>
                </c:pt>
                <c:pt idx="369">
                  <c:v>0.92592592592592582</c:v>
                </c:pt>
                <c:pt idx="370">
                  <c:v>0.90740740740740744</c:v>
                </c:pt>
                <c:pt idx="371">
                  <c:v>0.92592592592592582</c:v>
                </c:pt>
                <c:pt idx="372">
                  <c:v>0.92592592592592582</c:v>
                </c:pt>
                <c:pt idx="373">
                  <c:v>0.92592592592592582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6-46FC-B19A-5CFD6DAE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61008"/>
        <c:axId val="144132112"/>
      </c:scatterChart>
      <c:valAx>
        <c:axId val="2484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לחץ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132112"/>
        <c:crosses val="autoZero"/>
        <c:crossBetween val="midCat"/>
      </c:valAx>
      <c:valAx>
        <c:axId val="144132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איכות שינה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84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קטגוריית</a:t>
            </a:r>
            <a:r>
              <a:rPr lang="he-IL" baseline="0"/>
              <a:t> </a:t>
            </a:r>
            <a:r>
              <a:rPr lang="en-US" baseline="0"/>
              <a:t>BMI</a:t>
            </a:r>
            <a:r>
              <a:rPr lang="he-IL" baseline="0"/>
              <a:t> ~ הפרעות שינה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'רגרסיית הפרעות שינה'!$G$49:$G$57</c:f>
              <c:strCache>
                <c:ptCount val="9"/>
                <c:pt idx="0">
                  <c:v>0.1-0.2</c:v>
                </c:pt>
                <c:pt idx="1">
                  <c:v>0.2-0.3</c:v>
                </c:pt>
                <c:pt idx="2">
                  <c:v>0.3-0.4</c:v>
                </c:pt>
                <c:pt idx="3">
                  <c:v>0.4-0.5</c:v>
                </c:pt>
                <c:pt idx="4">
                  <c:v>0.5-0.6</c:v>
                </c:pt>
                <c:pt idx="5">
                  <c:v>0.6-0.7</c:v>
                </c:pt>
                <c:pt idx="6">
                  <c:v>0.7-0.8</c:v>
                </c:pt>
                <c:pt idx="7">
                  <c:v>0.8-0.9</c:v>
                </c:pt>
                <c:pt idx="8">
                  <c:v>0.9-1</c:v>
                </c:pt>
              </c:strCache>
            </c:strRef>
          </c:cat>
          <c:val>
            <c:numRef>
              <c:f>'רגרסיית הפרעות שינה'!$H$49:$H$57</c:f>
              <c:numCache>
                <c:formatCode>General</c:formatCode>
                <c:ptCount val="9"/>
                <c:pt idx="0">
                  <c:v>3.9473684210526314E-2</c:v>
                </c:pt>
                <c:pt idx="1">
                  <c:v>4.878048780487805E-2</c:v>
                </c:pt>
                <c:pt idx="2">
                  <c:v>3.6231884057971016E-2</c:v>
                </c:pt>
                <c:pt idx="3">
                  <c:v>8.461538461538462E-2</c:v>
                </c:pt>
                <c:pt idx="4">
                  <c:v>0.47872340425531917</c:v>
                </c:pt>
                <c:pt idx="5">
                  <c:v>0.5</c:v>
                </c:pt>
                <c:pt idx="6">
                  <c:v>0.5</c:v>
                </c:pt>
                <c:pt idx="7">
                  <c:v>0.75</c:v>
                </c:pt>
                <c:pt idx="8">
                  <c:v>0.90579710144927539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הפרעות שינה</c:v>
                </c15:tx>
              </c15:filteredSeriesTitle>
            </c:ext>
            <c:ext xmlns:c16="http://schemas.microsoft.com/office/drawing/2014/chart" uri="{C3380CC4-5D6E-409C-BE32-E72D297353CC}">
              <c16:uniqueId val="{00000000-852C-4B06-815A-C47F8DFBD8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429552"/>
        <c:axId val="1598459312"/>
      </c:lineChart>
      <c:catAx>
        <c:axId val="173542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מדד מצב גופני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8459312"/>
        <c:crosses val="autoZero"/>
        <c:auto val="1"/>
        <c:lblAlgn val="ctr"/>
        <c:lblOffset val="100"/>
        <c:noMultiLvlLbl val="0"/>
      </c:catAx>
      <c:valAx>
        <c:axId val="15984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הפרעות שינה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542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0</xdr:row>
      <xdr:rowOff>0</xdr:rowOff>
    </xdr:from>
    <xdr:to>
      <xdr:col>10</xdr:col>
      <xdr:colOff>72390</xdr:colOff>
      <xdr:row>10</xdr:row>
      <xdr:rowOff>140970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BF15CA9-DCE6-8432-0553-05DB5E52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0</xdr:row>
      <xdr:rowOff>0</xdr:rowOff>
    </xdr:from>
    <xdr:to>
      <xdr:col>11</xdr:col>
      <xdr:colOff>133350</xdr:colOff>
      <xdr:row>15</xdr:row>
      <xdr:rowOff>114300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F20D832-340C-9273-F2CE-A1153033B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659130</xdr:colOff>
      <xdr:row>16</xdr:row>
      <xdr:rowOff>22860</xdr:rowOff>
    </xdr:from>
    <xdr:to>
      <xdr:col>11</xdr:col>
      <xdr:colOff>255270</xdr:colOff>
      <xdr:row>34</xdr:row>
      <xdr:rowOff>34290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386A12A-6337-8F33-9707-44616A992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156210</xdr:colOff>
      <xdr:row>15</xdr:row>
      <xdr:rowOff>72390</xdr:rowOff>
    </xdr:from>
    <xdr:to>
      <xdr:col>14</xdr:col>
      <xdr:colOff>49530</xdr:colOff>
      <xdr:row>31</xdr:row>
      <xdr:rowOff>19050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68852E7E-CE14-C3C0-B983-4C5ABB64B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עידו בלעיש" refreshedDate="45343.493648958334" backgroundQuery="1" createdVersion="8" refreshedVersion="8" minRefreshableVersion="3" recordCount="0" supportSubquery="1" supportAdvancedDrill="1" xr:uid="{950A6B3C-CD0D-41EF-889B-F0F72B612335}">
  <cacheSource type="external" connectionId="1"/>
  <cacheFields count="3">
    <cacheField name="[BMI_Category].[BMI Category].[BMI Category]" caption="BMI Category" numFmtId="0" level="1">
      <sharedItems count="4">
        <s v="Normal"/>
        <s v="Normal Weight"/>
        <s v="Obese"/>
        <s v="Overweight"/>
      </sharedItems>
    </cacheField>
    <cacheField name="[Measures].[ממוצע של Stress Level]" caption="ממוצע של Stress Level" numFmtId="0" hierarchy="44" level="32767"/>
    <cacheField name="[gender].[gender].[gender]" caption="gender" numFmtId="0" hierarchy="15" level="1">
      <sharedItems count="2">
        <s v="Female"/>
        <s v="Male"/>
      </sharedItems>
    </cacheField>
  </cacheFields>
  <cacheHierarchies count="61">
    <cacheHierarchy uniqueName="[BMI_Category].[BMI Category]" caption="BMI Category" attribute="1" defaultMemberUniqueName="[BMI_Category].[BMI Category].[All]" allUniqueName="[BMI_Category].[BMI Category].[All]" dimensionUniqueName="[BMI_Category]" displayFolder="" count="2" memberValueDatatype="130" unbalanced="0">
      <fieldsUsage count="2">
        <fieldUsage x="-1"/>
        <fieldUsage x="0"/>
      </fieldsUsage>
    </cacheHierarchy>
    <cacheHierarchy uniqueName="[BMI_Category].[index]" caption="index" attribute="1" defaultMemberUniqueName="[BMI_Category].[index].[All]" allUniqueName="[BMI_Category].[index].[All]" dimensionUniqueName="[BMI_Category]" displayFolder="" count="0" memberValueDatatype="20" unbalanced="0"/>
    <cacheHierarchy uniqueName="[DATA].[Person ID]" caption="Person ID" attribute="1" defaultMemberUniqueName="[DATA].[Person ID].[All]" allUniqueName="[DATA].[Person ID].[All]" dimensionUniqueName="[DATA]" displayFolder="" count="0" memberValueDatatype="20" unbalanced="0"/>
    <cacheHierarchy uniqueName="[DATA].[Gender]" caption="Gender" attribute="1" defaultMemberUniqueName="[DATA].[Gender].[All]" allUniqueName="[DATA].[Gender].[All]" dimensionUniqueName="[DATA]" displayFolder="" count="0" memberValueDatatype="2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Occupation]" caption="Occupation" attribute="1" defaultMemberUniqueName="[DATA].[Occupation].[All]" allUniqueName="[DATA].[Occupation].[All]" dimensionUniqueName="[DATA]" displayFolder="" count="0" memberValueDatatype="130" unbalanced="0"/>
    <cacheHierarchy uniqueName="[DATA].[Sleep Duration]" caption="Sleep Duration" attribute="1" defaultMemberUniqueName="[DATA].[Sleep Duration].[All]" allUniqueName="[DATA].[Sleep Duration].[All]" dimensionUniqueName="[DATA]" displayFolder="" count="0" memberValueDatatype="5" unbalanced="0"/>
    <cacheHierarchy uniqueName="[DATA].[Quality of Sleep]" caption="Quality of Sleep" attribute="1" defaultMemberUniqueName="[DATA].[Quality of Sleep].[All]" allUniqueName="[DATA].[Quality of Sleep].[All]" dimensionUniqueName="[DATA]" displayFolder="" count="0" memberValueDatatype="20" unbalanced="0"/>
    <cacheHierarchy uniqueName="[DATA].[Stress Level]" caption="Stress Level" attribute="1" defaultMemberUniqueName="[DATA].[Stress Level].[All]" allUniqueName="[DATA].[Stress Level].[All]" dimensionUniqueName="[DATA]" displayFolder="" count="0" memberValueDatatype="20" unbalanced="0"/>
    <cacheHierarchy uniqueName="[DATA].[Heart Rate]" caption="Heart Rate" attribute="1" defaultMemberUniqueName="[DATA].[Heart Rate].[All]" allUniqueName="[DATA].[Heart Rate].[All]" dimensionUniqueName="[DATA]" displayFolder="" count="0" memberValueDatatype="20" unbalanced="0"/>
    <cacheHierarchy uniqueName="[DATA].[Physical Activity Level]" caption="Physical Activity Level" attribute="1" defaultMemberUniqueName="[DATA].[Physical Activity Level].[All]" allUniqueName="[DATA].[Physical Activity Level].[All]" dimensionUniqueName="[DATA]" displayFolder="" count="0" memberValueDatatype="20" unbalanced="0"/>
    <cacheHierarchy uniqueName="[DATA].[Daily Steps]" caption="Daily Steps" attribute="1" defaultMemberUniqueName="[DATA].[Daily Steps].[All]" allUniqueName="[DATA].[Daily Steps].[All]" dimensionUniqueName="[DATA]" displayFolder="" count="0" memberValueDatatype="20" unbalanced="0"/>
    <cacheHierarchy uniqueName="[DATA].[Sleep Disorder]" caption="Sleep Disorder" attribute="1" defaultMemberUniqueName="[DATA].[Sleep Disorder].[All]" allUniqueName="[DATA].[Sleep Disorder].[All]" dimensionUniqueName="[DATA]" displayFolder="" count="0" memberValueDatatype="20" unbalanced="0"/>
    <cacheHierarchy uniqueName="[DATA].[BMI Category]" caption="BMI Category" attribute="1" defaultMemberUniqueName="[DATA].[BMI Category].[All]" allUniqueName="[DATA].[BMI Category].[All]" dimensionUniqueName="[DATA]" displayFolder="" count="0" memberValueDatatype="20" unbalanced="0"/>
    <cacheHierarchy uniqueName="[DATA].[Blood Pressure]" caption="Blood Pressure" attribute="1" defaultMemberUniqueName="[DATA].[Blood Pressure].[All]" allUniqueName="[DATA].[Blood Pressure].[All]" dimensionUniqueName="[DATA]" displayFolder="" count="0" memberValueDatatype="5" unbalanced="0"/>
    <cacheHierarchy uniqueName="[gender].[gender]" caption="gender" attribute="1" defaultMemberUniqueName="[gender].[gender].[All]" allUniqueName="[gender].[gender].[All]" dimensionUniqueName="[gender]" displayFolder="" count="2" memberValueDatatype="130" unbalanced="0">
      <fieldsUsage count="2">
        <fieldUsage x="-1"/>
        <fieldUsage x="2"/>
      </fieldsUsage>
    </cacheHierarchy>
    <cacheHierarchy uniqueName="[gender].[index]" caption="index" attribute="1" defaultMemberUniqueName="[gender].[index].[All]" allUniqueName="[gender].[index].[All]" dimensionUniqueName="[gender]" displayFolder="" count="0" memberValueDatatype="20" unbalanced="0"/>
    <cacheHierarchy uniqueName="[Sleep_Disorder].[Sleep Disorder]" caption="Sleep Disorder" attribute="1" defaultMemberUniqueName="[Sleep_Disorder].[Sleep Disorder].[All]" allUniqueName="[Sleep_Disorder].[Sleep Disorder].[All]" dimensionUniqueName="[Sleep_Disorder]" displayFolder="" count="0" memberValueDatatype="130" unbalanced="0"/>
    <cacheHierarchy uniqueName="[Sleep_Disorder].[index]" caption="index" attribute="1" defaultMemberUniqueName="[Sleep_Disorder].[index].[All]" allUniqueName="[Sleep_Disorder].[index].[All]" dimensionUniqueName="[Sleep_Disorder]" displayFolder="" count="0" memberValueDatatype="20" unbalanced="0"/>
    <cacheHierarchy uniqueName="[טבלה2].[Person ID]" caption="Person ID" attribute="1" defaultMemberUniqueName="[טבלה2].[Person ID].[All]" allUniqueName="[טבלה2].[Person ID].[All]" dimensionUniqueName="[טבלה2]" displayFolder="" count="0" memberValueDatatype="20" unbalanced="0"/>
    <cacheHierarchy uniqueName="[טבלה2].[Gender]" caption="Gender" attribute="1" defaultMemberUniqueName="[טבלה2].[Gender].[All]" allUniqueName="[טבלה2].[Gender].[All]" dimensionUniqueName="[טבלה2]" displayFolder="" count="0" memberValueDatatype="20" unbalanced="0"/>
    <cacheHierarchy uniqueName="[טבלה2].[Age]" caption="Age" attribute="1" defaultMemberUniqueName="[טבלה2].[Age].[All]" allUniqueName="[טבלה2].[Age].[All]" dimensionUniqueName="[טבלה2]" displayFolder="" count="0" memberValueDatatype="5" unbalanced="0"/>
    <cacheHierarchy uniqueName="[טבלה2].[Sleep Duration]" caption="Sleep Duration" attribute="1" defaultMemberUniqueName="[טבלה2].[Sleep Duration].[All]" allUniqueName="[טבלה2].[Sleep Duration].[All]" dimensionUniqueName="[טבלה2]" displayFolder="" count="0" memberValueDatatype="5" unbalanced="0"/>
    <cacheHierarchy uniqueName="[טבלה2].[Quality of Sleep]" caption="Quality of Sleep" attribute="1" defaultMemberUniqueName="[טבלה2].[Quality of Sleep].[All]" allUniqueName="[טבלה2].[Quality of Sleep].[All]" dimensionUniqueName="[טבלה2]" displayFolder="" count="0" memberValueDatatype="5" unbalanced="0"/>
    <cacheHierarchy uniqueName="[טבלה2].[Stress Level]" caption="Stress Level" attribute="1" defaultMemberUniqueName="[טבלה2].[Stress Level].[All]" allUniqueName="[טבלה2].[Stress Level].[All]" dimensionUniqueName="[טבלה2]" displayFolder="" count="0" memberValueDatatype="5" unbalanced="0"/>
    <cacheHierarchy uniqueName="[טבלה2].[Heart Rate]" caption="Heart Rate" attribute="1" defaultMemberUniqueName="[טבלה2].[Heart Rate].[All]" allUniqueName="[טבלה2].[Heart Rate].[All]" dimensionUniqueName="[טבלה2]" displayFolder="" count="0" memberValueDatatype="5" unbalanced="0"/>
    <cacheHierarchy uniqueName="[טבלה2].[Physical Activity Level]" caption="Physical Activity Level" attribute="1" defaultMemberUniqueName="[טבלה2].[Physical Activity Level].[All]" allUniqueName="[טבלה2].[Physical Activity Level].[All]" dimensionUniqueName="[טבלה2]" displayFolder="" count="0" memberValueDatatype="5" unbalanced="0"/>
    <cacheHierarchy uniqueName="[טבלה2].[Daily Steps]" caption="Daily Steps" attribute="1" defaultMemberUniqueName="[טבלה2].[Daily Steps].[All]" allUniqueName="[טבלה2].[Daily Steps].[All]" dimensionUniqueName="[טבלה2]" displayFolder="" count="0" memberValueDatatype="5" unbalanced="0"/>
    <cacheHierarchy uniqueName="[טבלה2].[Sleep Disorder]" caption="Sleep Disorder" attribute="1" defaultMemberUniqueName="[טבלה2].[Sleep Disorder].[All]" allUniqueName="[טבלה2].[Sleep Disorder].[All]" dimensionUniqueName="[טבלה2]" displayFolder="" count="0" memberValueDatatype="5" unbalanced="0"/>
    <cacheHierarchy uniqueName="[טבלה2].[BMI Category]" caption="BMI Category" attribute="1" defaultMemberUniqueName="[טבלה2].[BMI Category].[All]" allUniqueName="[טבלה2].[BMI Category].[All]" dimensionUniqueName="[טבלה2]" displayFolder="" count="0" memberValueDatatype="5" unbalanced="0"/>
    <cacheHierarchy uniqueName="[טבלה2].[Blood Pressure]" caption="Blood Pressure" attribute="1" defaultMemberUniqueName="[טבלה2].[Blood Pressure].[All]" allUniqueName="[טבלה2].[Blood Pressure].[All]" dimensionUniqueName="[טבלה2]" displayFolder="" count="0" memberValueDatatype="5" unbalanced="0"/>
    <cacheHierarchy uniqueName="[טבלה2].[U_Sleeping_Quality]" caption="U_Sleeping_Quality" attribute="1" defaultMemberUniqueName="[טבלה2].[U_Sleeping_Quality].[All]" allUniqueName="[טבלה2].[U_Sleeping_Quality].[All]" dimensionUniqueName="[טבלה2]" displayFolder="" count="0" memberValueDatatype="5" unbalanced="0"/>
    <cacheHierarchy uniqueName="[טבלה2].[U_stress_Level]" caption="U_stress_Level" attribute="1" defaultMemberUniqueName="[טבלה2].[U_stress_Level].[All]" allUniqueName="[טבלה2].[U_stress_Level].[All]" dimensionUniqueName="[טבלה2]" displayFolder="" count="0" memberValueDatatype="5" unbalanced="0"/>
    <cacheHierarchy uniqueName="[טבלה2].[U_Fitness]" caption="U_Fitness" attribute="1" defaultMemberUniqueName="[טבלה2].[U_Fitness].[All]" allUniqueName="[טבלה2].[U_Fitness].[All]" dimensionUniqueName="[טבלה2]" displayFolder="" count="0" memberValueDatatype="5" unbalanced="0"/>
    <cacheHierarchy uniqueName="[טבלה2].[U_BP+BMI]" caption="U_BP+BMI" attribute="1" defaultMemberUniqueName="[טבלה2].[U_BP+BMI].[All]" allUniqueName="[טבלה2].[U_BP+BMI].[All]" dimensionUniqueName="[טבלה2]" displayFolder="" count="0" memberValueDatatype="5" unbalanced="0"/>
    <cacheHierarchy uniqueName="[Measures].[__XL_Count Sleep_health_and_lifestyle_dataset]" caption="__XL_Count Sleep_health_and_lifestyle_dataset" measure="1" displayFolder="" measureGroup="DATA" count="0" hidden="1"/>
    <cacheHierarchy uniqueName="[Measures].[__XL_Count טבלה3]" caption="__XL_Count טבלה3" measure="1" displayFolder="" measureGroup="gender" count="0" hidden="1"/>
    <cacheHierarchy uniqueName="[Measures].[__XL_Count טבלה4]" caption="__XL_Count טבלה4" measure="1" displayFolder="" measureGroup="BMI_Category" count="0" hidden="1"/>
    <cacheHierarchy uniqueName="[Measures].[__XL_Count טבלה5]" caption="__XL_Count טבלה5" measure="1" displayFolder="" measureGroup="Sleep_Disorder" count="0" hidden="1"/>
    <cacheHierarchy uniqueName="[Measures].[__XL_Count טבלה2]" caption="__XL_Count טבלה2" measure="1" displayFolder="" measureGroup="טבלה2" count="0" hidden="1"/>
    <cacheHierarchy uniqueName="[Measures].[__No measures defined]" caption="__No measures defined" measure="1" displayFolder="" count="0" hidden="1"/>
    <cacheHierarchy uniqueName="[Measures].[סכום של Quality of Sleep]" caption="סכום של Quality of Sleep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ממוצע של Quality of Sleep]" caption="ממוצע של Quality of Sleep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סכום של Stress Level]" caption="סכום של Stress Leve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ממוצע של Stress Level]" caption="ממוצע של Stress Level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סכום של Sleep Duration]" caption="סכום של Sleep Duration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ממוצע של Sleep Duration]" caption="ממוצע של Sleep Duration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סכום של Blood Pressure]" caption="סכום של Blood Pressure" measure="1" displayFolder="" measureGroup="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ממוצע של Blood Pressure]" caption="ממוצע של Blood Pressure" measure="1" displayFolder="" measureGroup="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סכום של BMI Category]" caption="סכום של BMI Category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ממוצע של BMI Category]" caption="ממוצע של BMI Category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סכום של Heart Rate]" caption="סכום של Heart Rate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ממוצע של Heart Rate]" caption="ממוצע של Heart Rate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סכום של Physical Activity Level]" caption="סכום של Physical Activity Level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ממוצע של Physical Activity Level]" caption="ממוצע של Physical Activity Level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סכום של Sleep Disorder]" caption="סכום של Sleep Disorder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ממוצע של Sleep Disorder]" caption="ממוצע של Sleep Disorder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סכום של Quality of Sleep 2]" caption="סכום של Quality of Sleep 2" measure="1" displayFolder="" measureGroup="טבלה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סכום של Sleep Disorder 2]" caption="סכום של Sleep Disorder 2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ממוצע של Sleep Disorder 2]" caption="ממוצע של Sleep Disorder 2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Sleep Disorder]" caption="ספירה של Sleep Disorder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6">
    <dimension name="BMI_Category" uniqueName="[BMI_Category]" caption="BMI_Category"/>
    <dimension name="DATA" uniqueName="[DATA]" caption="DATA"/>
    <dimension name="gender" uniqueName="[gender]" caption="gender"/>
    <dimension measure="1" name="Measures" uniqueName="[Measures]" caption="Measures"/>
    <dimension name="Sleep_Disorder" uniqueName="[Sleep_Disorder]" caption="Sleep_Disorder"/>
    <dimension name="טבלה2" uniqueName="[טבלה2]" caption="טבלה2"/>
  </dimensions>
  <measureGroups count="5">
    <measureGroup name="BMI_Category" caption="BMI_Category"/>
    <measureGroup name="DATA" caption="DATA"/>
    <measureGroup name="gender" caption="gender"/>
    <measureGroup name="Sleep_Disorder" caption="Sleep_Disorder"/>
    <measureGroup name="טבלה2" caption="טבלה2"/>
  </measureGroups>
  <maps count="9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עידו בלעיש" refreshedDate="45343.493647800926" backgroundQuery="1" createdVersion="8" refreshedVersion="8" minRefreshableVersion="3" recordCount="0" supportSubquery="1" supportAdvancedDrill="1" xr:uid="{125C10B6-B4E2-4799-919B-9D33B2551FF1}">
  <cacheSource type="external" connectionId="1"/>
  <cacheFields count="3">
    <cacheField name="[gender].[gender].[gender]" caption="gender" numFmtId="0" hierarchy="15" level="1">
      <sharedItems count="2">
        <s v="Female"/>
        <s v="Male"/>
      </sharedItems>
    </cacheField>
    <cacheField name="[BMI_Category].[BMI Category].[BMI Category]" caption="BMI Category" numFmtId="0" level="1">
      <sharedItems count="4">
        <s v="Normal"/>
        <s v="Normal Weight"/>
        <s v="Obese"/>
        <s v="Overweight"/>
      </sharedItems>
    </cacheField>
    <cacheField name="[Measures].[ממוצע של Sleep Disorder]" caption="ממוצע של Sleep Disorder" numFmtId="0" hierarchy="56" level="32767"/>
  </cacheFields>
  <cacheHierarchies count="61">
    <cacheHierarchy uniqueName="[BMI_Category].[BMI Category]" caption="BMI Category" attribute="1" defaultMemberUniqueName="[BMI_Category].[BMI Category].[All]" allUniqueName="[BMI_Category].[BMI Category].[All]" dimensionUniqueName="[BMI_Category]" displayFolder="" count="2" memberValueDatatype="130" unbalanced="0">
      <fieldsUsage count="2">
        <fieldUsage x="-1"/>
        <fieldUsage x="1"/>
      </fieldsUsage>
    </cacheHierarchy>
    <cacheHierarchy uniqueName="[BMI_Category].[index]" caption="index" attribute="1" defaultMemberUniqueName="[BMI_Category].[index].[All]" allUniqueName="[BMI_Category].[index].[All]" dimensionUniqueName="[BMI_Category]" displayFolder="" count="0" memberValueDatatype="20" unbalanced="0"/>
    <cacheHierarchy uniqueName="[DATA].[Person ID]" caption="Person ID" attribute="1" defaultMemberUniqueName="[DATA].[Person ID].[All]" allUniqueName="[DATA].[Person ID].[All]" dimensionUniqueName="[DATA]" displayFolder="" count="0" memberValueDatatype="20" unbalanced="0"/>
    <cacheHierarchy uniqueName="[DATA].[Gender]" caption="Gender" attribute="1" defaultMemberUniqueName="[DATA].[Gender].[All]" allUniqueName="[DATA].[Gender].[All]" dimensionUniqueName="[DATA]" displayFolder="" count="0" memberValueDatatype="2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Occupation]" caption="Occupation" attribute="1" defaultMemberUniqueName="[DATA].[Occupation].[All]" allUniqueName="[DATA].[Occupation].[All]" dimensionUniqueName="[DATA]" displayFolder="" count="0" memberValueDatatype="130" unbalanced="0"/>
    <cacheHierarchy uniqueName="[DATA].[Sleep Duration]" caption="Sleep Duration" attribute="1" defaultMemberUniqueName="[DATA].[Sleep Duration].[All]" allUniqueName="[DATA].[Sleep Duration].[All]" dimensionUniqueName="[DATA]" displayFolder="" count="0" memberValueDatatype="5" unbalanced="0"/>
    <cacheHierarchy uniqueName="[DATA].[Quality of Sleep]" caption="Quality of Sleep" attribute="1" defaultMemberUniqueName="[DATA].[Quality of Sleep].[All]" allUniqueName="[DATA].[Quality of Sleep].[All]" dimensionUniqueName="[DATA]" displayFolder="" count="0" memberValueDatatype="20" unbalanced="0"/>
    <cacheHierarchy uniqueName="[DATA].[Stress Level]" caption="Stress Level" attribute="1" defaultMemberUniqueName="[DATA].[Stress Level].[All]" allUniqueName="[DATA].[Stress Level].[All]" dimensionUniqueName="[DATA]" displayFolder="" count="0" memberValueDatatype="20" unbalanced="0"/>
    <cacheHierarchy uniqueName="[DATA].[Heart Rate]" caption="Heart Rate" attribute="1" defaultMemberUniqueName="[DATA].[Heart Rate].[All]" allUniqueName="[DATA].[Heart Rate].[All]" dimensionUniqueName="[DATA]" displayFolder="" count="0" memberValueDatatype="20" unbalanced="0"/>
    <cacheHierarchy uniqueName="[DATA].[Physical Activity Level]" caption="Physical Activity Level" attribute="1" defaultMemberUniqueName="[DATA].[Physical Activity Level].[All]" allUniqueName="[DATA].[Physical Activity Level].[All]" dimensionUniqueName="[DATA]" displayFolder="" count="0" memberValueDatatype="20" unbalanced="0"/>
    <cacheHierarchy uniqueName="[DATA].[Daily Steps]" caption="Daily Steps" attribute="1" defaultMemberUniqueName="[DATA].[Daily Steps].[All]" allUniqueName="[DATA].[Daily Steps].[All]" dimensionUniqueName="[DATA]" displayFolder="" count="0" memberValueDatatype="20" unbalanced="0"/>
    <cacheHierarchy uniqueName="[DATA].[Sleep Disorder]" caption="Sleep Disorder" attribute="1" defaultMemberUniqueName="[DATA].[Sleep Disorder].[All]" allUniqueName="[DATA].[Sleep Disorder].[All]" dimensionUniqueName="[DATA]" displayFolder="" count="0" memberValueDatatype="20" unbalanced="0"/>
    <cacheHierarchy uniqueName="[DATA].[BMI Category]" caption="BMI Category" attribute="1" defaultMemberUniqueName="[DATA].[BMI Category].[All]" allUniqueName="[DATA].[BMI Category].[All]" dimensionUniqueName="[DATA]" displayFolder="" count="0" memberValueDatatype="20" unbalanced="0"/>
    <cacheHierarchy uniqueName="[DATA].[Blood Pressure]" caption="Blood Pressure" attribute="1" defaultMemberUniqueName="[DATA].[Blood Pressure].[All]" allUniqueName="[DATA].[Blood Pressure].[All]" dimensionUniqueName="[DATA]" displayFolder="" count="0" memberValueDatatype="5" unbalanced="0"/>
    <cacheHierarchy uniqueName="[gender].[gender]" caption="gender" attribute="1" defaultMemberUniqueName="[gender].[gender].[All]" allUniqueName="[gender].[gender].[All]" dimensionUniqueName="[gender]" displayFolder="" count="2" memberValueDatatype="130" unbalanced="0">
      <fieldsUsage count="2">
        <fieldUsage x="-1"/>
        <fieldUsage x="0"/>
      </fieldsUsage>
    </cacheHierarchy>
    <cacheHierarchy uniqueName="[gender].[index]" caption="index" attribute="1" defaultMemberUniqueName="[gender].[index].[All]" allUniqueName="[gender].[index].[All]" dimensionUniqueName="[gender]" displayFolder="" count="0" memberValueDatatype="20" unbalanced="0"/>
    <cacheHierarchy uniqueName="[Sleep_Disorder].[Sleep Disorder]" caption="Sleep Disorder" attribute="1" defaultMemberUniqueName="[Sleep_Disorder].[Sleep Disorder].[All]" allUniqueName="[Sleep_Disorder].[Sleep Disorder].[All]" dimensionUniqueName="[Sleep_Disorder]" displayFolder="" count="0" memberValueDatatype="130" unbalanced="0"/>
    <cacheHierarchy uniqueName="[Sleep_Disorder].[index]" caption="index" attribute="1" defaultMemberUniqueName="[Sleep_Disorder].[index].[All]" allUniqueName="[Sleep_Disorder].[index].[All]" dimensionUniqueName="[Sleep_Disorder]" displayFolder="" count="0" memberValueDatatype="20" unbalanced="0"/>
    <cacheHierarchy uniqueName="[טבלה2].[Person ID]" caption="Person ID" attribute="1" defaultMemberUniqueName="[טבלה2].[Person ID].[All]" allUniqueName="[טבלה2].[Person ID].[All]" dimensionUniqueName="[טבלה2]" displayFolder="" count="0" memberValueDatatype="20" unbalanced="0"/>
    <cacheHierarchy uniqueName="[טבלה2].[Gender]" caption="Gender" attribute="1" defaultMemberUniqueName="[טבלה2].[Gender].[All]" allUniqueName="[טבלה2].[Gender].[All]" dimensionUniqueName="[טבלה2]" displayFolder="" count="0" memberValueDatatype="20" unbalanced="0"/>
    <cacheHierarchy uniqueName="[טבלה2].[Age]" caption="Age" attribute="1" defaultMemberUniqueName="[טבלה2].[Age].[All]" allUniqueName="[טבלה2].[Age].[All]" dimensionUniqueName="[טבלה2]" displayFolder="" count="0" memberValueDatatype="5" unbalanced="0"/>
    <cacheHierarchy uniqueName="[טבלה2].[Sleep Duration]" caption="Sleep Duration" attribute="1" defaultMemberUniqueName="[טבלה2].[Sleep Duration].[All]" allUniqueName="[טבלה2].[Sleep Duration].[All]" dimensionUniqueName="[טבלה2]" displayFolder="" count="0" memberValueDatatype="5" unbalanced="0"/>
    <cacheHierarchy uniqueName="[טבלה2].[Quality of Sleep]" caption="Quality of Sleep" attribute="1" defaultMemberUniqueName="[טבלה2].[Quality of Sleep].[All]" allUniqueName="[טבלה2].[Quality of Sleep].[All]" dimensionUniqueName="[טבלה2]" displayFolder="" count="0" memberValueDatatype="5" unbalanced="0"/>
    <cacheHierarchy uniqueName="[טבלה2].[Stress Level]" caption="Stress Level" attribute="1" defaultMemberUniqueName="[טבלה2].[Stress Level].[All]" allUniqueName="[טבלה2].[Stress Level].[All]" dimensionUniqueName="[טבלה2]" displayFolder="" count="0" memberValueDatatype="5" unbalanced="0"/>
    <cacheHierarchy uniqueName="[טבלה2].[Heart Rate]" caption="Heart Rate" attribute="1" defaultMemberUniqueName="[טבלה2].[Heart Rate].[All]" allUniqueName="[טבלה2].[Heart Rate].[All]" dimensionUniqueName="[טבלה2]" displayFolder="" count="0" memberValueDatatype="5" unbalanced="0"/>
    <cacheHierarchy uniqueName="[טבלה2].[Physical Activity Level]" caption="Physical Activity Level" attribute="1" defaultMemberUniqueName="[טבלה2].[Physical Activity Level].[All]" allUniqueName="[טבלה2].[Physical Activity Level].[All]" dimensionUniqueName="[טבלה2]" displayFolder="" count="0" memberValueDatatype="5" unbalanced="0"/>
    <cacheHierarchy uniqueName="[טבלה2].[Daily Steps]" caption="Daily Steps" attribute="1" defaultMemberUniqueName="[טבלה2].[Daily Steps].[All]" allUniqueName="[טבלה2].[Daily Steps].[All]" dimensionUniqueName="[טבלה2]" displayFolder="" count="0" memberValueDatatype="5" unbalanced="0"/>
    <cacheHierarchy uniqueName="[טבלה2].[Sleep Disorder]" caption="Sleep Disorder" attribute="1" defaultMemberUniqueName="[טבלה2].[Sleep Disorder].[All]" allUniqueName="[טבלה2].[Sleep Disorder].[All]" dimensionUniqueName="[טבלה2]" displayFolder="" count="0" memberValueDatatype="5" unbalanced="0"/>
    <cacheHierarchy uniqueName="[טבלה2].[BMI Category]" caption="BMI Category" attribute="1" defaultMemberUniqueName="[טבלה2].[BMI Category].[All]" allUniqueName="[טבלה2].[BMI Category].[All]" dimensionUniqueName="[טבלה2]" displayFolder="" count="0" memberValueDatatype="5" unbalanced="0"/>
    <cacheHierarchy uniqueName="[טבלה2].[Blood Pressure]" caption="Blood Pressure" attribute="1" defaultMemberUniqueName="[טבלה2].[Blood Pressure].[All]" allUniqueName="[טבלה2].[Blood Pressure].[All]" dimensionUniqueName="[טבלה2]" displayFolder="" count="0" memberValueDatatype="5" unbalanced="0"/>
    <cacheHierarchy uniqueName="[טבלה2].[U_Sleeping_Quality]" caption="U_Sleeping_Quality" attribute="1" defaultMemberUniqueName="[טבלה2].[U_Sleeping_Quality].[All]" allUniqueName="[טבלה2].[U_Sleeping_Quality].[All]" dimensionUniqueName="[טבלה2]" displayFolder="" count="0" memberValueDatatype="5" unbalanced="0"/>
    <cacheHierarchy uniqueName="[טבלה2].[U_stress_Level]" caption="U_stress_Level" attribute="1" defaultMemberUniqueName="[טבלה2].[U_stress_Level].[All]" allUniqueName="[טבלה2].[U_stress_Level].[All]" dimensionUniqueName="[טבלה2]" displayFolder="" count="0" memberValueDatatype="5" unbalanced="0"/>
    <cacheHierarchy uniqueName="[טבלה2].[U_Fitness]" caption="U_Fitness" attribute="1" defaultMemberUniqueName="[טבלה2].[U_Fitness].[All]" allUniqueName="[טבלה2].[U_Fitness].[All]" dimensionUniqueName="[טבלה2]" displayFolder="" count="0" memberValueDatatype="5" unbalanced="0"/>
    <cacheHierarchy uniqueName="[טבלה2].[U_BP+BMI]" caption="U_BP+BMI" attribute="1" defaultMemberUniqueName="[טבלה2].[U_BP+BMI].[All]" allUniqueName="[טבלה2].[U_BP+BMI].[All]" dimensionUniqueName="[טבלה2]" displayFolder="" count="0" memberValueDatatype="5" unbalanced="0"/>
    <cacheHierarchy uniqueName="[Measures].[__XL_Count Sleep_health_and_lifestyle_dataset]" caption="__XL_Count Sleep_health_and_lifestyle_dataset" measure="1" displayFolder="" measureGroup="DATA" count="0" hidden="1"/>
    <cacheHierarchy uniqueName="[Measures].[__XL_Count טבלה3]" caption="__XL_Count טבלה3" measure="1" displayFolder="" measureGroup="gender" count="0" hidden="1"/>
    <cacheHierarchy uniqueName="[Measures].[__XL_Count טבלה4]" caption="__XL_Count טבלה4" measure="1" displayFolder="" measureGroup="BMI_Category" count="0" hidden="1"/>
    <cacheHierarchy uniqueName="[Measures].[__XL_Count טבלה5]" caption="__XL_Count טבלה5" measure="1" displayFolder="" measureGroup="Sleep_Disorder" count="0" hidden="1"/>
    <cacheHierarchy uniqueName="[Measures].[__XL_Count טבלה2]" caption="__XL_Count טבלה2" measure="1" displayFolder="" measureGroup="טבלה2" count="0" hidden="1"/>
    <cacheHierarchy uniqueName="[Measures].[__No measures defined]" caption="__No measures defined" measure="1" displayFolder="" count="0" hidden="1"/>
    <cacheHierarchy uniqueName="[Measures].[סכום של Quality of Sleep]" caption="סכום של Quality of Sleep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ממוצע של Quality of Sleep]" caption="ממוצע של Quality of Sleep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סכום של Stress Level]" caption="סכום של Stress Leve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ממוצע של Stress Level]" caption="ממוצע של Stress Leve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סכום של Sleep Duration]" caption="סכום של Sleep Duration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ממוצע של Sleep Duration]" caption="ממוצע של Sleep Duration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סכום של Blood Pressure]" caption="סכום של Blood Pressure" measure="1" displayFolder="" measureGroup="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ממוצע של Blood Pressure]" caption="ממוצע של Blood Pressure" measure="1" displayFolder="" measureGroup="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סכום של BMI Category]" caption="סכום של BMI Category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ממוצע של BMI Category]" caption="ממוצע של BMI Category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סכום של Heart Rate]" caption="סכום של Heart Rate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ממוצע של Heart Rate]" caption="ממוצע של Heart Rate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סכום של Physical Activity Level]" caption="סכום של Physical Activity Level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ממוצע של Physical Activity Level]" caption="ממוצע של Physical Activity Level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סכום של Sleep Disorder]" caption="סכום של Sleep Disorder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ממוצע של Sleep Disorder]" caption="ממוצע של Sleep Disorder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סכום של Quality of Sleep 2]" caption="סכום של Quality of Sleep 2" measure="1" displayFolder="" measureGroup="טבלה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סכום של Sleep Disorder 2]" caption="סכום של Sleep Disorder 2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ממוצע של Sleep Disorder 2]" caption="ממוצע של Sleep Disorder 2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Sleep Disorder]" caption="ספירה של Sleep Disorder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6">
    <dimension name="BMI_Category" uniqueName="[BMI_Category]" caption="BMI_Category"/>
    <dimension name="DATA" uniqueName="[DATA]" caption="DATA"/>
    <dimension name="gender" uniqueName="[gender]" caption="gender"/>
    <dimension measure="1" name="Measures" uniqueName="[Measures]" caption="Measures"/>
    <dimension name="Sleep_Disorder" uniqueName="[Sleep_Disorder]" caption="Sleep_Disorder"/>
    <dimension name="טבלה2" uniqueName="[טבלה2]" caption="טבלה2"/>
  </dimensions>
  <measureGroups count="5">
    <measureGroup name="BMI_Category" caption="BMI_Category"/>
    <measureGroup name="DATA" caption="DATA"/>
    <measureGroup name="gender" caption="gender"/>
    <measureGroup name="Sleep_Disorder" caption="Sleep_Disorder"/>
    <measureGroup name="טבלה2" caption="טבלה2"/>
  </measureGroups>
  <maps count="9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עידו בלעיש" refreshedDate="45343.526476273146" createdVersion="8" refreshedVersion="8" minRefreshableVersion="3" recordCount="375" xr:uid="{2D784E52-DA9A-40BB-9D57-609EC9F7CC5E}">
  <cacheSource type="worksheet">
    <worksheetSource ref="B1:B1048576" sheet="רגרסיית הפרעות שינה"/>
  </cacheSource>
  <cacheFields count="2">
    <cacheField name="Sleep Disorder" numFmtId="0">
      <sharedItems containsString="0" containsBlank="1" containsNumber="1" minValue="0" maxValue="1"/>
    </cacheField>
    <cacheField name="U_BP+BMI" numFmtId="0">
      <sharedItems containsString="0" containsBlank="1" containsNumber="1" minValue="3.2307692307692301E-2" maxValue="0.95692307692307699" count="30">
        <n v="0.49076923076923062"/>
        <n v="0.31538461538461543"/>
        <n v="0.89230769230769247"/>
        <n v="0.2615384615384615"/>
        <n v="0.44153846153846155"/>
        <n v="0.39846153846153864"/>
        <n v="4.3076923076923374E-2"/>
        <n v="5.3846153846153981E-2"/>
        <n v="0.55538461538461525"/>
        <n v="0.53384615384615408"/>
        <n v="0.16153846153846149"/>
        <n v="9.9999999999999992E-2"/>
        <n v="0.79538461538461558"/>
        <n v="0.54461538461538472"/>
        <n v="0.47692307692307695"/>
        <n v="0.6415384615384615"/>
        <n v="0.35538461538461524"/>
        <n v="6.4615384615384602E-2"/>
        <n v="8.6153846153846275E-2"/>
        <n v="0.15076923076923088"/>
        <n v="0.45846153846153836"/>
        <n v="0.57692307692307698"/>
        <n v="0.73846153846153839"/>
        <n v="0.3830769230769232"/>
        <n v="0.95692307692307699"/>
        <n v="0.89999999999999991"/>
        <n v="0.90307692307692311"/>
        <n v="0.25846153846153841"/>
        <n v="3.2307692307692301E-2"/>
        <m/>
      </sharedItems>
      <fieldGroup base="1">
        <rangePr autoStart="0" autoEnd="0" startNum="0" endNum="1" groupInterval="0.1"/>
        <groupItems count="12">
          <s v="&lt;0 או (ריק)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עידו בלעיש" refreshedDate="45344.443364699073" createdVersion="8" refreshedVersion="8" minRefreshableVersion="3" recordCount="374" xr:uid="{ECCCCFE1-46A5-4C7E-A2EF-B01A5E0F3138}">
  <cacheSource type="worksheet">
    <worksheetSource name="DATA"/>
  </cacheSource>
  <cacheFields count="12">
    <cacheField name="Person ID" numFmtId="0">
      <sharedItems containsSemiMixedTypes="0" containsString="0" containsNumber="1" containsInteger="1" minValue="1" maxValue="374"/>
    </cacheField>
    <cacheField name="Gender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27" maxValue="59" count="31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8"/>
        <n v="49"/>
        <n v="50"/>
        <n v="51"/>
        <n v="52"/>
        <n v="53"/>
        <n v="54"/>
        <n v="55"/>
        <n v="56"/>
        <n v="57"/>
        <n v="58"/>
        <n v="59"/>
      </sharedItems>
      <fieldGroup base="2">
        <rangePr startNum="27" endNum="59" groupInterval="5"/>
        <groupItems count="9">
          <s v="&lt;27"/>
          <s v="27-31"/>
          <s v="32-36"/>
          <s v="37-41"/>
          <s v="42-46"/>
          <s v="47-51"/>
          <s v="52-56"/>
          <s v="57-61"/>
          <s v="&gt;62"/>
        </groupItems>
      </fieldGroup>
    </cacheField>
    <cacheField name="Sleep Duration" numFmtId="0">
      <sharedItems containsSemiMixedTypes="0" containsString="0" containsNumber="1" minValue="5.8" maxValue="8.5"/>
    </cacheField>
    <cacheField name="Quality of Sleep" numFmtId="0">
      <sharedItems containsSemiMixedTypes="0" containsString="0" containsNumber="1" containsInteger="1" minValue="4" maxValue="9"/>
    </cacheField>
    <cacheField name="Stress Level" numFmtId="0">
      <sharedItems containsSemiMixedTypes="0" containsString="0" containsNumber="1" containsInteger="1" minValue="3" maxValue="8"/>
    </cacheField>
    <cacheField name="Heart Rate" numFmtId="0">
      <sharedItems containsSemiMixedTypes="0" containsString="0" containsNumber="1" containsInteger="1" minValue="65" maxValue="86"/>
    </cacheField>
    <cacheField name="Physical Activity Level" numFmtId="0">
      <sharedItems containsSemiMixedTypes="0" containsString="0" containsNumber="1" containsInteger="1" minValue="30" maxValue="90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 containsSemiMixedTypes="0" containsString="0" containsNumber="1" containsInteger="1" minValue="0" maxValue="2" count="3">
        <n v="0"/>
        <n v="2"/>
        <n v="1"/>
      </sharedItems>
    </cacheField>
    <cacheField name="BMI Category" numFmtId="0">
      <sharedItems containsSemiMixedTypes="0" containsString="0" containsNumber="1" containsInteger="1" minValue="0" maxValue="3"/>
    </cacheField>
    <cacheField name="Blood Pressure" numFmtId="1">
      <sharedItems containsSemiMixedTypes="0" containsString="0" containsNumber="1" minValue="88.333333333333329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עידו בלעיש" refreshedDate="45344.446527546294" backgroundQuery="1" createdVersion="8" refreshedVersion="8" minRefreshableVersion="3" recordCount="0" supportSubquery="1" supportAdvancedDrill="1" xr:uid="{AF6F74E5-C443-48C6-921B-5B17C6919A24}">
  <cacheSource type="external" connectionId="1"/>
  <cacheFields count="2">
    <cacheField name="[Sleep_Disorder].[Sleep Disorder].[Sleep Disorder]" caption="Sleep Disorder" numFmtId="0" hierarchy="17" level="1">
      <sharedItems count="3">
        <s v="Insomnia"/>
        <s v="None"/>
        <s v="Sleep Apnea"/>
      </sharedItems>
    </cacheField>
    <cacheField name="[Measures].[ממוצע של Blood Pressure]" caption="ממוצע של Blood Pressure" numFmtId="0" hierarchy="48" level="32767"/>
  </cacheFields>
  <cacheHierarchies count="61">
    <cacheHierarchy uniqueName="[BMI_Category].[BMI Category]" caption="BMI Category" attribute="1" defaultMemberUniqueName="[BMI_Category].[BMI Category].[All]" allUniqueName="[BMI_Category].[BMI Category].[All]" dimensionUniqueName="[BMI_Category]" displayFolder="" count="2" memberValueDatatype="130" unbalanced="0"/>
    <cacheHierarchy uniqueName="[BMI_Category].[index]" caption="index" attribute="1" defaultMemberUniqueName="[BMI_Category].[index].[All]" allUniqueName="[BMI_Category].[index].[All]" dimensionUniqueName="[BMI_Category]" displayFolder="" count="0" memberValueDatatype="20" unbalanced="0"/>
    <cacheHierarchy uniqueName="[DATA].[Person ID]" caption="Person ID" attribute="1" defaultMemberUniqueName="[DATA].[Person ID].[All]" allUniqueName="[DATA].[Person ID].[All]" dimensionUniqueName="[DATA]" displayFolder="" count="0" memberValueDatatype="20" unbalanced="0"/>
    <cacheHierarchy uniqueName="[DATA].[Gender]" caption="Gender" attribute="1" defaultMemberUniqueName="[DATA].[Gender].[All]" allUniqueName="[DATA].[Gender].[All]" dimensionUniqueName="[DATA]" displayFolder="" count="0" memberValueDatatype="20" unbalanced="0"/>
    <cacheHierarchy uniqueName="[DATA].[Age]" caption="Age" attribute="1" defaultMemberUniqueName="[DATA].[Age].[All]" allUniqueName="[DATA].[Age].[All]" dimensionUniqueName="[DATA]" displayFolder="" count="0" memberValueDatatype="20" unbalanced="0"/>
    <cacheHierarchy uniqueName="[DATA].[Occupation]" caption="Occupation" attribute="1" defaultMemberUniqueName="[DATA].[Occupation].[All]" allUniqueName="[DATA].[Occupation].[All]" dimensionUniqueName="[DATA]" displayFolder="" count="0" memberValueDatatype="130" unbalanced="0"/>
    <cacheHierarchy uniqueName="[DATA].[Sleep Duration]" caption="Sleep Duration" attribute="1" defaultMemberUniqueName="[DATA].[Sleep Duration].[All]" allUniqueName="[DATA].[Sleep Duration].[All]" dimensionUniqueName="[DATA]" displayFolder="" count="0" memberValueDatatype="5" unbalanced="0"/>
    <cacheHierarchy uniqueName="[DATA].[Quality of Sleep]" caption="Quality of Sleep" attribute="1" defaultMemberUniqueName="[DATA].[Quality of Sleep].[All]" allUniqueName="[DATA].[Quality of Sleep].[All]" dimensionUniqueName="[DATA]" displayFolder="" count="0" memberValueDatatype="20" unbalanced="0"/>
    <cacheHierarchy uniqueName="[DATA].[Stress Level]" caption="Stress Level" attribute="1" defaultMemberUniqueName="[DATA].[Stress Level].[All]" allUniqueName="[DATA].[Stress Level].[All]" dimensionUniqueName="[DATA]" displayFolder="" count="0" memberValueDatatype="20" unbalanced="0"/>
    <cacheHierarchy uniqueName="[DATA].[Heart Rate]" caption="Heart Rate" attribute="1" defaultMemberUniqueName="[DATA].[Heart Rate].[All]" allUniqueName="[DATA].[Heart Rate].[All]" dimensionUniqueName="[DATA]" displayFolder="" count="0" memberValueDatatype="20" unbalanced="0"/>
    <cacheHierarchy uniqueName="[DATA].[Physical Activity Level]" caption="Physical Activity Level" attribute="1" defaultMemberUniqueName="[DATA].[Physical Activity Level].[All]" allUniqueName="[DATA].[Physical Activity Level].[All]" dimensionUniqueName="[DATA]" displayFolder="" count="0" memberValueDatatype="20" unbalanced="0"/>
    <cacheHierarchy uniqueName="[DATA].[Daily Steps]" caption="Daily Steps" attribute="1" defaultMemberUniqueName="[DATA].[Daily Steps].[All]" allUniqueName="[DATA].[Daily Steps].[All]" dimensionUniqueName="[DATA]" displayFolder="" count="0" memberValueDatatype="20" unbalanced="0"/>
    <cacheHierarchy uniqueName="[DATA].[Sleep Disorder]" caption="Sleep Disorder" attribute="1" defaultMemberUniqueName="[DATA].[Sleep Disorder].[All]" allUniqueName="[DATA].[Sleep Disorder].[All]" dimensionUniqueName="[DATA]" displayFolder="" count="0" memberValueDatatype="20" unbalanced="0"/>
    <cacheHierarchy uniqueName="[DATA].[BMI Category]" caption="BMI Category" attribute="1" defaultMemberUniqueName="[DATA].[BMI Category].[All]" allUniqueName="[DATA].[BMI Category].[All]" dimensionUniqueName="[DATA]" displayFolder="" count="0" memberValueDatatype="20" unbalanced="0"/>
    <cacheHierarchy uniqueName="[DATA].[Blood Pressure]" caption="Blood Pressure" attribute="1" defaultMemberUniqueName="[DATA].[Blood Pressure].[All]" allUniqueName="[DATA].[Blood Pressure].[All]" dimensionUniqueName="[DATA]" displayFolder="" count="0" memberValueDatatype="5" unbalanced="0"/>
    <cacheHierarchy uniqueName="[gender].[gender]" caption="gender" attribute="1" defaultMemberUniqueName="[gender].[gender].[All]" allUniqueName="[gender].[gender].[All]" dimensionUniqueName="[gender]" displayFolder="" count="2" memberValueDatatype="130" unbalanced="0"/>
    <cacheHierarchy uniqueName="[gender].[index]" caption="index" attribute="1" defaultMemberUniqueName="[gender].[index].[All]" allUniqueName="[gender].[index].[All]" dimensionUniqueName="[gender]" displayFolder="" count="0" memberValueDatatype="20" unbalanced="0"/>
    <cacheHierarchy uniqueName="[Sleep_Disorder].[Sleep Disorder]" caption="Sleep Disorder" attribute="1" defaultMemberUniqueName="[Sleep_Disorder].[Sleep Disorder].[All]" allUniqueName="[Sleep_Disorder].[Sleep Disorder].[All]" dimensionUniqueName="[Sleep_Disorder]" displayFolder="" count="2" memberValueDatatype="130" unbalanced="0">
      <fieldsUsage count="2">
        <fieldUsage x="-1"/>
        <fieldUsage x="0"/>
      </fieldsUsage>
    </cacheHierarchy>
    <cacheHierarchy uniqueName="[Sleep_Disorder].[index]" caption="index" attribute="1" defaultMemberUniqueName="[Sleep_Disorder].[index].[All]" allUniqueName="[Sleep_Disorder].[index].[All]" dimensionUniqueName="[Sleep_Disorder]" displayFolder="" count="0" memberValueDatatype="20" unbalanced="0"/>
    <cacheHierarchy uniqueName="[טבלה2].[Person ID]" caption="Person ID" attribute="1" defaultMemberUniqueName="[טבלה2].[Person ID].[All]" allUniqueName="[טבלה2].[Person ID].[All]" dimensionUniqueName="[טבלה2]" displayFolder="" count="0" memberValueDatatype="20" unbalanced="0"/>
    <cacheHierarchy uniqueName="[טבלה2].[Gender]" caption="Gender" attribute="1" defaultMemberUniqueName="[טבלה2].[Gender].[All]" allUniqueName="[טבלה2].[Gender].[All]" dimensionUniqueName="[טבלה2]" displayFolder="" count="0" memberValueDatatype="20" unbalanced="0"/>
    <cacheHierarchy uniqueName="[טבלה2].[Age]" caption="Age" attribute="1" defaultMemberUniqueName="[טבלה2].[Age].[All]" allUniqueName="[טבלה2].[Age].[All]" dimensionUniqueName="[טבלה2]" displayFolder="" count="0" memberValueDatatype="5" unbalanced="0"/>
    <cacheHierarchy uniqueName="[טבלה2].[Sleep Duration]" caption="Sleep Duration" attribute="1" defaultMemberUniqueName="[טבלה2].[Sleep Duration].[All]" allUniqueName="[טבלה2].[Sleep Duration].[All]" dimensionUniqueName="[טבלה2]" displayFolder="" count="0" memberValueDatatype="5" unbalanced="0"/>
    <cacheHierarchy uniqueName="[טבלה2].[Quality of Sleep]" caption="Quality of Sleep" attribute="1" defaultMemberUniqueName="[טבלה2].[Quality of Sleep].[All]" allUniqueName="[טבלה2].[Quality of Sleep].[All]" dimensionUniqueName="[טבלה2]" displayFolder="" count="0" memberValueDatatype="5" unbalanced="0"/>
    <cacheHierarchy uniqueName="[טבלה2].[Stress Level]" caption="Stress Level" attribute="1" defaultMemberUniqueName="[טבלה2].[Stress Level].[All]" allUniqueName="[טבלה2].[Stress Level].[All]" dimensionUniqueName="[טבלה2]" displayFolder="" count="0" memberValueDatatype="5" unbalanced="0"/>
    <cacheHierarchy uniqueName="[טבלה2].[Heart Rate]" caption="Heart Rate" attribute="1" defaultMemberUniqueName="[טבלה2].[Heart Rate].[All]" allUniqueName="[טבלה2].[Heart Rate].[All]" dimensionUniqueName="[טבלה2]" displayFolder="" count="0" memberValueDatatype="5" unbalanced="0"/>
    <cacheHierarchy uniqueName="[טבלה2].[Physical Activity Level]" caption="Physical Activity Level" attribute="1" defaultMemberUniqueName="[טבלה2].[Physical Activity Level].[All]" allUniqueName="[טבלה2].[Physical Activity Level].[All]" dimensionUniqueName="[טבלה2]" displayFolder="" count="0" memberValueDatatype="5" unbalanced="0"/>
    <cacheHierarchy uniqueName="[טבלה2].[Daily Steps]" caption="Daily Steps" attribute="1" defaultMemberUniqueName="[טבלה2].[Daily Steps].[All]" allUniqueName="[טבלה2].[Daily Steps].[All]" dimensionUniqueName="[טבלה2]" displayFolder="" count="0" memberValueDatatype="5" unbalanced="0"/>
    <cacheHierarchy uniqueName="[טבלה2].[Sleep Disorder]" caption="Sleep Disorder" attribute="1" defaultMemberUniqueName="[טבלה2].[Sleep Disorder].[All]" allUniqueName="[טבלה2].[Sleep Disorder].[All]" dimensionUniqueName="[טבלה2]" displayFolder="" count="0" memberValueDatatype="5" unbalanced="0"/>
    <cacheHierarchy uniqueName="[טבלה2].[BMI Category]" caption="BMI Category" attribute="1" defaultMemberUniqueName="[טבלה2].[BMI Category].[All]" allUniqueName="[טבלה2].[BMI Category].[All]" dimensionUniqueName="[טבלה2]" displayFolder="" count="0" memberValueDatatype="5" unbalanced="0"/>
    <cacheHierarchy uniqueName="[טבלה2].[Blood Pressure]" caption="Blood Pressure" attribute="1" defaultMemberUniqueName="[טבלה2].[Blood Pressure].[All]" allUniqueName="[טבלה2].[Blood Pressure].[All]" dimensionUniqueName="[טבלה2]" displayFolder="" count="0" memberValueDatatype="5" unbalanced="0"/>
    <cacheHierarchy uniqueName="[טבלה2].[U_Sleeping_Quality]" caption="U_Sleeping_Quality" attribute="1" defaultMemberUniqueName="[טבלה2].[U_Sleeping_Quality].[All]" allUniqueName="[טבלה2].[U_Sleeping_Quality].[All]" dimensionUniqueName="[טבלה2]" displayFolder="" count="0" memberValueDatatype="5" unbalanced="0"/>
    <cacheHierarchy uniqueName="[טבלה2].[U_stress_Level]" caption="U_stress_Level" attribute="1" defaultMemberUniqueName="[טבלה2].[U_stress_Level].[All]" allUniqueName="[טבלה2].[U_stress_Level].[All]" dimensionUniqueName="[טבלה2]" displayFolder="" count="0" memberValueDatatype="5" unbalanced="0"/>
    <cacheHierarchy uniqueName="[טבלה2].[U_Fitness]" caption="U_Fitness" attribute="1" defaultMemberUniqueName="[טבלה2].[U_Fitness].[All]" allUniqueName="[טבלה2].[U_Fitness].[All]" dimensionUniqueName="[טבלה2]" displayFolder="" count="0" memberValueDatatype="5" unbalanced="0"/>
    <cacheHierarchy uniqueName="[טבלה2].[U_BP+BMI]" caption="U_BP+BMI" attribute="1" defaultMemberUniqueName="[טבלה2].[U_BP+BMI].[All]" allUniqueName="[טבלה2].[U_BP+BMI].[All]" dimensionUniqueName="[טבלה2]" displayFolder="" count="0" memberValueDatatype="5" unbalanced="0"/>
    <cacheHierarchy uniqueName="[Measures].[__XL_Count Sleep_health_and_lifestyle_dataset]" caption="__XL_Count Sleep_health_and_lifestyle_dataset" measure="1" displayFolder="" measureGroup="DATA" count="0" hidden="1"/>
    <cacheHierarchy uniqueName="[Measures].[__XL_Count טבלה3]" caption="__XL_Count טבלה3" measure="1" displayFolder="" measureGroup="gender" count="0" hidden="1"/>
    <cacheHierarchy uniqueName="[Measures].[__XL_Count טבלה4]" caption="__XL_Count טבלה4" measure="1" displayFolder="" measureGroup="BMI_Category" count="0" hidden="1"/>
    <cacheHierarchy uniqueName="[Measures].[__XL_Count טבלה5]" caption="__XL_Count טבלה5" measure="1" displayFolder="" measureGroup="Sleep_Disorder" count="0" hidden="1"/>
    <cacheHierarchy uniqueName="[Measures].[__XL_Count טבלה2]" caption="__XL_Count טבלה2" measure="1" displayFolder="" measureGroup="טבלה2" count="0" hidden="1"/>
    <cacheHierarchy uniqueName="[Measures].[__No measures defined]" caption="__No measures defined" measure="1" displayFolder="" count="0" hidden="1"/>
    <cacheHierarchy uniqueName="[Measures].[סכום של Quality of Sleep]" caption="סכום של Quality of Sleep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ממוצע של Quality of Sleep]" caption="ממוצע של Quality of Sleep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סכום של Stress Level]" caption="סכום של Stress Leve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ממוצע של Stress Level]" caption="ממוצע של Stress Leve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סכום של Sleep Duration]" caption="סכום של Sleep Duration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ממוצע של Sleep Duration]" caption="ממוצע של Sleep Duration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סכום של Blood Pressure]" caption="סכום של Blood Pressure" measure="1" displayFolder="" measureGroup="DA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ממוצע של Blood Pressure]" caption="ממוצע של Blood Pressure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סכום של BMI Category]" caption="סכום של BMI Category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ממוצע של BMI Category]" caption="ממוצע של BMI Category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סכום של Heart Rate]" caption="סכום של Heart Rate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ממוצע של Heart Rate]" caption="ממוצע של Heart Rate" measure="1" displayFolder="" measureGroup="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סכום של Physical Activity Level]" caption="סכום של Physical Activity Level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ממוצע של Physical Activity Level]" caption="ממוצע של Physical Activity Level" measure="1" displayFolder="" measureGroup="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סכום של Sleep Disorder]" caption="סכום של Sleep Disorder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ממוצע של Sleep Disorder]" caption="ממוצע של Sleep Disorder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סכום של Quality of Sleep 2]" caption="סכום של Quality of Sleep 2" measure="1" displayFolder="" measureGroup="טבלה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סכום של Sleep Disorder 2]" caption="סכום של Sleep Disorder 2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ממוצע של Sleep Disorder 2]" caption="ממוצע של Sleep Disorder 2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ספירה של Sleep Disorder]" caption="ספירה של Sleep Disorder" measure="1" displayFolder="" measureGroup="טבלה2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6">
    <dimension name="BMI_Category" uniqueName="[BMI_Category]" caption="BMI_Category"/>
    <dimension name="DATA" uniqueName="[DATA]" caption="DATA"/>
    <dimension name="gender" uniqueName="[gender]" caption="gender"/>
    <dimension measure="1" name="Measures" uniqueName="[Measures]" caption="Measures"/>
    <dimension name="Sleep_Disorder" uniqueName="[Sleep_Disorder]" caption="Sleep_Disorder"/>
    <dimension name="טבלה2" uniqueName="[טבלה2]" caption="טבלה2"/>
  </dimensions>
  <measureGroups count="5">
    <measureGroup name="BMI_Category" caption="BMI_Category"/>
    <measureGroup name="DATA" caption="DATA"/>
    <measureGroup name="gender" caption="gender"/>
    <measureGroup name="Sleep_Disorder" caption="Sleep_Disorder"/>
    <measureGroup name="טבלה2" caption="טבלה2"/>
  </measureGroups>
  <maps count="9">
    <map measureGroup="0" dimension="0"/>
    <map measureGroup="1" dimension="0"/>
    <map measureGroup="1" dimension="1"/>
    <map measureGroup="1" dimension="2"/>
    <map measureGroup="1" dimension="4"/>
    <map measureGroup="2" dimension="2"/>
    <map measureGroup="3" dimension="4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n v="0"/>
    <x v="0"/>
  </r>
  <r>
    <n v="0"/>
    <x v="1"/>
  </r>
  <r>
    <n v="0"/>
    <x v="1"/>
  </r>
  <r>
    <n v="1"/>
    <x v="2"/>
  </r>
  <r>
    <n v="1"/>
    <x v="2"/>
  </r>
  <r>
    <n v="0.5"/>
    <x v="2"/>
  </r>
  <r>
    <n v="0.5"/>
    <x v="2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1"/>
    <x v="4"/>
  </r>
  <r>
    <n v="1"/>
    <x v="3"/>
  </r>
  <r>
    <n v="0.5"/>
    <x v="4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1"/>
    <x v="5"/>
  </r>
  <r>
    <n v="0.5"/>
    <x v="5"/>
  </r>
  <r>
    <n v="0"/>
    <x v="6"/>
  </r>
  <r>
    <n v="0"/>
    <x v="1"/>
  </r>
  <r>
    <n v="0"/>
    <x v="3"/>
  </r>
  <r>
    <n v="0"/>
    <x v="1"/>
  </r>
  <r>
    <n v="0"/>
    <x v="1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0"/>
    <x v="3"/>
  </r>
  <r>
    <n v="1"/>
    <x v="3"/>
  </r>
  <r>
    <n v="0"/>
    <x v="3"/>
  </r>
  <r>
    <n v="0"/>
    <x v="3"/>
  </r>
  <r>
    <n v="0"/>
    <x v="1"/>
  </r>
  <r>
    <n v="0"/>
    <x v="3"/>
  </r>
  <r>
    <n v="0"/>
    <x v="1"/>
  </r>
  <r>
    <n v="0"/>
    <x v="1"/>
  </r>
  <r>
    <n v="0"/>
    <x v="3"/>
  </r>
  <r>
    <n v="0"/>
    <x v="1"/>
  </r>
  <r>
    <n v="0"/>
    <x v="1"/>
  </r>
  <r>
    <n v="0"/>
    <x v="3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7"/>
  </r>
  <r>
    <n v="0.5"/>
    <x v="1"/>
  </r>
  <r>
    <n v="0"/>
    <x v="8"/>
  </r>
  <r>
    <n v="0"/>
    <x v="8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9"/>
  </r>
  <r>
    <n v="0"/>
    <x v="9"/>
  </r>
  <r>
    <n v="0"/>
    <x v="10"/>
  </r>
  <r>
    <n v="0"/>
    <x v="1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0"/>
  </r>
  <r>
    <n v="1"/>
    <x v="12"/>
  </r>
  <r>
    <n v="0.5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1"/>
    <x v="13"/>
  </r>
  <r>
    <n v="1"/>
    <x v="11"/>
  </r>
  <r>
    <n v="0.5"/>
    <x v="13"/>
  </r>
  <r>
    <n v="0"/>
    <x v="0"/>
  </r>
  <r>
    <n v="0"/>
    <x v="10"/>
  </r>
  <r>
    <n v="0"/>
    <x v="10"/>
  </r>
  <r>
    <n v="0"/>
    <x v="14"/>
  </r>
  <r>
    <n v="0"/>
    <x v="11"/>
  </r>
  <r>
    <n v="0"/>
    <x v="14"/>
  </r>
  <r>
    <n v="0"/>
    <x v="11"/>
  </r>
  <r>
    <n v="0"/>
    <x v="14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1"/>
  </r>
  <r>
    <n v="0"/>
    <x v="10"/>
  </r>
  <r>
    <n v="0"/>
    <x v="14"/>
  </r>
  <r>
    <n v="0"/>
    <x v="11"/>
  </r>
  <r>
    <n v="0"/>
    <x v="14"/>
  </r>
  <r>
    <n v="0"/>
    <x v="14"/>
  </r>
  <r>
    <n v="0"/>
    <x v="11"/>
  </r>
  <r>
    <n v="0"/>
    <x v="14"/>
  </r>
  <r>
    <n v="0"/>
    <x v="14"/>
  </r>
  <r>
    <n v="0"/>
    <x v="11"/>
  </r>
  <r>
    <n v="0"/>
    <x v="14"/>
  </r>
  <r>
    <n v="0"/>
    <x v="14"/>
  </r>
  <r>
    <n v="0"/>
    <x v="11"/>
  </r>
  <r>
    <n v="0"/>
    <x v="14"/>
  </r>
  <r>
    <n v="0"/>
    <x v="11"/>
  </r>
  <r>
    <n v="0"/>
    <x v="14"/>
  </r>
  <r>
    <n v="0"/>
    <x v="11"/>
  </r>
  <r>
    <n v="0"/>
    <x v="14"/>
  </r>
  <r>
    <n v="0"/>
    <x v="11"/>
  </r>
  <r>
    <n v="0"/>
    <x v="11"/>
  </r>
  <r>
    <n v="1"/>
    <x v="14"/>
  </r>
  <r>
    <n v="1"/>
    <x v="12"/>
  </r>
  <r>
    <n v="0.5"/>
    <x v="14"/>
  </r>
  <r>
    <n v="0.5"/>
    <x v="15"/>
  </r>
  <r>
    <n v="0"/>
    <x v="16"/>
  </r>
  <r>
    <n v="0"/>
    <x v="17"/>
  </r>
  <r>
    <n v="0"/>
    <x v="17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8"/>
  </r>
  <r>
    <n v="0"/>
    <x v="18"/>
  </r>
  <r>
    <n v="0"/>
    <x v="14"/>
  </r>
  <r>
    <n v="0"/>
    <x v="14"/>
  </r>
  <r>
    <n v="0.5"/>
    <x v="14"/>
  </r>
  <r>
    <n v="0"/>
    <x v="19"/>
  </r>
  <r>
    <n v="0"/>
    <x v="20"/>
  </r>
  <r>
    <n v="0"/>
    <x v="20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.5"/>
    <x v="21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1"/>
    <x v="21"/>
  </r>
  <r>
    <n v="1"/>
    <x v="21"/>
  </r>
  <r>
    <n v="0.5"/>
    <x v="22"/>
  </r>
  <r>
    <n v="0.5"/>
    <x v="21"/>
  </r>
  <r>
    <n v="0.5"/>
    <x v="22"/>
  </r>
  <r>
    <n v="0.5"/>
    <x v="21"/>
  </r>
  <r>
    <n v="0.5"/>
    <x v="22"/>
  </r>
  <r>
    <n v="0.5"/>
    <x v="21"/>
  </r>
  <r>
    <n v="0.5"/>
    <x v="21"/>
  </r>
  <r>
    <n v="0.5"/>
    <x v="21"/>
  </r>
  <r>
    <n v="0.5"/>
    <x v="21"/>
  </r>
  <r>
    <n v="0.5"/>
    <x v="21"/>
  </r>
  <r>
    <n v="0.5"/>
    <x v="21"/>
  </r>
  <r>
    <n v="0.5"/>
    <x v="21"/>
  </r>
  <r>
    <n v="0.5"/>
    <x v="21"/>
  </r>
  <r>
    <n v="0.5"/>
    <x v="21"/>
  </r>
  <r>
    <n v="0.5"/>
    <x v="21"/>
  </r>
  <r>
    <n v="0.5"/>
    <x v="14"/>
  </r>
  <r>
    <n v="0.5"/>
    <x v="14"/>
  </r>
  <r>
    <n v="0"/>
    <x v="6"/>
  </r>
  <r>
    <n v="0"/>
    <x v="23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0"/>
    <x v="14"/>
  </r>
  <r>
    <n v="1"/>
    <x v="14"/>
  </r>
  <r>
    <n v="1"/>
    <x v="21"/>
  </r>
  <r>
    <n v="0.5"/>
    <x v="22"/>
  </r>
  <r>
    <n v="0.5"/>
    <x v="21"/>
  </r>
  <r>
    <n v="0.5"/>
    <x v="21"/>
  </r>
  <r>
    <n v="0.5"/>
    <x v="21"/>
  </r>
  <r>
    <n v="0.5"/>
    <x v="22"/>
  </r>
  <r>
    <n v="0.5"/>
    <x v="21"/>
  </r>
  <r>
    <n v="0.5"/>
    <x v="22"/>
  </r>
  <r>
    <n v="0.5"/>
    <x v="21"/>
  </r>
  <r>
    <n v="0.5"/>
    <x v="22"/>
  </r>
  <r>
    <n v="0.5"/>
    <x v="21"/>
  </r>
  <r>
    <n v="0.5"/>
    <x v="22"/>
  </r>
  <r>
    <n v="0.5"/>
    <x v="21"/>
  </r>
  <r>
    <n v="0.5"/>
    <x v="22"/>
  </r>
  <r>
    <n v="0.5"/>
    <x v="21"/>
  </r>
  <r>
    <n v="0.5"/>
    <x v="22"/>
  </r>
  <r>
    <n v="0.5"/>
    <x v="21"/>
  </r>
  <r>
    <n v="0.5"/>
    <x v="21"/>
  </r>
  <r>
    <n v="0.5"/>
    <x v="22"/>
  </r>
  <r>
    <n v="0.5"/>
    <x v="21"/>
  </r>
  <r>
    <n v="0.5"/>
    <x v="21"/>
  </r>
  <r>
    <n v="0.5"/>
    <x v="22"/>
  </r>
  <r>
    <n v="0.5"/>
    <x v="21"/>
  </r>
  <r>
    <n v="0.5"/>
    <x v="21"/>
  </r>
  <r>
    <n v="0.5"/>
    <x v="22"/>
  </r>
  <r>
    <n v="0.5"/>
    <x v="21"/>
  </r>
  <r>
    <n v="0.5"/>
    <x v="22"/>
  </r>
  <r>
    <n v="0.5"/>
    <x v="21"/>
  </r>
  <r>
    <n v="0.5"/>
    <x v="21"/>
  </r>
  <r>
    <n v="0"/>
    <x v="21"/>
  </r>
  <r>
    <n v="0"/>
    <x v="21"/>
  </r>
  <r>
    <n v="0.5"/>
    <x v="22"/>
  </r>
  <r>
    <n v="0.5"/>
    <x v="22"/>
  </r>
  <r>
    <n v="0.5"/>
    <x v="22"/>
  </r>
  <r>
    <n v="0.5"/>
    <x v="22"/>
  </r>
  <r>
    <n v="0.5"/>
    <x v="22"/>
  </r>
  <r>
    <n v="0.5"/>
    <x v="22"/>
  </r>
  <r>
    <n v="0.5"/>
    <x v="22"/>
  </r>
  <r>
    <n v="0.5"/>
    <x v="22"/>
  </r>
  <r>
    <n v="0.5"/>
    <x v="22"/>
  </r>
  <r>
    <n v="0.5"/>
    <x v="22"/>
  </r>
  <r>
    <n v="0.5"/>
    <x v="22"/>
  </r>
  <r>
    <n v="0"/>
    <x v="22"/>
  </r>
  <r>
    <n v="0"/>
    <x v="22"/>
  </r>
  <r>
    <n v="0"/>
    <x v="20"/>
  </r>
  <r>
    <n v="0.5"/>
    <x v="24"/>
  </r>
  <r>
    <n v="1"/>
    <x v="25"/>
  </r>
  <r>
    <n v="0.5"/>
    <x v="24"/>
  </r>
  <r>
    <n v="0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6"/>
  </r>
  <r>
    <n v="1"/>
    <x v="26"/>
  </r>
  <r>
    <n v="0.5"/>
    <x v="25"/>
  </r>
  <r>
    <n v="0"/>
    <x v="1"/>
  </r>
  <r>
    <n v="0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0"/>
    <x v="1"/>
  </r>
  <r>
    <n v="0"/>
    <x v="1"/>
  </r>
  <r>
    <n v="0"/>
    <x v="1"/>
  </r>
  <r>
    <n v="0"/>
    <x v="1"/>
  </r>
  <r>
    <n v="0"/>
    <x v="27"/>
  </r>
  <r>
    <n v="1"/>
    <x v="25"/>
  </r>
  <r>
    <n v="1"/>
    <x v="25"/>
  </r>
  <r>
    <n v="1"/>
    <x v="25"/>
  </r>
  <r>
    <n v="0.5"/>
    <x v="21"/>
  </r>
  <r>
    <n v="0.5"/>
    <x v="21"/>
  </r>
  <r>
    <n v="0.5"/>
    <x v="21"/>
  </r>
  <r>
    <n v="0.5"/>
    <x v="21"/>
  </r>
  <r>
    <n v="0.5"/>
    <x v="21"/>
  </r>
  <r>
    <n v="0.5"/>
    <x v="21"/>
  </r>
  <r>
    <n v="0"/>
    <x v="1"/>
  </r>
  <r>
    <n v="0"/>
    <x v="1"/>
  </r>
  <r>
    <n v="0"/>
    <x v="1"/>
  </r>
  <r>
    <n v="0.5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1"/>
    <x v="25"/>
  </r>
  <r>
    <n v="1"/>
    <x v="25"/>
  </r>
  <r>
    <n v="0"/>
    <x v="28"/>
  </r>
  <r>
    <n v="0"/>
    <x v="28"/>
  </r>
  <r>
    <n v="0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0"/>
    <x v="25"/>
  </r>
  <r>
    <n v="0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n v="1"/>
    <x v="25"/>
  </r>
  <r>
    <m/>
    <x v="29"/>
  </r>
  <r>
    <m/>
    <x v="29"/>
  </r>
  <r>
    <m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n v="0"/>
    <x v="0"/>
    <n v="6.1"/>
    <n v="6"/>
    <n v="6"/>
    <n v="77"/>
    <n v="42"/>
    <n v="4200"/>
    <x v="0"/>
    <n v="2"/>
    <n v="97.333333333333329"/>
  </r>
  <r>
    <n v="2"/>
    <n v="0"/>
    <x v="1"/>
    <n v="6.2"/>
    <n v="6"/>
    <n v="8"/>
    <n v="75"/>
    <n v="60"/>
    <n v="10000"/>
    <x v="0"/>
    <n v="1"/>
    <n v="95"/>
  </r>
  <r>
    <n v="3"/>
    <n v="0"/>
    <x v="1"/>
    <n v="6.2"/>
    <n v="6"/>
    <n v="8"/>
    <n v="75"/>
    <n v="60"/>
    <n v="10000"/>
    <x v="0"/>
    <n v="1"/>
    <n v="95"/>
  </r>
  <r>
    <n v="4"/>
    <n v="0"/>
    <x v="1"/>
    <n v="5.9"/>
    <n v="4"/>
    <n v="8"/>
    <n v="85"/>
    <n v="30"/>
    <n v="3000"/>
    <x v="1"/>
    <n v="3"/>
    <n v="106.66666666666667"/>
  </r>
  <r>
    <n v="5"/>
    <n v="0"/>
    <x v="1"/>
    <n v="5.9"/>
    <n v="4"/>
    <n v="8"/>
    <n v="85"/>
    <n v="30"/>
    <n v="3000"/>
    <x v="1"/>
    <n v="3"/>
    <n v="106.66666666666667"/>
  </r>
  <r>
    <n v="6"/>
    <n v="0"/>
    <x v="1"/>
    <n v="5.9"/>
    <n v="4"/>
    <n v="8"/>
    <n v="85"/>
    <n v="30"/>
    <n v="3000"/>
    <x v="2"/>
    <n v="3"/>
    <n v="106.66666666666667"/>
  </r>
  <r>
    <n v="7"/>
    <n v="0"/>
    <x v="2"/>
    <n v="6.3"/>
    <n v="6"/>
    <n v="7"/>
    <n v="82"/>
    <n v="40"/>
    <n v="3500"/>
    <x v="2"/>
    <n v="3"/>
    <n v="106.66666666666667"/>
  </r>
  <r>
    <n v="8"/>
    <n v="0"/>
    <x v="2"/>
    <n v="7.8"/>
    <n v="7"/>
    <n v="6"/>
    <n v="70"/>
    <n v="75"/>
    <n v="8000"/>
    <x v="0"/>
    <n v="1"/>
    <n v="93.333333333333329"/>
  </r>
  <r>
    <n v="9"/>
    <n v="0"/>
    <x v="2"/>
    <n v="7.8"/>
    <n v="7"/>
    <n v="6"/>
    <n v="70"/>
    <n v="75"/>
    <n v="8000"/>
    <x v="0"/>
    <n v="1"/>
    <n v="93.333333333333329"/>
  </r>
  <r>
    <n v="10"/>
    <n v="0"/>
    <x v="2"/>
    <n v="7.8"/>
    <n v="7"/>
    <n v="6"/>
    <n v="70"/>
    <n v="75"/>
    <n v="8000"/>
    <x v="0"/>
    <n v="1"/>
    <n v="93.333333333333329"/>
  </r>
  <r>
    <n v="11"/>
    <n v="0"/>
    <x v="2"/>
    <n v="6.1"/>
    <n v="6"/>
    <n v="8"/>
    <n v="70"/>
    <n v="30"/>
    <n v="8000"/>
    <x v="0"/>
    <n v="1"/>
    <n v="93.333333333333329"/>
  </r>
  <r>
    <n v="12"/>
    <n v="0"/>
    <x v="2"/>
    <n v="7.8"/>
    <n v="7"/>
    <n v="6"/>
    <n v="70"/>
    <n v="75"/>
    <n v="8000"/>
    <x v="0"/>
    <n v="1"/>
    <n v="93.333333333333329"/>
  </r>
  <r>
    <n v="13"/>
    <n v="0"/>
    <x v="2"/>
    <n v="6.1"/>
    <n v="6"/>
    <n v="8"/>
    <n v="70"/>
    <n v="30"/>
    <n v="8000"/>
    <x v="0"/>
    <n v="1"/>
    <n v="93.333333333333329"/>
  </r>
  <r>
    <n v="14"/>
    <n v="0"/>
    <x v="2"/>
    <n v="6"/>
    <n v="6"/>
    <n v="8"/>
    <n v="70"/>
    <n v="30"/>
    <n v="8000"/>
    <x v="0"/>
    <n v="1"/>
    <n v="93.333333333333329"/>
  </r>
  <r>
    <n v="15"/>
    <n v="0"/>
    <x v="2"/>
    <n v="6"/>
    <n v="6"/>
    <n v="8"/>
    <n v="70"/>
    <n v="30"/>
    <n v="8000"/>
    <x v="0"/>
    <n v="1"/>
    <n v="93.333333333333329"/>
  </r>
  <r>
    <n v="16"/>
    <n v="0"/>
    <x v="2"/>
    <n v="6"/>
    <n v="6"/>
    <n v="8"/>
    <n v="70"/>
    <n v="30"/>
    <n v="8000"/>
    <x v="0"/>
    <n v="1"/>
    <n v="93.333333333333329"/>
  </r>
  <r>
    <n v="17"/>
    <n v="1"/>
    <x v="2"/>
    <n v="6.5"/>
    <n v="5"/>
    <n v="7"/>
    <n v="80"/>
    <n v="40"/>
    <n v="4000"/>
    <x v="1"/>
    <n v="0"/>
    <n v="102"/>
  </r>
  <r>
    <n v="18"/>
    <n v="0"/>
    <x v="2"/>
    <n v="6"/>
    <n v="6"/>
    <n v="8"/>
    <n v="70"/>
    <n v="30"/>
    <n v="8000"/>
    <x v="1"/>
    <n v="1"/>
    <n v="93.333333333333329"/>
  </r>
  <r>
    <n v="19"/>
    <n v="1"/>
    <x v="2"/>
    <n v="6.5"/>
    <n v="5"/>
    <n v="7"/>
    <n v="80"/>
    <n v="40"/>
    <n v="4000"/>
    <x v="2"/>
    <n v="0"/>
    <n v="102"/>
  </r>
  <r>
    <n v="20"/>
    <n v="0"/>
    <x v="3"/>
    <n v="7.6"/>
    <n v="7"/>
    <n v="6"/>
    <n v="70"/>
    <n v="75"/>
    <n v="8000"/>
    <x v="0"/>
    <n v="1"/>
    <n v="93.333333333333329"/>
  </r>
  <r>
    <n v="21"/>
    <n v="0"/>
    <x v="3"/>
    <n v="7.7"/>
    <n v="7"/>
    <n v="6"/>
    <n v="70"/>
    <n v="75"/>
    <n v="8000"/>
    <x v="0"/>
    <n v="1"/>
    <n v="93.333333333333329"/>
  </r>
  <r>
    <n v="22"/>
    <n v="0"/>
    <x v="3"/>
    <n v="7.7"/>
    <n v="7"/>
    <n v="6"/>
    <n v="70"/>
    <n v="75"/>
    <n v="8000"/>
    <x v="0"/>
    <n v="1"/>
    <n v="93.333333333333329"/>
  </r>
  <r>
    <n v="23"/>
    <n v="0"/>
    <x v="3"/>
    <n v="7.7"/>
    <n v="7"/>
    <n v="6"/>
    <n v="70"/>
    <n v="75"/>
    <n v="8000"/>
    <x v="0"/>
    <n v="1"/>
    <n v="93.333333333333329"/>
  </r>
  <r>
    <n v="24"/>
    <n v="0"/>
    <x v="3"/>
    <n v="7.7"/>
    <n v="7"/>
    <n v="6"/>
    <n v="70"/>
    <n v="75"/>
    <n v="8000"/>
    <x v="0"/>
    <n v="1"/>
    <n v="93.333333333333329"/>
  </r>
  <r>
    <n v="25"/>
    <n v="0"/>
    <x v="3"/>
    <n v="7.8"/>
    <n v="7"/>
    <n v="6"/>
    <n v="70"/>
    <n v="75"/>
    <n v="8000"/>
    <x v="0"/>
    <n v="1"/>
    <n v="93.333333333333329"/>
  </r>
  <r>
    <n v="26"/>
    <n v="0"/>
    <x v="3"/>
    <n v="7.9"/>
    <n v="7"/>
    <n v="6"/>
    <n v="70"/>
    <n v="75"/>
    <n v="8000"/>
    <x v="0"/>
    <n v="1"/>
    <n v="93.333333333333329"/>
  </r>
  <r>
    <n v="27"/>
    <n v="0"/>
    <x v="3"/>
    <n v="7.8"/>
    <n v="7"/>
    <n v="6"/>
    <n v="70"/>
    <n v="75"/>
    <n v="8000"/>
    <x v="0"/>
    <n v="1"/>
    <n v="93.333333333333329"/>
  </r>
  <r>
    <n v="28"/>
    <n v="0"/>
    <x v="3"/>
    <n v="7.9"/>
    <n v="7"/>
    <n v="6"/>
    <n v="70"/>
    <n v="75"/>
    <n v="8000"/>
    <x v="0"/>
    <n v="1"/>
    <n v="93.333333333333329"/>
  </r>
  <r>
    <n v="29"/>
    <n v="0"/>
    <x v="3"/>
    <n v="7.9"/>
    <n v="7"/>
    <n v="6"/>
    <n v="70"/>
    <n v="75"/>
    <n v="8000"/>
    <x v="0"/>
    <n v="1"/>
    <n v="93.333333333333329"/>
  </r>
  <r>
    <n v="30"/>
    <n v="0"/>
    <x v="3"/>
    <n v="7.9"/>
    <n v="7"/>
    <n v="6"/>
    <n v="70"/>
    <n v="75"/>
    <n v="8000"/>
    <x v="0"/>
    <n v="1"/>
    <n v="93.333333333333329"/>
  </r>
  <r>
    <n v="31"/>
    <n v="1"/>
    <x v="3"/>
    <n v="6.4"/>
    <n v="5"/>
    <n v="7"/>
    <n v="78"/>
    <n v="35"/>
    <n v="4100"/>
    <x v="1"/>
    <n v="0"/>
    <n v="100.66666666666667"/>
  </r>
  <r>
    <n v="32"/>
    <n v="1"/>
    <x v="3"/>
    <n v="6.4"/>
    <n v="5"/>
    <n v="7"/>
    <n v="78"/>
    <n v="35"/>
    <n v="4100"/>
    <x v="2"/>
    <n v="0"/>
    <n v="100.66666666666667"/>
  </r>
  <r>
    <n v="33"/>
    <n v="1"/>
    <x v="4"/>
    <n v="7.9"/>
    <n v="8"/>
    <n v="4"/>
    <n v="69"/>
    <n v="75"/>
    <n v="6800"/>
    <x v="0"/>
    <n v="0"/>
    <n v="89.666666666666671"/>
  </r>
  <r>
    <n v="34"/>
    <n v="0"/>
    <x v="4"/>
    <n v="6.1"/>
    <n v="6"/>
    <n v="8"/>
    <n v="72"/>
    <n v="30"/>
    <n v="5000"/>
    <x v="0"/>
    <n v="1"/>
    <n v="95"/>
  </r>
  <r>
    <n v="35"/>
    <n v="0"/>
    <x v="4"/>
    <n v="7.7"/>
    <n v="7"/>
    <n v="6"/>
    <n v="70"/>
    <n v="75"/>
    <n v="8000"/>
    <x v="0"/>
    <n v="1"/>
    <n v="93.333333333333329"/>
  </r>
  <r>
    <n v="36"/>
    <n v="0"/>
    <x v="4"/>
    <n v="6.1"/>
    <n v="6"/>
    <n v="8"/>
    <n v="72"/>
    <n v="30"/>
    <n v="5000"/>
    <x v="0"/>
    <n v="1"/>
    <n v="95"/>
  </r>
  <r>
    <n v="37"/>
    <n v="0"/>
    <x v="4"/>
    <n v="6.1"/>
    <n v="6"/>
    <n v="8"/>
    <n v="72"/>
    <n v="30"/>
    <n v="5000"/>
    <x v="0"/>
    <n v="1"/>
    <n v="95"/>
  </r>
  <r>
    <n v="38"/>
    <n v="0"/>
    <x v="4"/>
    <n v="7.6"/>
    <n v="7"/>
    <n v="6"/>
    <n v="70"/>
    <n v="75"/>
    <n v="8000"/>
    <x v="0"/>
    <n v="1"/>
    <n v="93.333333333333329"/>
  </r>
  <r>
    <n v="39"/>
    <n v="0"/>
    <x v="4"/>
    <n v="7.6"/>
    <n v="7"/>
    <n v="6"/>
    <n v="70"/>
    <n v="75"/>
    <n v="8000"/>
    <x v="0"/>
    <n v="1"/>
    <n v="93.333333333333329"/>
  </r>
  <r>
    <n v="40"/>
    <n v="0"/>
    <x v="4"/>
    <n v="7.6"/>
    <n v="7"/>
    <n v="6"/>
    <n v="70"/>
    <n v="75"/>
    <n v="8000"/>
    <x v="0"/>
    <n v="1"/>
    <n v="93.333333333333329"/>
  </r>
  <r>
    <n v="41"/>
    <n v="0"/>
    <x v="4"/>
    <n v="7.7"/>
    <n v="7"/>
    <n v="6"/>
    <n v="70"/>
    <n v="75"/>
    <n v="8000"/>
    <x v="0"/>
    <n v="1"/>
    <n v="93.333333333333329"/>
  </r>
  <r>
    <n v="42"/>
    <n v="0"/>
    <x v="4"/>
    <n v="7.7"/>
    <n v="7"/>
    <n v="6"/>
    <n v="70"/>
    <n v="75"/>
    <n v="8000"/>
    <x v="0"/>
    <n v="1"/>
    <n v="93.333333333333329"/>
  </r>
  <r>
    <n v="43"/>
    <n v="0"/>
    <x v="4"/>
    <n v="7.7"/>
    <n v="7"/>
    <n v="6"/>
    <n v="70"/>
    <n v="75"/>
    <n v="8000"/>
    <x v="0"/>
    <n v="1"/>
    <n v="93.333333333333329"/>
  </r>
  <r>
    <n v="44"/>
    <n v="0"/>
    <x v="4"/>
    <n v="7.8"/>
    <n v="7"/>
    <n v="6"/>
    <n v="70"/>
    <n v="75"/>
    <n v="8000"/>
    <x v="0"/>
    <n v="1"/>
    <n v="93.333333333333329"/>
  </r>
  <r>
    <n v="45"/>
    <n v="0"/>
    <x v="4"/>
    <n v="7.7"/>
    <n v="7"/>
    <n v="6"/>
    <n v="70"/>
    <n v="75"/>
    <n v="8000"/>
    <x v="0"/>
    <n v="1"/>
    <n v="93.333333333333329"/>
  </r>
  <r>
    <n v="46"/>
    <n v="0"/>
    <x v="4"/>
    <n v="7.8"/>
    <n v="7"/>
    <n v="6"/>
    <n v="70"/>
    <n v="75"/>
    <n v="8000"/>
    <x v="0"/>
    <n v="1"/>
    <n v="93.333333333333329"/>
  </r>
  <r>
    <n v="47"/>
    <n v="0"/>
    <x v="4"/>
    <n v="7.7"/>
    <n v="7"/>
    <n v="6"/>
    <n v="70"/>
    <n v="75"/>
    <n v="8000"/>
    <x v="0"/>
    <n v="1"/>
    <n v="93.333333333333329"/>
  </r>
  <r>
    <n v="48"/>
    <n v="0"/>
    <x v="4"/>
    <n v="7.8"/>
    <n v="7"/>
    <n v="6"/>
    <n v="70"/>
    <n v="75"/>
    <n v="8000"/>
    <x v="0"/>
    <n v="1"/>
    <n v="93.333333333333329"/>
  </r>
  <r>
    <n v="49"/>
    <n v="0"/>
    <x v="4"/>
    <n v="7.7"/>
    <n v="7"/>
    <n v="6"/>
    <n v="70"/>
    <n v="75"/>
    <n v="8000"/>
    <x v="0"/>
    <n v="1"/>
    <n v="93.333333333333329"/>
  </r>
  <r>
    <n v="50"/>
    <n v="0"/>
    <x v="4"/>
    <n v="7.7"/>
    <n v="7"/>
    <n v="6"/>
    <n v="70"/>
    <n v="75"/>
    <n v="8000"/>
    <x v="1"/>
    <n v="1"/>
    <n v="93.333333333333329"/>
  </r>
  <r>
    <n v="51"/>
    <n v="0"/>
    <x v="5"/>
    <n v="7.5"/>
    <n v="8"/>
    <n v="3"/>
    <n v="70"/>
    <n v="45"/>
    <n v="8000"/>
    <x v="0"/>
    <n v="1"/>
    <n v="93.333333333333329"/>
  </r>
  <r>
    <n v="52"/>
    <n v="0"/>
    <x v="5"/>
    <n v="7.5"/>
    <n v="8"/>
    <n v="3"/>
    <n v="70"/>
    <n v="45"/>
    <n v="8000"/>
    <x v="0"/>
    <n v="1"/>
    <n v="93.333333333333329"/>
  </r>
  <r>
    <n v="53"/>
    <n v="0"/>
    <x v="5"/>
    <n v="6"/>
    <n v="6"/>
    <n v="8"/>
    <n v="72"/>
    <n v="30"/>
    <n v="5000"/>
    <x v="0"/>
    <n v="1"/>
    <n v="95"/>
  </r>
  <r>
    <n v="54"/>
    <n v="0"/>
    <x v="5"/>
    <n v="7.6"/>
    <n v="7"/>
    <n v="6"/>
    <n v="70"/>
    <n v="75"/>
    <n v="8000"/>
    <x v="0"/>
    <n v="1"/>
    <n v="93.333333333333329"/>
  </r>
  <r>
    <n v="55"/>
    <n v="0"/>
    <x v="5"/>
    <n v="6"/>
    <n v="6"/>
    <n v="8"/>
    <n v="72"/>
    <n v="30"/>
    <n v="5000"/>
    <x v="0"/>
    <n v="1"/>
    <n v="95"/>
  </r>
  <r>
    <n v="56"/>
    <n v="0"/>
    <x v="5"/>
    <n v="6"/>
    <n v="6"/>
    <n v="8"/>
    <n v="72"/>
    <n v="30"/>
    <n v="5000"/>
    <x v="0"/>
    <n v="1"/>
    <n v="95"/>
  </r>
  <r>
    <n v="57"/>
    <n v="0"/>
    <x v="5"/>
    <n v="7.7"/>
    <n v="7"/>
    <n v="6"/>
    <n v="70"/>
    <n v="75"/>
    <n v="8000"/>
    <x v="0"/>
    <n v="1"/>
    <n v="93.333333333333329"/>
  </r>
  <r>
    <n v="58"/>
    <n v="0"/>
    <x v="5"/>
    <n v="6"/>
    <n v="6"/>
    <n v="8"/>
    <n v="72"/>
    <n v="30"/>
    <n v="5000"/>
    <x v="0"/>
    <n v="1"/>
    <n v="95"/>
  </r>
  <r>
    <n v="59"/>
    <n v="0"/>
    <x v="5"/>
    <n v="6"/>
    <n v="6"/>
    <n v="8"/>
    <n v="72"/>
    <n v="30"/>
    <n v="5000"/>
    <x v="0"/>
    <n v="1"/>
    <n v="95"/>
  </r>
  <r>
    <n v="60"/>
    <n v="0"/>
    <x v="5"/>
    <n v="7.7"/>
    <n v="7"/>
    <n v="6"/>
    <n v="70"/>
    <n v="75"/>
    <n v="8000"/>
    <x v="0"/>
    <n v="1"/>
    <n v="93.333333333333329"/>
  </r>
  <r>
    <n v="61"/>
    <n v="0"/>
    <x v="5"/>
    <n v="6"/>
    <n v="6"/>
    <n v="8"/>
    <n v="72"/>
    <n v="30"/>
    <n v="5000"/>
    <x v="0"/>
    <n v="1"/>
    <n v="95"/>
  </r>
  <r>
    <n v="62"/>
    <n v="0"/>
    <x v="5"/>
    <n v="6"/>
    <n v="6"/>
    <n v="8"/>
    <n v="72"/>
    <n v="30"/>
    <n v="5000"/>
    <x v="0"/>
    <n v="1"/>
    <n v="95"/>
  </r>
  <r>
    <n v="63"/>
    <n v="0"/>
    <x v="5"/>
    <n v="6.2"/>
    <n v="6"/>
    <n v="8"/>
    <n v="72"/>
    <n v="30"/>
    <n v="5000"/>
    <x v="0"/>
    <n v="1"/>
    <n v="95"/>
  </r>
  <r>
    <n v="64"/>
    <n v="0"/>
    <x v="5"/>
    <n v="6.2"/>
    <n v="6"/>
    <n v="8"/>
    <n v="72"/>
    <n v="30"/>
    <n v="5000"/>
    <x v="0"/>
    <n v="1"/>
    <n v="95"/>
  </r>
  <r>
    <n v="65"/>
    <n v="0"/>
    <x v="5"/>
    <n v="6.2"/>
    <n v="6"/>
    <n v="8"/>
    <n v="72"/>
    <n v="30"/>
    <n v="5000"/>
    <x v="0"/>
    <n v="1"/>
    <n v="95"/>
  </r>
  <r>
    <n v="66"/>
    <n v="0"/>
    <x v="5"/>
    <n v="6.2"/>
    <n v="6"/>
    <n v="8"/>
    <n v="72"/>
    <n v="30"/>
    <n v="5000"/>
    <x v="0"/>
    <n v="1"/>
    <n v="95"/>
  </r>
  <r>
    <n v="67"/>
    <n v="0"/>
    <x v="5"/>
    <n v="7.2"/>
    <n v="8"/>
    <n v="6"/>
    <n v="68"/>
    <n v="50"/>
    <n v="7000"/>
    <x v="0"/>
    <n v="0"/>
    <n v="90"/>
  </r>
  <r>
    <n v="68"/>
    <n v="0"/>
    <x v="6"/>
    <n v="6"/>
    <n v="6"/>
    <n v="8"/>
    <n v="72"/>
    <n v="30"/>
    <n v="5000"/>
    <x v="2"/>
    <n v="1"/>
    <n v="95"/>
  </r>
  <r>
    <n v="69"/>
    <n v="1"/>
    <x v="6"/>
    <n v="6.2"/>
    <n v="6"/>
    <n v="6"/>
    <n v="76"/>
    <n v="50"/>
    <n v="5500"/>
    <x v="0"/>
    <n v="2"/>
    <n v="99.333333333333329"/>
  </r>
  <r>
    <n v="70"/>
    <n v="1"/>
    <x v="6"/>
    <n v="6.2"/>
    <n v="6"/>
    <n v="6"/>
    <n v="76"/>
    <n v="50"/>
    <n v="5500"/>
    <x v="0"/>
    <n v="2"/>
    <n v="99.333333333333329"/>
  </r>
  <r>
    <n v="71"/>
    <n v="0"/>
    <x v="6"/>
    <n v="6.1"/>
    <n v="6"/>
    <n v="8"/>
    <n v="72"/>
    <n v="30"/>
    <n v="5000"/>
    <x v="0"/>
    <n v="1"/>
    <n v="95"/>
  </r>
  <r>
    <n v="72"/>
    <n v="0"/>
    <x v="6"/>
    <n v="6.1"/>
    <n v="6"/>
    <n v="8"/>
    <n v="72"/>
    <n v="30"/>
    <n v="5000"/>
    <x v="0"/>
    <n v="1"/>
    <n v="95"/>
  </r>
  <r>
    <n v="73"/>
    <n v="0"/>
    <x v="6"/>
    <n v="6.1"/>
    <n v="6"/>
    <n v="8"/>
    <n v="72"/>
    <n v="30"/>
    <n v="5000"/>
    <x v="0"/>
    <n v="1"/>
    <n v="95"/>
  </r>
  <r>
    <n v="74"/>
    <n v="0"/>
    <x v="6"/>
    <n v="6.1"/>
    <n v="6"/>
    <n v="8"/>
    <n v="72"/>
    <n v="30"/>
    <n v="5000"/>
    <x v="0"/>
    <n v="1"/>
    <n v="95"/>
  </r>
  <r>
    <n v="75"/>
    <n v="0"/>
    <x v="6"/>
    <n v="6"/>
    <n v="6"/>
    <n v="8"/>
    <n v="72"/>
    <n v="30"/>
    <n v="5000"/>
    <x v="0"/>
    <n v="1"/>
    <n v="95"/>
  </r>
  <r>
    <n v="76"/>
    <n v="0"/>
    <x v="6"/>
    <n v="6"/>
    <n v="6"/>
    <n v="8"/>
    <n v="72"/>
    <n v="30"/>
    <n v="5000"/>
    <x v="0"/>
    <n v="1"/>
    <n v="95"/>
  </r>
  <r>
    <n v="77"/>
    <n v="0"/>
    <x v="6"/>
    <n v="6"/>
    <n v="6"/>
    <n v="8"/>
    <n v="72"/>
    <n v="30"/>
    <n v="5000"/>
    <x v="0"/>
    <n v="1"/>
    <n v="95"/>
  </r>
  <r>
    <n v="78"/>
    <n v="0"/>
    <x v="6"/>
    <n v="6"/>
    <n v="6"/>
    <n v="8"/>
    <n v="72"/>
    <n v="30"/>
    <n v="5000"/>
    <x v="0"/>
    <n v="1"/>
    <n v="95"/>
  </r>
  <r>
    <n v="79"/>
    <n v="0"/>
    <x v="6"/>
    <n v="6"/>
    <n v="6"/>
    <n v="8"/>
    <n v="72"/>
    <n v="30"/>
    <n v="5000"/>
    <x v="0"/>
    <n v="1"/>
    <n v="95"/>
  </r>
  <r>
    <n v="80"/>
    <n v="0"/>
    <x v="6"/>
    <n v="6"/>
    <n v="6"/>
    <n v="8"/>
    <n v="72"/>
    <n v="30"/>
    <n v="5000"/>
    <x v="0"/>
    <n v="1"/>
    <n v="95"/>
  </r>
  <r>
    <n v="81"/>
    <n v="1"/>
    <x v="7"/>
    <n v="5.8"/>
    <n v="4"/>
    <n v="8"/>
    <n v="81"/>
    <n v="32"/>
    <n v="5200"/>
    <x v="1"/>
    <n v="2"/>
    <n v="101"/>
  </r>
  <r>
    <n v="82"/>
    <n v="1"/>
    <x v="7"/>
    <n v="5.8"/>
    <n v="4"/>
    <n v="8"/>
    <n v="81"/>
    <n v="32"/>
    <n v="5200"/>
    <x v="1"/>
    <n v="2"/>
    <n v="101"/>
  </r>
  <r>
    <n v="83"/>
    <n v="0"/>
    <x v="8"/>
    <n v="6.7"/>
    <n v="7"/>
    <n v="5"/>
    <n v="70"/>
    <n v="40"/>
    <n v="5600"/>
    <x v="0"/>
    <n v="2"/>
    <n v="98.666666666666671"/>
  </r>
  <r>
    <n v="84"/>
    <n v="0"/>
    <x v="8"/>
    <n v="6.7"/>
    <n v="7"/>
    <n v="5"/>
    <n v="70"/>
    <n v="40"/>
    <n v="5600"/>
    <x v="0"/>
    <n v="2"/>
    <n v="98.666666666666671"/>
  </r>
  <r>
    <n v="85"/>
    <n v="0"/>
    <x v="8"/>
    <n v="7.5"/>
    <n v="8"/>
    <n v="5"/>
    <n v="70"/>
    <n v="60"/>
    <n v="8000"/>
    <x v="0"/>
    <n v="0"/>
    <n v="93.333333333333329"/>
  </r>
  <r>
    <n v="86"/>
    <n v="1"/>
    <x v="8"/>
    <n v="7.2"/>
    <n v="8"/>
    <n v="4"/>
    <n v="68"/>
    <n v="60"/>
    <n v="7000"/>
    <x v="0"/>
    <n v="1"/>
    <n v="88.333333333333329"/>
  </r>
  <r>
    <n v="87"/>
    <n v="0"/>
    <x v="8"/>
    <n v="7.2"/>
    <n v="8"/>
    <n v="4"/>
    <n v="65"/>
    <n v="60"/>
    <n v="5000"/>
    <x v="0"/>
    <n v="1"/>
    <n v="95"/>
  </r>
  <r>
    <n v="88"/>
    <n v="0"/>
    <x v="8"/>
    <n v="7.2"/>
    <n v="8"/>
    <n v="4"/>
    <n v="65"/>
    <n v="60"/>
    <n v="5000"/>
    <x v="0"/>
    <n v="1"/>
    <n v="95"/>
  </r>
  <r>
    <n v="89"/>
    <n v="0"/>
    <x v="8"/>
    <n v="7.3"/>
    <n v="8"/>
    <n v="4"/>
    <n v="65"/>
    <n v="60"/>
    <n v="5000"/>
    <x v="0"/>
    <n v="1"/>
    <n v="95"/>
  </r>
  <r>
    <n v="90"/>
    <n v="0"/>
    <x v="8"/>
    <n v="7.3"/>
    <n v="8"/>
    <n v="4"/>
    <n v="65"/>
    <n v="60"/>
    <n v="5000"/>
    <x v="0"/>
    <n v="1"/>
    <n v="95"/>
  </r>
  <r>
    <n v="91"/>
    <n v="0"/>
    <x v="8"/>
    <n v="7.3"/>
    <n v="8"/>
    <n v="4"/>
    <n v="65"/>
    <n v="60"/>
    <n v="5000"/>
    <x v="0"/>
    <n v="1"/>
    <n v="95"/>
  </r>
  <r>
    <n v="92"/>
    <n v="0"/>
    <x v="8"/>
    <n v="7.3"/>
    <n v="8"/>
    <n v="4"/>
    <n v="65"/>
    <n v="60"/>
    <n v="5000"/>
    <x v="0"/>
    <n v="1"/>
    <n v="95"/>
  </r>
  <r>
    <n v="93"/>
    <n v="0"/>
    <x v="8"/>
    <n v="7.5"/>
    <n v="8"/>
    <n v="5"/>
    <n v="70"/>
    <n v="60"/>
    <n v="8000"/>
    <x v="0"/>
    <n v="0"/>
    <n v="93.333333333333329"/>
  </r>
  <r>
    <n v="94"/>
    <n v="0"/>
    <x v="8"/>
    <n v="7.4"/>
    <n v="7"/>
    <n v="5"/>
    <n v="84"/>
    <n v="60"/>
    <n v="3300"/>
    <x v="1"/>
    <n v="3"/>
    <n v="103.66666666666667"/>
  </r>
  <r>
    <n v="95"/>
    <n v="1"/>
    <x v="9"/>
    <n v="7.2"/>
    <n v="8"/>
    <n v="4"/>
    <n v="68"/>
    <n v="60"/>
    <n v="7000"/>
    <x v="2"/>
    <n v="1"/>
    <n v="88.333333333333329"/>
  </r>
  <r>
    <n v="96"/>
    <n v="1"/>
    <x v="9"/>
    <n v="7.1"/>
    <n v="8"/>
    <n v="4"/>
    <n v="68"/>
    <n v="60"/>
    <n v="7000"/>
    <x v="0"/>
    <n v="1"/>
    <n v="88.333333333333329"/>
  </r>
  <r>
    <n v="97"/>
    <n v="1"/>
    <x v="9"/>
    <n v="7.2"/>
    <n v="8"/>
    <n v="4"/>
    <n v="68"/>
    <n v="60"/>
    <n v="7000"/>
    <x v="0"/>
    <n v="1"/>
    <n v="88.333333333333329"/>
  </r>
  <r>
    <n v="98"/>
    <n v="1"/>
    <x v="9"/>
    <n v="7.1"/>
    <n v="8"/>
    <n v="4"/>
    <n v="68"/>
    <n v="60"/>
    <n v="7000"/>
    <x v="0"/>
    <n v="1"/>
    <n v="88.333333333333329"/>
  </r>
  <r>
    <n v="99"/>
    <n v="1"/>
    <x v="9"/>
    <n v="7.1"/>
    <n v="8"/>
    <n v="4"/>
    <n v="68"/>
    <n v="60"/>
    <n v="7000"/>
    <x v="0"/>
    <n v="1"/>
    <n v="88.333333333333329"/>
  </r>
  <r>
    <n v="100"/>
    <n v="1"/>
    <x v="9"/>
    <n v="7.1"/>
    <n v="8"/>
    <n v="4"/>
    <n v="68"/>
    <n v="60"/>
    <n v="7000"/>
    <x v="0"/>
    <n v="1"/>
    <n v="88.333333333333329"/>
  </r>
  <r>
    <n v="101"/>
    <n v="1"/>
    <x v="9"/>
    <n v="7.2"/>
    <n v="8"/>
    <n v="4"/>
    <n v="68"/>
    <n v="60"/>
    <n v="7000"/>
    <x v="0"/>
    <n v="1"/>
    <n v="88.333333333333329"/>
  </r>
  <r>
    <n v="102"/>
    <n v="1"/>
    <x v="9"/>
    <n v="7.2"/>
    <n v="8"/>
    <n v="4"/>
    <n v="68"/>
    <n v="60"/>
    <n v="7000"/>
    <x v="0"/>
    <n v="1"/>
    <n v="88.333333333333329"/>
  </r>
  <r>
    <n v="103"/>
    <n v="1"/>
    <x v="9"/>
    <n v="7.2"/>
    <n v="8"/>
    <n v="4"/>
    <n v="68"/>
    <n v="60"/>
    <n v="7000"/>
    <x v="0"/>
    <n v="1"/>
    <n v="88.333333333333329"/>
  </r>
  <r>
    <n v="104"/>
    <n v="0"/>
    <x v="9"/>
    <n v="6.6"/>
    <n v="5"/>
    <n v="7"/>
    <n v="74"/>
    <n v="35"/>
    <n v="4800"/>
    <x v="1"/>
    <n v="2"/>
    <n v="99"/>
  </r>
  <r>
    <n v="105"/>
    <n v="1"/>
    <x v="9"/>
    <n v="7.2"/>
    <n v="8"/>
    <n v="4"/>
    <n v="68"/>
    <n v="60"/>
    <n v="7000"/>
    <x v="1"/>
    <n v="1"/>
    <n v="88.333333333333329"/>
  </r>
  <r>
    <n v="106"/>
    <n v="0"/>
    <x v="9"/>
    <n v="6.6"/>
    <n v="5"/>
    <n v="7"/>
    <n v="74"/>
    <n v="35"/>
    <n v="4800"/>
    <x v="2"/>
    <n v="2"/>
    <n v="99"/>
  </r>
  <r>
    <n v="107"/>
    <n v="1"/>
    <x v="10"/>
    <n v="6.1"/>
    <n v="6"/>
    <n v="6"/>
    <n v="77"/>
    <n v="42"/>
    <n v="4200"/>
    <x v="0"/>
    <n v="2"/>
    <n v="97.333333333333329"/>
  </r>
  <r>
    <n v="108"/>
    <n v="0"/>
    <x v="10"/>
    <n v="7.8"/>
    <n v="8"/>
    <n v="4"/>
    <n v="68"/>
    <n v="70"/>
    <n v="7000"/>
    <x v="0"/>
    <n v="0"/>
    <n v="93.333333333333329"/>
  </r>
  <r>
    <n v="109"/>
    <n v="0"/>
    <x v="10"/>
    <n v="7.8"/>
    <n v="8"/>
    <n v="4"/>
    <n v="68"/>
    <n v="70"/>
    <n v="7000"/>
    <x v="0"/>
    <n v="0"/>
    <n v="93.333333333333329"/>
  </r>
  <r>
    <n v="110"/>
    <n v="0"/>
    <x v="10"/>
    <n v="7.4"/>
    <n v="8"/>
    <n v="5"/>
    <n v="68"/>
    <n v="60"/>
    <n v="8000"/>
    <x v="0"/>
    <n v="1"/>
    <n v="100"/>
  </r>
  <r>
    <n v="111"/>
    <n v="1"/>
    <x v="10"/>
    <n v="7.2"/>
    <n v="8"/>
    <n v="4"/>
    <n v="68"/>
    <n v="60"/>
    <n v="7000"/>
    <x v="0"/>
    <n v="1"/>
    <n v="88.333333333333329"/>
  </r>
  <r>
    <n v="112"/>
    <n v="0"/>
    <x v="10"/>
    <n v="7.4"/>
    <n v="8"/>
    <n v="5"/>
    <n v="68"/>
    <n v="60"/>
    <n v="8000"/>
    <x v="0"/>
    <n v="1"/>
    <n v="100"/>
  </r>
  <r>
    <n v="113"/>
    <n v="1"/>
    <x v="10"/>
    <n v="7.2"/>
    <n v="8"/>
    <n v="4"/>
    <n v="68"/>
    <n v="60"/>
    <n v="7000"/>
    <x v="0"/>
    <n v="1"/>
    <n v="88.333333333333329"/>
  </r>
  <r>
    <n v="114"/>
    <n v="0"/>
    <x v="10"/>
    <n v="7.4"/>
    <n v="8"/>
    <n v="5"/>
    <n v="68"/>
    <n v="60"/>
    <n v="8000"/>
    <x v="0"/>
    <n v="1"/>
    <n v="100"/>
  </r>
  <r>
    <n v="115"/>
    <n v="1"/>
    <x v="10"/>
    <n v="7.2"/>
    <n v="8"/>
    <n v="4"/>
    <n v="68"/>
    <n v="60"/>
    <n v="7000"/>
    <x v="0"/>
    <n v="1"/>
    <n v="88.333333333333329"/>
  </r>
  <r>
    <n v="116"/>
    <n v="1"/>
    <x v="10"/>
    <n v="7.2"/>
    <n v="8"/>
    <n v="4"/>
    <n v="68"/>
    <n v="60"/>
    <n v="7000"/>
    <x v="0"/>
    <n v="1"/>
    <n v="88.333333333333329"/>
  </r>
  <r>
    <n v="117"/>
    <n v="1"/>
    <x v="10"/>
    <n v="7.2"/>
    <n v="8"/>
    <n v="4"/>
    <n v="68"/>
    <n v="60"/>
    <n v="7000"/>
    <x v="0"/>
    <n v="1"/>
    <n v="88.333333333333329"/>
  </r>
  <r>
    <n v="118"/>
    <n v="1"/>
    <x v="10"/>
    <n v="7.2"/>
    <n v="8"/>
    <n v="4"/>
    <n v="68"/>
    <n v="60"/>
    <n v="7000"/>
    <x v="0"/>
    <n v="1"/>
    <n v="88.333333333333329"/>
  </r>
  <r>
    <n v="119"/>
    <n v="1"/>
    <x v="10"/>
    <n v="7.2"/>
    <n v="8"/>
    <n v="4"/>
    <n v="68"/>
    <n v="60"/>
    <n v="7000"/>
    <x v="0"/>
    <n v="1"/>
    <n v="88.333333333333329"/>
  </r>
  <r>
    <n v="120"/>
    <n v="1"/>
    <x v="10"/>
    <n v="7.2"/>
    <n v="8"/>
    <n v="4"/>
    <n v="68"/>
    <n v="60"/>
    <n v="7000"/>
    <x v="0"/>
    <n v="1"/>
    <n v="88.333333333333329"/>
  </r>
  <r>
    <n v="121"/>
    <n v="1"/>
    <x v="10"/>
    <n v="7.2"/>
    <n v="8"/>
    <n v="4"/>
    <n v="68"/>
    <n v="60"/>
    <n v="7000"/>
    <x v="0"/>
    <n v="1"/>
    <n v="88.333333333333329"/>
  </r>
  <r>
    <n v="122"/>
    <n v="1"/>
    <x v="10"/>
    <n v="7.2"/>
    <n v="8"/>
    <n v="4"/>
    <n v="68"/>
    <n v="60"/>
    <n v="7000"/>
    <x v="0"/>
    <n v="1"/>
    <n v="88.333333333333329"/>
  </r>
  <r>
    <n v="123"/>
    <n v="1"/>
    <x v="10"/>
    <n v="7.2"/>
    <n v="8"/>
    <n v="4"/>
    <n v="68"/>
    <n v="60"/>
    <n v="7000"/>
    <x v="0"/>
    <n v="1"/>
    <n v="88.333333333333329"/>
  </r>
  <r>
    <n v="124"/>
    <n v="1"/>
    <x v="10"/>
    <n v="7.2"/>
    <n v="8"/>
    <n v="4"/>
    <n v="68"/>
    <n v="60"/>
    <n v="7000"/>
    <x v="0"/>
    <n v="1"/>
    <n v="88.333333333333329"/>
  </r>
  <r>
    <n v="125"/>
    <n v="1"/>
    <x v="10"/>
    <n v="7.2"/>
    <n v="8"/>
    <n v="4"/>
    <n v="68"/>
    <n v="60"/>
    <n v="7000"/>
    <x v="0"/>
    <n v="1"/>
    <n v="88.333333333333329"/>
  </r>
  <r>
    <n v="126"/>
    <n v="1"/>
    <x v="10"/>
    <n v="7.5"/>
    <n v="8"/>
    <n v="4"/>
    <n v="70"/>
    <n v="60"/>
    <n v="8000"/>
    <x v="0"/>
    <n v="0"/>
    <n v="93.333333333333329"/>
  </r>
  <r>
    <n v="127"/>
    <n v="0"/>
    <x v="11"/>
    <n v="7.3"/>
    <n v="8"/>
    <n v="5"/>
    <n v="68"/>
    <n v="60"/>
    <n v="8000"/>
    <x v="0"/>
    <n v="1"/>
    <n v="100"/>
  </r>
  <r>
    <n v="128"/>
    <n v="1"/>
    <x v="11"/>
    <n v="7.1"/>
    <n v="8"/>
    <n v="4"/>
    <n v="68"/>
    <n v="60"/>
    <n v="7000"/>
    <x v="0"/>
    <n v="1"/>
    <n v="88.333333333333329"/>
  </r>
  <r>
    <n v="129"/>
    <n v="0"/>
    <x v="11"/>
    <n v="7.3"/>
    <n v="8"/>
    <n v="5"/>
    <n v="68"/>
    <n v="60"/>
    <n v="8000"/>
    <x v="0"/>
    <n v="1"/>
    <n v="100"/>
  </r>
  <r>
    <n v="130"/>
    <n v="0"/>
    <x v="11"/>
    <n v="7.3"/>
    <n v="8"/>
    <n v="5"/>
    <n v="68"/>
    <n v="60"/>
    <n v="8000"/>
    <x v="0"/>
    <n v="1"/>
    <n v="100"/>
  </r>
  <r>
    <n v="131"/>
    <n v="1"/>
    <x v="11"/>
    <n v="7.1"/>
    <n v="8"/>
    <n v="4"/>
    <n v="68"/>
    <n v="60"/>
    <n v="7000"/>
    <x v="0"/>
    <n v="1"/>
    <n v="88.333333333333329"/>
  </r>
  <r>
    <n v="132"/>
    <n v="0"/>
    <x v="11"/>
    <n v="7.3"/>
    <n v="8"/>
    <n v="5"/>
    <n v="68"/>
    <n v="60"/>
    <n v="8000"/>
    <x v="0"/>
    <n v="1"/>
    <n v="100"/>
  </r>
  <r>
    <n v="133"/>
    <n v="0"/>
    <x v="11"/>
    <n v="7.3"/>
    <n v="8"/>
    <n v="5"/>
    <n v="68"/>
    <n v="60"/>
    <n v="8000"/>
    <x v="0"/>
    <n v="1"/>
    <n v="100"/>
  </r>
  <r>
    <n v="134"/>
    <n v="1"/>
    <x v="11"/>
    <n v="7.1"/>
    <n v="8"/>
    <n v="4"/>
    <n v="68"/>
    <n v="60"/>
    <n v="7000"/>
    <x v="0"/>
    <n v="1"/>
    <n v="88.333333333333329"/>
  </r>
  <r>
    <n v="135"/>
    <n v="0"/>
    <x v="11"/>
    <n v="7.3"/>
    <n v="8"/>
    <n v="5"/>
    <n v="68"/>
    <n v="60"/>
    <n v="8000"/>
    <x v="0"/>
    <n v="1"/>
    <n v="100"/>
  </r>
  <r>
    <n v="136"/>
    <n v="0"/>
    <x v="11"/>
    <n v="7.3"/>
    <n v="8"/>
    <n v="5"/>
    <n v="68"/>
    <n v="60"/>
    <n v="8000"/>
    <x v="0"/>
    <n v="1"/>
    <n v="100"/>
  </r>
  <r>
    <n v="137"/>
    <n v="1"/>
    <x v="11"/>
    <n v="7.1"/>
    <n v="8"/>
    <n v="4"/>
    <n v="68"/>
    <n v="60"/>
    <n v="7000"/>
    <x v="0"/>
    <n v="1"/>
    <n v="88.333333333333329"/>
  </r>
  <r>
    <n v="138"/>
    <n v="0"/>
    <x v="11"/>
    <n v="7.1"/>
    <n v="8"/>
    <n v="5"/>
    <n v="68"/>
    <n v="60"/>
    <n v="8000"/>
    <x v="0"/>
    <n v="1"/>
    <n v="100"/>
  </r>
  <r>
    <n v="139"/>
    <n v="1"/>
    <x v="11"/>
    <n v="7.1"/>
    <n v="8"/>
    <n v="4"/>
    <n v="68"/>
    <n v="60"/>
    <n v="7000"/>
    <x v="0"/>
    <n v="1"/>
    <n v="88.333333333333329"/>
  </r>
  <r>
    <n v="140"/>
    <n v="0"/>
    <x v="11"/>
    <n v="7.1"/>
    <n v="8"/>
    <n v="5"/>
    <n v="68"/>
    <n v="60"/>
    <n v="8000"/>
    <x v="0"/>
    <n v="1"/>
    <n v="100"/>
  </r>
  <r>
    <n v="141"/>
    <n v="1"/>
    <x v="11"/>
    <n v="7.1"/>
    <n v="8"/>
    <n v="4"/>
    <n v="68"/>
    <n v="60"/>
    <n v="7000"/>
    <x v="0"/>
    <n v="1"/>
    <n v="88.333333333333329"/>
  </r>
  <r>
    <n v="142"/>
    <n v="0"/>
    <x v="11"/>
    <n v="7.1"/>
    <n v="8"/>
    <n v="5"/>
    <n v="68"/>
    <n v="60"/>
    <n v="8000"/>
    <x v="0"/>
    <n v="1"/>
    <n v="100"/>
  </r>
  <r>
    <n v="143"/>
    <n v="1"/>
    <x v="11"/>
    <n v="7.1"/>
    <n v="8"/>
    <n v="4"/>
    <n v="68"/>
    <n v="60"/>
    <n v="7000"/>
    <x v="0"/>
    <n v="1"/>
    <n v="88.333333333333329"/>
  </r>
  <r>
    <n v="144"/>
    <n v="1"/>
    <x v="11"/>
    <n v="7.1"/>
    <n v="8"/>
    <n v="4"/>
    <n v="68"/>
    <n v="60"/>
    <n v="7000"/>
    <x v="0"/>
    <n v="1"/>
    <n v="88.333333333333329"/>
  </r>
  <r>
    <n v="145"/>
    <n v="0"/>
    <x v="11"/>
    <n v="7.1"/>
    <n v="8"/>
    <n v="5"/>
    <n v="68"/>
    <n v="60"/>
    <n v="8000"/>
    <x v="1"/>
    <n v="1"/>
    <n v="100"/>
  </r>
  <r>
    <n v="146"/>
    <n v="1"/>
    <x v="11"/>
    <n v="7.4"/>
    <n v="7"/>
    <n v="5"/>
    <n v="84"/>
    <n v="60"/>
    <n v="3300"/>
    <x v="1"/>
    <n v="3"/>
    <n v="103.66666666666667"/>
  </r>
  <r>
    <n v="147"/>
    <n v="0"/>
    <x v="12"/>
    <n v="7.2"/>
    <n v="8"/>
    <n v="5"/>
    <n v="68"/>
    <n v="60"/>
    <n v="8000"/>
    <x v="2"/>
    <n v="1"/>
    <n v="100"/>
  </r>
  <r>
    <n v="148"/>
    <n v="0"/>
    <x v="12"/>
    <n v="6.5"/>
    <n v="5"/>
    <n v="7"/>
    <n v="80"/>
    <n v="40"/>
    <n v="4000"/>
    <x v="2"/>
    <n v="2"/>
    <n v="102"/>
  </r>
  <r>
    <n v="149"/>
    <n v="1"/>
    <x v="12"/>
    <n v="6.9"/>
    <n v="7"/>
    <n v="6"/>
    <n v="75"/>
    <n v="50"/>
    <n v="5500"/>
    <x v="0"/>
    <n v="0"/>
    <n v="99.333333333333329"/>
  </r>
  <r>
    <n v="150"/>
    <n v="1"/>
    <x v="12"/>
    <n v="8"/>
    <n v="9"/>
    <n v="3"/>
    <n v="67"/>
    <n v="80"/>
    <n v="7500"/>
    <x v="0"/>
    <n v="0"/>
    <n v="90.333333333333329"/>
  </r>
  <r>
    <n v="151"/>
    <n v="1"/>
    <x v="12"/>
    <n v="8"/>
    <n v="9"/>
    <n v="3"/>
    <n v="67"/>
    <n v="80"/>
    <n v="7500"/>
    <x v="0"/>
    <n v="0"/>
    <n v="90.333333333333329"/>
  </r>
  <r>
    <n v="152"/>
    <n v="0"/>
    <x v="12"/>
    <n v="7.2"/>
    <n v="8"/>
    <n v="5"/>
    <n v="68"/>
    <n v="60"/>
    <n v="8000"/>
    <x v="0"/>
    <n v="1"/>
    <n v="100"/>
  </r>
  <r>
    <n v="153"/>
    <n v="0"/>
    <x v="12"/>
    <n v="7.2"/>
    <n v="8"/>
    <n v="5"/>
    <n v="68"/>
    <n v="60"/>
    <n v="8000"/>
    <x v="0"/>
    <n v="1"/>
    <n v="100"/>
  </r>
  <r>
    <n v="154"/>
    <n v="0"/>
    <x v="12"/>
    <n v="7.2"/>
    <n v="8"/>
    <n v="5"/>
    <n v="68"/>
    <n v="60"/>
    <n v="8000"/>
    <x v="0"/>
    <n v="1"/>
    <n v="100"/>
  </r>
  <r>
    <n v="155"/>
    <n v="0"/>
    <x v="12"/>
    <n v="7.2"/>
    <n v="8"/>
    <n v="5"/>
    <n v="68"/>
    <n v="60"/>
    <n v="8000"/>
    <x v="0"/>
    <n v="1"/>
    <n v="100"/>
  </r>
  <r>
    <n v="156"/>
    <n v="0"/>
    <x v="12"/>
    <n v="7.2"/>
    <n v="8"/>
    <n v="5"/>
    <n v="68"/>
    <n v="60"/>
    <n v="8000"/>
    <x v="0"/>
    <n v="1"/>
    <n v="100"/>
  </r>
  <r>
    <n v="157"/>
    <n v="0"/>
    <x v="12"/>
    <n v="7.2"/>
    <n v="8"/>
    <n v="5"/>
    <n v="68"/>
    <n v="60"/>
    <n v="8000"/>
    <x v="0"/>
    <n v="1"/>
    <n v="100"/>
  </r>
  <r>
    <n v="158"/>
    <n v="0"/>
    <x v="12"/>
    <n v="7.2"/>
    <n v="8"/>
    <n v="5"/>
    <n v="68"/>
    <n v="60"/>
    <n v="8000"/>
    <x v="0"/>
    <n v="1"/>
    <n v="100"/>
  </r>
  <r>
    <n v="159"/>
    <n v="0"/>
    <x v="12"/>
    <n v="7.2"/>
    <n v="8"/>
    <n v="5"/>
    <n v="68"/>
    <n v="60"/>
    <n v="8000"/>
    <x v="0"/>
    <n v="1"/>
    <n v="100"/>
  </r>
  <r>
    <n v="160"/>
    <n v="0"/>
    <x v="12"/>
    <n v="7.2"/>
    <n v="8"/>
    <n v="5"/>
    <n v="68"/>
    <n v="60"/>
    <n v="8000"/>
    <x v="0"/>
    <n v="1"/>
    <n v="100"/>
  </r>
  <r>
    <n v="161"/>
    <n v="0"/>
    <x v="12"/>
    <n v="7.2"/>
    <n v="8"/>
    <n v="5"/>
    <n v="68"/>
    <n v="60"/>
    <n v="8000"/>
    <x v="0"/>
    <n v="1"/>
    <n v="100"/>
  </r>
  <r>
    <n v="162"/>
    <n v="1"/>
    <x v="13"/>
    <n v="7.2"/>
    <n v="8"/>
    <n v="6"/>
    <n v="73"/>
    <n v="55"/>
    <n v="7300"/>
    <x v="0"/>
    <n v="0"/>
    <n v="91"/>
  </r>
  <r>
    <n v="163"/>
    <n v="1"/>
    <x v="13"/>
    <n v="7.2"/>
    <n v="8"/>
    <n v="6"/>
    <n v="73"/>
    <n v="55"/>
    <n v="7300"/>
    <x v="0"/>
    <n v="0"/>
    <n v="91"/>
  </r>
  <r>
    <n v="164"/>
    <n v="0"/>
    <x v="13"/>
    <n v="7.9"/>
    <n v="8"/>
    <n v="5"/>
    <n v="68"/>
    <n v="90"/>
    <n v="8000"/>
    <x v="0"/>
    <n v="1"/>
    <n v="100"/>
  </r>
  <r>
    <n v="165"/>
    <n v="0"/>
    <x v="13"/>
    <n v="7.9"/>
    <n v="8"/>
    <n v="5"/>
    <n v="68"/>
    <n v="90"/>
    <n v="8000"/>
    <x v="0"/>
    <n v="1"/>
    <n v="100"/>
  </r>
  <r>
    <n v="166"/>
    <n v="0"/>
    <x v="14"/>
    <n v="7.6"/>
    <n v="8"/>
    <n v="5"/>
    <n v="70"/>
    <n v="90"/>
    <n v="8000"/>
    <x v="2"/>
    <n v="1"/>
    <n v="100"/>
  </r>
  <r>
    <n v="167"/>
    <n v="0"/>
    <x v="14"/>
    <n v="7.3"/>
    <n v="8"/>
    <n v="6"/>
    <n v="72"/>
    <n v="70"/>
    <n v="6200"/>
    <x v="0"/>
    <n v="0"/>
    <n v="93"/>
  </r>
  <r>
    <n v="168"/>
    <n v="0"/>
    <x v="14"/>
    <n v="7.1"/>
    <n v="7"/>
    <n v="6"/>
    <n v="72"/>
    <n v="55"/>
    <n v="6000"/>
    <x v="0"/>
    <n v="2"/>
    <n v="96.333333333333329"/>
  </r>
  <r>
    <n v="169"/>
    <n v="0"/>
    <x v="14"/>
    <n v="7.1"/>
    <n v="7"/>
    <n v="6"/>
    <n v="72"/>
    <n v="55"/>
    <n v="6000"/>
    <x v="0"/>
    <n v="2"/>
    <n v="96.333333333333329"/>
  </r>
  <r>
    <n v="170"/>
    <n v="0"/>
    <x v="14"/>
    <n v="7.7"/>
    <n v="8"/>
    <n v="5"/>
    <n v="70"/>
    <n v="90"/>
    <n v="8000"/>
    <x v="0"/>
    <n v="1"/>
    <n v="100"/>
  </r>
  <r>
    <n v="171"/>
    <n v="0"/>
    <x v="14"/>
    <n v="7.7"/>
    <n v="8"/>
    <n v="5"/>
    <n v="70"/>
    <n v="90"/>
    <n v="8000"/>
    <x v="0"/>
    <n v="1"/>
    <n v="100"/>
  </r>
  <r>
    <n v="172"/>
    <n v="0"/>
    <x v="14"/>
    <n v="7.7"/>
    <n v="8"/>
    <n v="5"/>
    <n v="70"/>
    <n v="90"/>
    <n v="8000"/>
    <x v="0"/>
    <n v="1"/>
    <n v="100"/>
  </r>
  <r>
    <n v="173"/>
    <n v="0"/>
    <x v="14"/>
    <n v="7.7"/>
    <n v="8"/>
    <n v="5"/>
    <n v="70"/>
    <n v="90"/>
    <n v="8000"/>
    <x v="0"/>
    <n v="1"/>
    <n v="100"/>
  </r>
  <r>
    <n v="174"/>
    <n v="0"/>
    <x v="14"/>
    <n v="7.7"/>
    <n v="8"/>
    <n v="5"/>
    <n v="70"/>
    <n v="90"/>
    <n v="8000"/>
    <x v="0"/>
    <n v="1"/>
    <n v="100"/>
  </r>
  <r>
    <n v="175"/>
    <n v="0"/>
    <x v="14"/>
    <n v="7.6"/>
    <n v="8"/>
    <n v="5"/>
    <n v="70"/>
    <n v="90"/>
    <n v="8000"/>
    <x v="0"/>
    <n v="1"/>
    <n v="100"/>
  </r>
  <r>
    <n v="176"/>
    <n v="0"/>
    <x v="14"/>
    <n v="7.6"/>
    <n v="8"/>
    <n v="5"/>
    <n v="70"/>
    <n v="90"/>
    <n v="8000"/>
    <x v="0"/>
    <n v="1"/>
    <n v="100"/>
  </r>
  <r>
    <n v="177"/>
    <n v="0"/>
    <x v="14"/>
    <n v="7.6"/>
    <n v="8"/>
    <n v="5"/>
    <n v="70"/>
    <n v="90"/>
    <n v="8000"/>
    <x v="0"/>
    <n v="1"/>
    <n v="100"/>
  </r>
  <r>
    <n v="178"/>
    <n v="0"/>
    <x v="15"/>
    <n v="6.5"/>
    <n v="6"/>
    <n v="7"/>
    <n v="72"/>
    <n v="45"/>
    <n v="6000"/>
    <x v="2"/>
    <n v="2"/>
    <n v="100"/>
  </r>
  <r>
    <n v="179"/>
    <n v="0"/>
    <x v="15"/>
    <n v="7.8"/>
    <n v="8"/>
    <n v="5"/>
    <n v="70"/>
    <n v="90"/>
    <n v="8000"/>
    <x v="0"/>
    <n v="1"/>
    <n v="100"/>
  </r>
  <r>
    <n v="180"/>
    <n v="0"/>
    <x v="15"/>
    <n v="7.8"/>
    <n v="8"/>
    <n v="5"/>
    <n v="70"/>
    <n v="90"/>
    <n v="8000"/>
    <x v="0"/>
    <n v="1"/>
    <n v="100"/>
  </r>
  <r>
    <n v="181"/>
    <n v="0"/>
    <x v="15"/>
    <n v="7.8"/>
    <n v="8"/>
    <n v="5"/>
    <n v="70"/>
    <n v="90"/>
    <n v="8000"/>
    <x v="0"/>
    <n v="1"/>
    <n v="100"/>
  </r>
  <r>
    <n v="182"/>
    <n v="0"/>
    <x v="15"/>
    <n v="7.8"/>
    <n v="8"/>
    <n v="5"/>
    <n v="70"/>
    <n v="90"/>
    <n v="8000"/>
    <x v="0"/>
    <n v="1"/>
    <n v="100"/>
  </r>
  <r>
    <n v="183"/>
    <n v="0"/>
    <x v="15"/>
    <n v="7.8"/>
    <n v="8"/>
    <n v="5"/>
    <n v="70"/>
    <n v="90"/>
    <n v="8000"/>
    <x v="0"/>
    <n v="1"/>
    <n v="100"/>
  </r>
  <r>
    <n v="184"/>
    <n v="0"/>
    <x v="15"/>
    <n v="7.8"/>
    <n v="8"/>
    <n v="5"/>
    <n v="70"/>
    <n v="90"/>
    <n v="8000"/>
    <x v="0"/>
    <n v="1"/>
    <n v="100"/>
  </r>
  <r>
    <n v="185"/>
    <n v="1"/>
    <x v="15"/>
    <n v="6.8"/>
    <n v="6"/>
    <n v="7"/>
    <n v="78"/>
    <n v="45"/>
    <n v="5000"/>
    <x v="1"/>
    <n v="2"/>
    <n v="100"/>
  </r>
  <r>
    <n v="186"/>
    <n v="1"/>
    <x v="15"/>
    <n v="6.8"/>
    <n v="6"/>
    <n v="7"/>
    <n v="78"/>
    <n v="45"/>
    <n v="5000"/>
    <x v="1"/>
    <n v="2"/>
    <n v="100"/>
  </r>
  <r>
    <n v="187"/>
    <n v="1"/>
    <x v="16"/>
    <n v="6.7"/>
    <n v="7"/>
    <n v="4"/>
    <n v="65"/>
    <n v="45"/>
    <n v="6000"/>
    <x v="2"/>
    <n v="2"/>
    <n v="105"/>
  </r>
  <r>
    <n v="188"/>
    <n v="0"/>
    <x v="16"/>
    <n v="6.3"/>
    <n v="6"/>
    <n v="7"/>
    <n v="72"/>
    <n v="45"/>
    <n v="6000"/>
    <x v="2"/>
    <n v="2"/>
    <n v="100"/>
  </r>
  <r>
    <n v="189"/>
    <n v="1"/>
    <x v="16"/>
    <n v="6.7"/>
    <n v="7"/>
    <n v="4"/>
    <n v="65"/>
    <n v="45"/>
    <n v="6000"/>
    <x v="2"/>
    <n v="2"/>
    <n v="105"/>
  </r>
  <r>
    <n v="190"/>
    <n v="0"/>
    <x v="16"/>
    <n v="6.5"/>
    <n v="6"/>
    <n v="7"/>
    <n v="72"/>
    <n v="45"/>
    <n v="6000"/>
    <x v="2"/>
    <n v="2"/>
    <n v="100"/>
  </r>
  <r>
    <n v="191"/>
    <n v="1"/>
    <x v="16"/>
    <n v="6.7"/>
    <n v="7"/>
    <n v="4"/>
    <n v="65"/>
    <n v="45"/>
    <n v="6000"/>
    <x v="2"/>
    <n v="2"/>
    <n v="105"/>
  </r>
  <r>
    <n v="192"/>
    <n v="0"/>
    <x v="16"/>
    <n v="6.4"/>
    <n v="6"/>
    <n v="7"/>
    <n v="72"/>
    <n v="45"/>
    <n v="6000"/>
    <x v="2"/>
    <n v="2"/>
    <n v="100"/>
  </r>
  <r>
    <n v="193"/>
    <n v="0"/>
    <x v="16"/>
    <n v="6.5"/>
    <n v="6"/>
    <n v="7"/>
    <n v="72"/>
    <n v="45"/>
    <n v="6000"/>
    <x v="2"/>
    <n v="2"/>
    <n v="100"/>
  </r>
  <r>
    <n v="194"/>
    <n v="0"/>
    <x v="16"/>
    <n v="6.5"/>
    <n v="6"/>
    <n v="7"/>
    <n v="72"/>
    <n v="45"/>
    <n v="6000"/>
    <x v="2"/>
    <n v="2"/>
    <n v="100"/>
  </r>
  <r>
    <n v="195"/>
    <n v="0"/>
    <x v="16"/>
    <n v="6.5"/>
    <n v="6"/>
    <n v="7"/>
    <n v="72"/>
    <n v="45"/>
    <n v="6000"/>
    <x v="2"/>
    <n v="2"/>
    <n v="100"/>
  </r>
  <r>
    <n v="196"/>
    <n v="0"/>
    <x v="16"/>
    <n v="6.5"/>
    <n v="6"/>
    <n v="7"/>
    <n v="72"/>
    <n v="45"/>
    <n v="6000"/>
    <x v="2"/>
    <n v="2"/>
    <n v="100"/>
  </r>
  <r>
    <n v="197"/>
    <n v="0"/>
    <x v="16"/>
    <n v="6.5"/>
    <n v="6"/>
    <n v="7"/>
    <n v="72"/>
    <n v="45"/>
    <n v="6000"/>
    <x v="2"/>
    <n v="2"/>
    <n v="100"/>
  </r>
  <r>
    <n v="198"/>
    <n v="0"/>
    <x v="16"/>
    <n v="6.5"/>
    <n v="6"/>
    <n v="7"/>
    <n v="72"/>
    <n v="45"/>
    <n v="6000"/>
    <x v="2"/>
    <n v="2"/>
    <n v="100"/>
  </r>
  <r>
    <n v="199"/>
    <n v="0"/>
    <x v="16"/>
    <n v="6.5"/>
    <n v="6"/>
    <n v="7"/>
    <n v="72"/>
    <n v="45"/>
    <n v="6000"/>
    <x v="2"/>
    <n v="2"/>
    <n v="100"/>
  </r>
  <r>
    <n v="200"/>
    <n v="0"/>
    <x v="16"/>
    <n v="6.5"/>
    <n v="6"/>
    <n v="7"/>
    <n v="72"/>
    <n v="45"/>
    <n v="6000"/>
    <x v="2"/>
    <n v="2"/>
    <n v="100"/>
  </r>
  <r>
    <n v="201"/>
    <n v="0"/>
    <x v="16"/>
    <n v="6.5"/>
    <n v="6"/>
    <n v="7"/>
    <n v="72"/>
    <n v="45"/>
    <n v="6000"/>
    <x v="2"/>
    <n v="2"/>
    <n v="100"/>
  </r>
  <r>
    <n v="202"/>
    <n v="0"/>
    <x v="16"/>
    <n v="7.8"/>
    <n v="8"/>
    <n v="5"/>
    <n v="70"/>
    <n v="90"/>
    <n v="8000"/>
    <x v="2"/>
    <n v="1"/>
    <n v="100"/>
  </r>
  <r>
    <n v="203"/>
    <n v="0"/>
    <x v="16"/>
    <n v="7.8"/>
    <n v="8"/>
    <n v="5"/>
    <n v="70"/>
    <n v="90"/>
    <n v="8000"/>
    <x v="2"/>
    <n v="1"/>
    <n v="100"/>
  </r>
  <r>
    <n v="204"/>
    <n v="0"/>
    <x v="16"/>
    <n v="6.9"/>
    <n v="6"/>
    <n v="7"/>
    <n v="69"/>
    <n v="47"/>
    <n v="6800"/>
    <x v="0"/>
    <n v="0"/>
    <n v="89.666666666666671"/>
  </r>
  <r>
    <n v="205"/>
    <n v="0"/>
    <x v="16"/>
    <n v="7.6"/>
    <n v="8"/>
    <n v="4"/>
    <n v="68"/>
    <n v="75"/>
    <n v="6800"/>
    <x v="0"/>
    <n v="2"/>
    <n v="94"/>
  </r>
  <r>
    <n v="206"/>
    <n v="0"/>
    <x v="16"/>
    <n v="7.7"/>
    <n v="8"/>
    <n v="5"/>
    <n v="70"/>
    <n v="90"/>
    <n v="8000"/>
    <x v="0"/>
    <n v="1"/>
    <n v="100"/>
  </r>
  <r>
    <n v="207"/>
    <n v="0"/>
    <x v="16"/>
    <n v="7.7"/>
    <n v="8"/>
    <n v="5"/>
    <n v="70"/>
    <n v="90"/>
    <n v="8000"/>
    <x v="0"/>
    <n v="1"/>
    <n v="100"/>
  </r>
  <r>
    <n v="208"/>
    <n v="0"/>
    <x v="16"/>
    <n v="7.7"/>
    <n v="8"/>
    <n v="5"/>
    <n v="70"/>
    <n v="90"/>
    <n v="8000"/>
    <x v="0"/>
    <n v="1"/>
    <n v="100"/>
  </r>
  <r>
    <n v="209"/>
    <n v="0"/>
    <x v="16"/>
    <n v="7.7"/>
    <n v="8"/>
    <n v="5"/>
    <n v="70"/>
    <n v="90"/>
    <n v="8000"/>
    <x v="0"/>
    <n v="1"/>
    <n v="100"/>
  </r>
  <r>
    <n v="210"/>
    <n v="0"/>
    <x v="16"/>
    <n v="7.8"/>
    <n v="8"/>
    <n v="5"/>
    <n v="70"/>
    <n v="90"/>
    <n v="8000"/>
    <x v="0"/>
    <n v="1"/>
    <n v="100"/>
  </r>
  <r>
    <n v="211"/>
    <n v="0"/>
    <x v="16"/>
    <n v="7.7"/>
    <n v="8"/>
    <n v="5"/>
    <n v="70"/>
    <n v="90"/>
    <n v="8000"/>
    <x v="0"/>
    <n v="1"/>
    <n v="100"/>
  </r>
  <r>
    <n v="212"/>
    <n v="0"/>
    <x v="16"/>
    <n v="7.8"/>
    <n v="8"/>
    <n v="5"/>
    <n v="70"/>
    <n v="90"/>
    <n v="8000"/>
    <x v="0"/>
    <n v="1"/>
    <n v="100"/>
  </r>
  <r>
    <n v="213"/>
    <n v="0"/>
    <x v="16"/>
    <n v="7.8"/>
    <n v="8"/>
    <n v="5"/>
    <n v="70"/>
    <n v="90"/>
    <n v="8000"/>
    <x v="0"/>
    <n v="1"/>
    <n v="100"/>
  </r>
  <r>
    <n v="214"/>
    <n v="0"/>
    <x v="16"/>
    <n v="7.8"/>
    <n v="8"/>
    <n v="5"/>
    <n v="70"/>
    <n v="90"/>
    <n v="8000"/>
    <x v="0"/>
    <n v="1"/>
    <n v="100"/>
  </r>
  <r>
    <n v="215"/>
    <n v="0"/>
    <x v="16"/>
    <n v="7.8"/>
    <n v="8"/>
    <n v="5"/>
    <n v="70"/>
    <n v="90"/>
    <n v="8000"/>
    <x v="0"/>
    <n v="1"/>
    <n v="100"/>
  </r>
  <r>
    <n v="216"/>
    <n v="0"/>
    <x v="16"/>
    <n v="7.8"/>
    <n v="8"/>
    <n v="5"/>
    <n v="70"/>
    <n v="90"/>
    <n v="8000"/>
    <x v="0"/>
    <n v="1"/>
    <n v="100"/>
  </r>
  <r>
    <n v="217"/>
    <n v="0"/>
    <x v="16"/>
    <n v="7.8"/>
    <n v="8"/>
    <n v="5"/>
    <n v="70"/>
    <n v="90"/>
    <n v="8000"/>
    <x v="0"/>
    <n v="1"/>
    <n v="100"/>
  </r>
  <r>
    <n v="218"/>
    <n v="0"/>
    <x v="16"/>
    <n v="7.8"/>
    <n v="8"/>
    <n v="5"/>
    <n v="70"/>
    <n v="90"/>
    <n v="8000"/>
    <x v="0"/>
    <n v="1"/>
    <n v="100"/>
  </r>
  <r>
    <n v="219"/>
    <n v="0"/>
    <x v="16"/>
    <n v="7.8"/>
    <n v="8"/>
    <n v="5"/>
    <n v="70"/>
    <n v="90"/>
    <n v="8000"/>
    <x v="1"/>
    <n v="1"/>
    <n v="100"/>
  </r>
  <r>
    <n v="220"/>
    <n v="0"/>
    <x v="16"/>
    <n v="6.5"/>
    <n v="6"/>
    <n v="7"/>
    <n v="72"/>
    <n v="45"/>
    <n v="6000"/>
    <x v="1"/>
    <n v="2"/>
    <n v="100"/>
  </r>
  <r>
    <n v="221"/>
    <n v="1"/>
    <x v="17"/>
    <n v="6.6"/>
    <n v="7"/>
    <n v="4"/>
    <n v="65"/>
    <n v="45"/>
    <n v="6000"/>
    <x v="2"/>
    <n v="2"/>
    <n v="105"/>
  </r>
  <r>
    <n v="222"/>
    <n v="0"/>
    <x v="17"/>
    <n v="6.4"/>
    <n v="6"/>
    <n v="7"/>
    <n v="72"/>
    <n v="45"/>
    <n v="6000"/>
    <x v="2"/>
    <n v="2"/>
    <n v="100"/>
  </r>
  <r>
    <n v="223"/>
    <n v="0"/>
    <x v="17"/>
    <n v="6.3"/>
    <n v="6"/>
    <n v="7"/>
    <n v="72"/>
    <n v="45"/>
    <n v="6000"/>
    <x v="2"/>
    <n v="2"/>
    <n v="100"/>
  </r>
  <r>
    <n v="224"/>
    <n v="0"/>
    <x v="17"/>
    <n v="6.4"/>
    <n v="6"/>
    <n v="7"/>
    <n v="72"/>
    <n v="45"/>
    <n v="6000"/>
    <x v="2"/>
    <n v="2"/>
    <n v="100"/>
  </r>
  <r>
    <n v="225"/>
    <n v="1"/>
    <x v="17"/>
    <n v="6.6"/>
    <n v="7"/>
    <n v="4"/>
    <n v="65"/>
    <n v="45"/>
    <n v="6000"/>
    <x v="2"/>
    <n v="2"/>
    <n v="105"/>
  </r>
  <r>
    <n v="226"/>
    <n v="0"/>
    <x v="17"/>
    <n v="6.3"/>
    <n v="6"/>
    <n v="7"/>
    <n v="72"/>
    <n v="45"/>
    <n v="6000"/>
    <x v="2"/>
    <n v="2"/>
    <n v="100"/>
  </r>
  <r>
    <n v="227"/>
    <n v="1"/>
    <x v="17"/>
    <n v="6.6"/>
    <n v="7"/>
    <n v="4"/>
    <n v="65"/>
    <n v="45"/>
    <n v="6000"/>
    <x v="2"/>
    <n v="2"/>
    <n v="105"/>
  </r>
  <r>
    <n v="228"/>
    <n v="0"/>
    <x v="17"/>
    <n v="6.3"/>
    <n v="6"/>
    <n v="7"/>
    <n v="72"/>
    <n v="45"/>
    <n v="6000"/>
    <x v="2"/>
    <n v="2"/>
    <n v="100"/>
  </r>
  <r>
    <n v="229"/>
    <n v="1"/>
    <x v="17"/>
    <n v="6.6"/>
    <n v="7"/>
    <n v="4"/>
    <n v="65"/>
    <n v="45"/>
    <n v="6000"/>
    <x v="2"/>
    <n v="2"/>
    <n v="105"/>
  </r>
  <r>
    <n v="230"/>
    <n v="0"/>
    <x v="17"/>
    <n v="6.3"/>
    <n v="6"/>
    <n v="7"/>
    <n v="72"/>
    <n v="45"/>
    <n v="6000"/>
    <x v="2"/>
    <n v="2"/>
    <n v="100"/>
  </r>
  <r>
    <n v="231"/>
    <n v="1"/>
    <x v="17"/>
    <n v="6.6"/>
    <n v="7"/>
    <n v="4"/>
    <n v="65"/>
    <n v="45"/>
    <n v="6000"/>
    <x v="2"/>
    <n v="2"/>
    <n v="105"/>
  </r>
  <r>
    <n v="232"/>
    <n v="0"/>
    <x v="17"/>
    <n v="6.3"/>
    <n v="6"/>
    <n v="7"/>
    <n v="72"/>
    <n v="45"/>
    <n v="6000"/>
    <x v="2"/>
    <n v="2"/>
    <n v="100"/>
  </r>
  <r>
    <n v="233"/>
    <n v="1"/>
    <x v="17"/>
    <n v="6.6"/>
    <n v="7"/>
    <n v="4"/>
    <n v="65"/>
    <n v="45"/>
    <n v="6000"/>
    <x v="2"/>
    <n v="2"/>
    <n v="105"/>
  </r>
  <r>
    <n v="234"/>
    <n v="0"/>
    <x v="17"/>
    <n v="6.3"/>
    <n v="6"/>
    <n v="7"/>
    <n v="72"/>
    <n v="45"/>
    <n v="6000"/>
    <x v="2"/>
    <n v="2"/>
    <n v="100"/>
  </r>
  <r>
    <n v="235"/>
    <n v="1"/>
    <x v="17"/>
    <n v="6.6"/>
    <n v="7"/>
    <n v="4"/>
    <n v="65"/>
    <n v="45"/>
    <n v="6000"/>
    <x v="2"/>
    <n v="2"/>
    <n v="105"/>
  </r>
  <r>
    <n v="236"/>
    <n v="0"/>
    <x v="17"/>
    <n v="6.3"/>
    <n v="6"/>
    <n v="7"/>
    <n v="72"/>
    <n v="45"/>
    <n v="6000"/>
    <x v="2"/>
    <n v="2"/>
    <n v="100"/>
  </r>
  <r>
    <n v="237"/>
    <n v="0"/>
    <x v="17"/>
    <n v="6.4"/>
    <n v="6"/>
    <n v="7"/>
    <n v="72"/>
    <n v="45"/>
    <n v="6000"/>
    <x v="2"/>
    <n v="2"/>
    <n v="100"/>
  </r>
  <r>
    <n v="238"/>
    <n v="1"/>
    <x v="17"/>
    <n v="6.5"/>
    <n v="7"/>
    <n v="4"/>
    <n v="65"/>
    <n v="45"/>
    <n v="6000"/>
    <x v="2"/>
    <n v="2"/>
    <n v="105"/>
  </r>
  <r>
    <n v="239"/>
    <n v="0"/>
    <x v="17"/>
    <n v="6.3"/>
    <n v="6"/>
    <n v="7"/>
    <n v="72"/>
    <n v="45"/>
    <n v="6000"/>
    <x v="2"/>
    <n v="2"/>
    <n v="100"/>
  </r>
  <r>
    <n v="240"/>
    <n v="0"/>
    <x v="17"/>
    <n v="6.4"/>
    <n v="6"/>
    <n v="7"/>
    <n v="72"/>
    <n v="45"/>
    <n v="6000"/>
    <x v="2"/>
    <n v="2"/>
    <n v="100"/>
  </r>
  <r>
    <n v="241"/>
    <n v="1"/>
    <x v="17"/>
    <n v="6.5"/>
    <n v="7"/>
    <n v="4"/>
    <n v="65"/>
    <n v="45"/>
    <n v="6000"/>
    <x v="2"/>
    <n v="2"/>
    <n v="105"/>
  </r>
  <r>
    <n v="242"/>
    <n v="0"/>
    <x v="17"/>
    <n v="6.3"/>
    <n v="6"/>
    <n v="7"/>
    <n v="72"/>
    <n v="45"/>
    <n v="6000"/>
    <x v="2"/>
    <n v="2"/>
    <n v="100"/>
  </r>
  <r>
    <n v="243"/>
    <n v="0"/>
    <x v="17"/>
    <n v="6.4"/>
    <n v="6"/>
    <n v="7"/>
    <n v="72"/>
    <n v="45"/>
    <n v="6000"/>
    <x v="2"/>
    <n v="2"/>
    <n v="100"/>
  </r>
  <r>
    <n v="244"/>
    <n v="1"/>
    <x v="17"/>
    <n v="6.5"/>
    <n v="7"/>
    <n v="4"/>
    <n v="65"/>
    <n v="45"/>
    <n v="6000"/>
    <x v="2"/>
    <n v="2"/>
    <n v="105"/>
  </r>
  <r>
    <n v="245"/>
    <n v="0"/>
    <x v="17"/>
    <n v="6.3"/>
    <n v="6"/>
    <n v="7"/>
    <n v="72"/>
    <n v="45"/>
    <n v="6000"/>
    <x v="2"/>
    <n v="2"/>
    <n v="100"/>
  </r>
  <r>
    <n v="246"/>
    <n v="1"/>
    <x v="17"/>
    <n v="6.5"/>
    <n v="7"/>
    <n v="4"/>
    <n v="65"/>
    <n v="45"/>
    <n v="6000"/>
    <x v="2"/>
    <n v="2"/>
    <n v="105"/>
  </r>
  <r>
    <n v="247"/>
    <n v="0"/>
    <x v="17"/>
    <n v="6.3"/>
    <n v="6"/>
    <n v="7"/>
    <n v="72"/>
    <n v="45"/>
    <n v="6000"/>
    <x v="2"/>
    <n v="2"/>
    <n v="100"/>
  </r>
  <r>
    <n v="248"/>
    <n v="0"/>
    <x v="17"/>
    <n v="6.8"/>
    <n v="7"/>
    <n v="7"/>
    <n v="78"/>
    <n v="45"/>
    <n v="5000"/>
    <x v="2"/>
    <n v="2"/>
    <n v="100"/>
  </r>
  <r>
    <n v="249"/>
    <n v="0"/>
    <x v="17"/>
    <n v="6.4"/>
    <n v="6"/>
    <n v="7"/>
    <n v="72"/>
    <n v="45"/>
    <n v="6000"/>
    <x v="0"/>
    <n v="2"/>
    <n v="100"/>
  </r>
  <r>
    <n v="250"/>
    <n v="0"/>
    <x v="17"/>
    <n v="6.5"/>
    <n v="6"/>
    <n v="7"/>
    <n v="72"/>
    <n v="45"/>
    <n v="6000"/>
    <x v="0"/>
    <n v="2"/>
    <n v="100"/>
  </r>
  <r>
    <n v="251"/>
    <n v="1"/>
    <x v="18"/>
    <n v="6.8"/>
    <n v="7"/>
    <n v="6"/>
    <n v="65"/>
    <n v="30"/>
    <n v="6000"/>
    <x v="2"/>
    <n v="2"/>
    <n v="105"/>
  </r>
  <r>
    <n v="252"/>
    <n v="1"/>
    <x v="18"/>
    <n v="6.8"/>
    <n v="7"/>
    <n v="6"/>
    <n v="65"/>
    <n v="30"/>
    <n v="6000"/>
    <x v="2"/>
    <n v="2"/>
    <n v="105"/>
  </r>
  <r>
    <n v="253"/>
    <n v="1"/>
    <x v="18"/>
    <n v="6.5"/>
    <n v="7"/>
    <n v="4"/>
    <n v="65"/>
    <n v="45"/>
    <n v="6000"/>
    <x v="2"/>
    <n v="2"/>
    <n v="105"/>
  </r>
  <r>
    <n v="254"/>
    <n v="1"/>
    <x v="18"/>
    <n v="6.5"/>
    <n v="7"/>
    <n v="4"/>
    <n v="65"/>
    <n v="45"/>
    <n v="6000"/>
    <x v="2"/>
    <n v="2"/>
    <n v="105"/>
  </r>
  <r>
    <n v="255"/>
    <n v="1"/>
    <x v="18"/>
    <n v="6.5"/>
    <n v="7"/>
    <n v="4"/>
    <n v="65"/>
    <n v="45"/>
    <n v="6000"/>
    <x v="2"/>
    <n v="2"/>
    <n v="105"/>
  </r>
  <r>
    <n v="256"/>
    <n v="1"/>
    <x v="18"/>
    <n v="6.5"/>
    <n v="7"/>
    <n v="4"/>
    <n v="65"/>
    <n v="45"/>
    <n v="6000"/>
    <x v="2"/>
    <n v="2"/>
    <n v="105"/>
  </r>
  <r>
    <n v="257"/>
    <n v="1"/>
    <x v="18"/>
    <n v="6.6"/>
    <n v="7"/>
    <n v="4"/>
    <n v="65"/>
    <n v="45"/>
    <n v="6000"/>
    <x v="2"/>
    <n v="2"/>
    <n v="105"/>
  </r>
  <r>
    <n v="258"/>
    <n v="1"/>
    <x v="18"/>
    <n v="6.6"/>
    <n v="7"/>
    <n v="4"/>
    <n v="65"/>
    <n v="45"/>
    <n v="6000"/>
    <x v="2"/>
    <n v="2"/>
    <n v="105"/>
  </r>
  <r>
    <n v="259"/>
    <n v="1"/>
    <x v="18"/>
    <n v="6.6"/>
    <n v="7"/>
    <n v="4"/>
    <n v="65"/>
    <n v="45"/>
    <n v="6000"/>
    <x v="2"/>
    <n v="2"/>
    <n v="105"/>
  </r>
  <r>
    <n v="260"/>
    <n v="1"/>
    <x v="18"/>
    <n v="6.6"/>
    <n v="7"/>
    <n v="4"/>
    <n v="65"/>
    <n v="45"/>
    <n v="6000"/>
    <x v="2"/>
    <n v="2"/>
    <n v="105"/>
  </r>
  <r>
    <n v="261"/>
    <n v="1"/>
    <x v="18"/>
    <n v="6.6"/>
    <n v="7"/>
    <n v="4"/>
    <n v="65"/>
    <n v="45"/>
    <n v="6000"/>
    <x v="2"/>
    <n v="2"/>
    <n v="105"/>
  </r>
  <r>
    <n v="262"/>
    <n v="1"/>
    <x v="18"/>
    <n v="6.6"/>
    <n v="7"/>
    <n v="4"/>
    <n v="65"/>
    <n v="45"/>
    <n v="6000"/>
    <x v="0"/>
    <n v="2"/>
    <n v="105"/>
  </r>
  <r>
    <n v="263"/>
    <n v="1"/>
    <x v="18"/>
    <n v="6.6"/>
    <n v="7"/>
    <n v="4"/>
    <n v="65"/>
    <n v="45"/>
    <n v="6000"/>
    <x v="0"/>
    <n v="2"/>
    <n v="105"/>
  </r>
  <r>
    <n v="264"/>
    <n v="1"/>
    <x v="18"/>
    <n v="6.9"/>
    <n v="7"/>
    <n v="5"/>
    <n v="75"/>
    <n v="55"/>
    <n v="5500"/>
    <x v="0"/>
    <n v="2"/>
    <n v="96.333333333333329"/>
  </r>
  <r>
    <n v="265"/>
    <n v="0"/>
    <x v="19"/>
    <n v="7.3"/>
    <n v="7"/>
    <n v="5"/>
    <n v="83"/>
    <n v="65"/>
    <n v="3500"/>
    <x v="2"/>
    <n v="3"/>
    <n v="108.66666666666667"/>
  </r>
  <r>
    <n v="266"/>
    <n v="1"/>
    <x v="19"/>
    <n v="5.9"/>
    <n v="6"/>
    <n v="8"/>
    <n v="75"/>
    <n v="90"/>
    <n v="10000"/>
    <x v="1"/>
    <n v="2"/>
    <n v="110"/>
  </r>
  <r>
    <n v="267"/>
    <n v="0"/>
    <x v="19"/>
    <n v="7.3"/>
    <n v="7"/>
    <n v="5"/>
    <n v="83"/>
    <n v="65"/>
    <n v="3500"/>
    <x v="2"/>
    <n v="3"/>
    <n v="108.66666666666667"/>
  </r>
  <r>
    <n v="268"/>
    <n v="1"/>
    <x v="20"/>
    <n v="6.2"/>
    <n v="6"/>
    <n v="8"/>
    <n v="75"/>
    <n v="90"/>
    <n v="10000"/>
    <x v="0"/>
    <n v="2"/>
    <n v="110"/>
  </r>
  <r>
    <n v="269"/>
    <n v="1"/>
    <x v="20"/>
    <n v="6"/>
    <n v="6"/>
    <n v="8"/>
    <n v="75"/>
    <n v="90"/>
    <n v="10000"/>
    <x v="1"/>
    <n v="2"/>
    <n v="110"/>
  </r>
  <r>
    <n v="270"/>
    <n v="1"/>
    <x v="20"/>
    <n v="6.1"/>
    <n v="6"/>
    <n v="8"/>
    <n v="75"/>
    <n v="90"/>
    <n v="10000"/>
    <x v="1"/>
    <n v="2"/>
    <n v="110"/>
  </r>
  <r>
    <n v="271"/>
    <n v="1"/>
    <x v="20"/>
    <n v="6.1"/>
    <n v="6"/>
    <n v="8"/>
    <n v="75"/>
    <n v="90"/>
    <n v="10000"/>
    <x v="1"/>
    <n v="2"/>
    <n v="110"/>
  </r>
  <r>
    <n v="272"/>
    <n v="1"/>
    <x v="20"/>
    <n v="6.1"/>
    <n v="6"/>
    <n v="8"/>
    <n v="75"/>
    <n v="90"/>
    <n v="10000"/>
    <x v="1"/>
    <n v="2"/>
    <n v="110"/>
  </r>
  <r>
    <n v="273"/>
    <n v="1"/>
    <x v="20"/>
    <n v="6.1"/>
    <n v="6"/>
    <n v="8"/>
    <n v="75"/>
    <n v="90"/>
    <n v="10000"/>
    <x v="1"/>
    <n v="2"/>
    <n v="110"/>
  </r>
  <r>
    <n v="274"/>
    <n v="1"/>
    <x v="20"/>
    <n v="6.2"/>
    <n v="6"/>
    <n v="8"/>
    <n v="75"/>
    <n v="90"/>
    <n v="10000"/>
    <x v="1"/>
    <n v="2"/>
    <n v="110"/>
  </r>
  <r>
    <n v="275"/>
    <n v="1"/>
    <x v="20"/>
    <n v="6.2"/>
    <n v="6"/>
    <n v="8"/>
    <n v="75"/>
    <n v="90"/>
    <n v="10000"/>
    <x v="1"/>
    <n v="2"/>
    <n v="110"/>
  </r>
  <r>
    <n v="276"/>
    <n v="1"/>
    <x v="20"/>
    <n v="6.2"/>
    <n v="6"/>
    <n v="8"/>
    <n v="75"/>
    <n v="90"/>
    <n v="10000"/>
    <x v="1"/>
    <n v="2"/>
    <n v="110"/>
  </r>
  <r>
    <n v="277"/>
    <n v="0"/>
    <x v="20"/>
    <n v="8.1"/>
    <n v="9"/>
    <n v="3"/>
    <n v="86"/>
    <n v="85"/>
    <n v="3700"/>
    <x v="1"/>
    <n v="3"/>
    <n v="107"/>
  </r>
  <r>
    <n v="278"/>
    <n v="0"/>
    <x v="20"/>
    <n v="8.1"/>
    <n v="9"/>
    <n v="3"/>
    <n v="86"/>
    <n v="85"/>
    <n v="3700"/>
    <x v="1"/>
    <n v="3"/>
    <n v="107"/>
  </r>
  <r>
    <n v="279"/>
    <n v="1"/>
    <x v="21"/>
    <n v="6.1"/>
    <n v="6"/>
    <n v="8"/>
    <n v="75"/>
    <n v="90"/>
    <n v="10000"/>
    <x v="2"/>
    <n v="2"/>
    <n v="110"/>
  </r>
  <r>
    <n v="280"/>
    <n v="1"/>
    <x v="21"/>
    <n v="8.3000000000000007"/>
    <n v="9"/>
    <n v="3"/>
    <n v="65"/>
    <n v="30"/>
    <n v="5000"/>
    <x v="0"/>
    <n v="1"/>
    <n v="95"/>
  </r>
  <r>
    <n v="281"/>
    <n v="1"/>
    <x v="21"/>
    <n v="6"/>
    <n v="6"/>
    <n v="8"/>
    <n v="75"/>
    <n v="90"/>
    <n v="10000"/>
    <x v="0"/>
    <n v="2"/>
    <n v="110"/>
  </r>
  <r>
    <n v="282"/>
    <n v="1"/>
    <x v="21"/>
    <n v="6.1"/>
    <n v="6"/>
    <n v="8"/>
    <n v="75"/>
    <n v="90"/>
    <n v="10000"/>
    <x v="1"/>
    <n v="2"/>
    <n v="110"/>
  </r>
  <r>
    <n v="283"/>
    <n v="1"/>
    <x v="21"/>
    <n v="6"/>
    <n v="6"/>
    <n v="8"/>
    <n v="75"/>
    <n v="90"/>
    <n v="10000"/>
    <x v="1"/>
    <n v="2"/>
    <n v="110"/>
  </r>
  <r>
    <n v="284"/>
    <n v="1"/>
    <x v="21"/>
    <n v="6"/>
    <n v="6"/>
    <n v="8"/>
    <n v="75"/>
    <n v="90"/>
    <n v="10000"/>
    <x v="1"/>
    <n v="2"/>
    <n v="110"/>
  </r>
  <r>
    <n v="285"/>
    <n v="1"/>
    <x v="21"/>
    <n v="6"/>
    <n v="6"/>
    <n v="8"/>
    <n v="75"/>
    <n v="90"/>
    <n v="10000"/>
    <x v="1"/>
    <n v="2"/>
    <n v="110"/>
  </r>
  <r>
    <n v="286"/>
    <n v="1"/>
    <x v="21"/>
    <n v="6"/>
    <n v="6"/>
    <n v="8"/>
    <n v="75"/>
    <n v="90"/>
    <n v="10000"/>
    <x v="1"/>
    <n v="2"/>
    <n v="110"/>
  </r>
  <r>
    <n v="287"/>
    <n v="1"/>
    <x v="21"/>
    <n v="6"/>
    <n v="6"/>
    <n v="8"/>
    <n v="75"/>
    <n v="90"/>
    <n v="10000"/>
    <x v="1"/>
    <n v="2"/>
    <n v="110"/>
  </r>
  <r>
    <n v="288"/>
    <n v="1"/>
    <x v="21"/>
    <n v="6"/>
    <n v="6"/>
    <n v="8"/>
    <n v="75"/>
    <n v="90"/>
    <n v="10000"/>
    <x v="1"/>
    <n v="2"/>
    <n v="110"/>
  </r>
  <r>
    <n v="289"/>
    <n v="1"/>
    <x v="21"/>
    <n v="6"/>
    <n v="6"/>
    <n v="8"/>
    <n v="75"/>
    <n v="90"/>
    <n v="10000"/>
    <x v="1"/>
    <n v="2"/>
    <n v="110"/>
  </r>
  <r>
    <n v="290"/>
    <n v="1"/>
    <x v="21"/>
    <n v="6.1"/>
    <n v="6"/>
    <n v="8"/>
    <n v="75"/>
    <n v="90"/>
    <n v="10000"/>
    <x v="1"/>
    <n v="2"/>
    <n v="110"/>
  </r>
  <r>
    <n v="291"/>
    <n v="1"/>
    <x v="21"/>
    <n v="6"/>
    <n v="6"/>
    <n v="8"/>
    <n v="75"/>
    <n v="90"/>
    <n v="10000"/>
    <x v="1"/>
    <n v="2"/>
    <n v="110"/>
  </r>
  <r>
    <n v="292"/>
    <n v="1"/>
    <x v="21"/>
    <n v="6.1"/>
    <n v="6"/>
    <n v="8"/>
    <n v="75"/>
    <n v="90"/>
    <n v="10000"/>
    <x v="1"/>
    <n v="2"/>
    <n v="110"/>
  </r>
  <r>
    <n v="293"/>
    <n v="1"/>
    <x v="21"/>
    <n v="6.1"/>
    <n v="6"/>
    <n v="8"/>
    <n v="75"/>
    <n v="90"/>
    <n v="10000"/>
    <x v="1"/>
    <n v="2"/>
    <n v="110"/>
  </r>
  <r>
    <n v="294"/>
    <n v="1"/>
    <x v="21"/>
    <n v="6"/>
    <n v="6"/>
    <n v="8"/>
    <n v="75"/>
    <n v="90"/>
    <n v="10000"/>
    <x v="1"/>
    <n v="2"/>
    <n v="110"/>
  </r>
  <r>
    <n v="295"/>
    <n v="1"/>
    <x v="21"/>
    <n v="6.1"/>
    <n v="6"/>
    <n v="8"/>
    <n v="75"/>
    <n v="90"/>
    <n v="10000"/>
    <x v="1"/>
    <n v="2"/>
    <n v="110"/>
  </r>
  <r>
    <n v="296"/>
    <n v="1"/>
    <x v="21"/>
    <n v="6"/>
    <n v="6"/>
    <n v="8"/>
    <n v="75"/>
    <n v="90"/>
    <n v="10000"/>
    <x v="1"/>
    <n v="2"/>
    <n v="110"/>
  </r>
  <r>
    <n v="297"/>
    <n v="1"/>
    <x v="21"/>
    <n v="6.1"/>
    <n v="6"/>
    <n v="8"/>
    <n v="75"/>
    <n v="90"/>
    <n v="10000"/>
    <x v="1"/>
    <n v="2"/>
    <n v="110"/>
  </r>
  <r>
    <n v="298"/>
    <n v="1"/>
    <x v="21"/>
    <n v="6.1"/>
    <n v="6"/>
    <n v="8"/>
    <n v="75"/>
    <n v="90"/>
    <n v="10000"/>
    <x v="1"/>
    <n v="2"/>
    <n v="110"/>
  </r>
  <r>
    <n v="299"/>
    <n v="1"/>
    <x v="22"/>
    <n v="8.5"/>
    <n v="9"/>
    <n v="3"/>
    <n v="65"/>
    <n v="30"/>
    <n v="5000"/>
    <x v="0"/>
    <n v="1"/>
    <n v="95"/>
  </r>
  <r>
    <n v="300"/>
    <n v="1"/>
    <x v="22"/>
    <n v="8.5"/>
    <n v="9"/>
    <n v="3"/>
    <n v="65"/>
    <n v="30"/>
    <n v="5000"/>
    <x v="0"/>
    <n v="1"/>
    <n v="95"/>
  </r>
  <r>
    <n v="301"/>
    <n v="1"/>
    <x v="22"/>
    <n v="8.5"/>
    <n v="9"/>
    <n v="3"/>
    <n v="65"/>
    <n v="30"/>
    <n v="5000"/>
    <x v="0"/>
    <n v="1"/>
    <n v="95"/>
  </r>
  <r>
    <n v="302"/>
    <n v="1"/>
    <x v="22"/>
    <n v="8.5"/>
    <n v="9"/>
    <n v="3"/>
    <n v="65"/>
    <n v="30"/>
    <n v="5000"/>
    <x v="0"/>
    <n v="1"/>
    <n v="95"/>
  </r>
  <r>
    <n v="303"/>
    <n v="1"/>
    <x v="22"/>
    <n v="7.1"/>
    <n v="7"/>
    <n v="6"/>
    <n v="72"/>
    <n v="55"/>
    <n v="6000"/>
    <x v="0"/>
    <n v="0"/>
    <n v="96.333333333333329"/>
  </r>
  <r>
    <n v="304"/>
    <n v="1"/>
    <x v="22"/>
    <n v="6"/>
    <n v="6"/>
    <n v="8"/>
    <n v="75"/>
    <n v="90"/>
    <n v="10000"/>
    <x v="1"/>
    <n v="2"/>
    <n v="110"/>
  </r>
  <r>
    <n v="305"/>
    <n v="1"/>
    <x v="22"/>
    <n v="6.1"/>
    <n v="6"/>
    <n v="8"/>
    <n v="75"/>
    <n v="90"/>
    <n v="10000"/>
    <x v="1"/>
    <n v="2"/>
    <n v="110"/>
  </r>
  <r>
    <n v="306"/>
    <n v="1"/>
    <x v="22"/>
    <n v="6.1"/>
    <n v="6"/>
    <n v="8"/>
    <n v="75"/>
    <n v="90"/>
    <n v="10000"/>
    <x v="1"/>
    <n v="2"/>
    <n v="110"/>
  </r>
  <r>
    <n v="307"/>
    <n v="1"/>
    <x v="23"/>
    <n v="6.5"/>
    <n v="7"/>
    <n v="7"/>
    <n v="72"/>
    <n v="45"/>
    <n v="6000"/>
    <x v="2"/>
    <n v="2"/>
    <n v="100"/>
  </r>
  <r>
    <n v="308"/>
    <n v="1"/>
    <x v="23"/>
    <n v="6.5"/>
    <n v="7"/>
    <n v="7"/>
    <n v="72"/>
    <n v="45"/>
    <n v="6000"/>
    <x v="2"/>
    <n v="2"/>
    <n v="100"/>
  </r>
  <r>
    <n v="309"/>
    <n v="1"/>
    <x v="23"/>
    <n v="6.6"/>
    <n v="7"/>
    <n v="7"/>
    <n v="72"/>
    <n v="45"/>
    <n v="6000"/>
    <x v="2"/>
    <n v="2"/>
    <n v="100"/>
  </r>
  <r>
    <n v="310"/>
    <n v="1"/>
    <x v="23"/>
    <n v="6.6"/>
    <n v="7"/>
    <n v="7"/>
    <n v="72"/>
    <n v="45"/>
    <n v="6000"/>
    <x v="2"/>
    <n v="2"/>
    <n v="100"/>
  </r>
  <r>
    <n v="311"/>
    <n v="1"/>
    <x v="23"/>
    <n v="6.6"/>
    <n v="7"/>
    <n v="7"/>
    <n v="72"/>
    <n v="45"/>
    <n v="6000"/>
    <x v="2"/>
    <n v="2"/>
    <n v="100"/>
  </r>
  <r>
    <n v="312"/>
    <n v="1"/>
    <x v="23"/>
    <n v="6.6"/>
    <n v="7"/>
    <n v="7"/>
    <n v="72"/>
    <n v="45"/>
    <n v="6000"/>
    <x v="2"/>
    <n v="2"/>
    <n v="100"/>
  </r>
  <r>
    <n v="313"/>
    <n v="1"/>
    <x v="23"/>
    <n v="8.4"/>
    <n v="9"/>
    <n v="3"/>
    <n v="65"/>
    <n v="30"/>
    <n v="5000"/>
    <x v="0"/>
    <n v="1"/>
    <n v="95"/>
  </r>
  <r>
    <n v="314"/>
    <n v="1"/>
    <x v="23"/>
    <n v="8.4"/>
    <n v="9"/>
    <n v="3"/>
    <n v="65"/>
    <n v="30"/>
    <n v="5000"/>
    <x v="0"/>
    <n v="1"/>
    <n v="95"/>
  </r>
  <r>
    <n v="315"/>
    <n v="1"/>
    <x v="23"/>
    <n v="8.4"/>
    <n v="9"/>
    <n v="3"/>
    <n v="65"/>
    <n v="30"/>
    <n v="5000"/>
    <x v="0"/>
    <n v="1"/>
    <n v="95"/>
  </r>
  <r>
    <n v="316"/>
    <n v="1"/>
    <x v="24"/>
    <n v="8.3000000000000007"/>
    <n v="9"/>
    <n v="3"/>
    <n v="65"/>
    <n v="30"/>
    <n v="5000"/>
    <x v="2"/>
    <n v="1"/>
    <n v="95"/>
  </r>
  <r>
    <n v="317"/>
    <n v="1"/>
    <x v="24"/>
    <n v="8.5"/>
    <n v="9"/>
    <n v="3"/>
    <n v="65"/>
    <n v="30"/>
    <n v="5000"/>
    <x v="0"/>
    <n v="1"/>
    <n v="95"/>
  </r>
  <r>
    <n v="318"/>
    <n v="1"/>
    <x v="24"/>
    <n v="8.5"/>
    <n v="9"/>
    <n v="3"/>
    <n v="65"/>
    <n v="30"/>
    <n v="5000"/>
    <x v="0"/>
    <n v="1"/>
    <n v="95"/>
  </r>
  <r>
    <n v="319"/>
    <n v="1"/>
    <x v="24"/>
    <n v="8.4"/>
    <n v="9"/>
    <n v="3"/>
    <n v="65"/>
    <n v="30"/>
    <n v="5000"/>
    <x v="0"/>
    <n v="1"/>
    <n v="95"/>
  </r>
  <r>
    <n v="320"/>
    <n v="1"/>
    <x v="24"/>
    <n v="8.4"/>
    <n v="9"/>
    <n v="3"/>
    <n v="65"/>
    <n v="30"/>
    <n v="5000"/>
    <x v="0"/>
    <n v="1"/>
    <n v="95"/>
  </r>
  <r>
    <n v="321"/>
    <n v="1"/>
    <x v="24"/>
    <n v="8.5"/>
    <n v="9"/>
    <n v="3"/>
    <n v="65"/>
    <n v="30"/>
    <n v="5000"/>
    <x v="0"/>
    <n v="1"/>
    <n v="95"/>
  </r>
  <r>
    <n v="322"/>
    <n v="1"/>
    <x v="24"/>
    <n v="8.4"/>
    <n v="9"/>
    <n v="3"/>
    <n v="65"/>
    <n v="30"/>
    <n v="5000"/>
    <x v="0"/>
    <n v="1"/>
    <n v="95"/>
  </r>
  <r>
    <n v="323"/>
    <n v="1"/>
    <x v="24"/>
    <n v="8.4"/>
    <n v="9"/>
    <n v="3"/>
    <n v="65"/>
    <n v="30"/>
    <n v="5000"/>
    <x v="0"/>
    <n v="1"/>
    <n v="95"/>
  </r>
  <r>
    <n v="324"/>
    <n v="1"/>
    <x v="24"/>
    <n v="8.5"/>
    <n v="9"/>
    <n v="3"/>
    <n v="65"/>
    <n v="30"/>
    <n v="5000"/>
    <x v="0"/>
    <n v="1"/>
    <n v="95"/>
  </r>
  <r>
    <n v="325"/>
    <n v="1"/>
    <x v="24"/>
    <n v="8.3000000000000007"/>
    <n v="9"/>
    <n v="3"/>
    <n v="65"/>
    <n v="30"/>
    <n v="5000"/>
    <x v="0"/>
    <n v="1"/>
    <n v="95"/>
  </r>
  <r>
    <n v="326"/>
    <n v="1"/>
    <x v="24"/>
    <n v="8.5"/>
    <n v="9"/>
    <n v="3"/>
    <n v="65"/>
    <n v="30"/>
    <n v="5000"/>
    <x v="0"/>
    <n v="1"/>
    <n v="95"/>
  </r>
  <r>
    <n v="327"/>
    <n v="1"/>
    <x v="24"/>
    <n v="8.3000000000000007"/>
    <n v="9"/>
    <n v="3"/>
    <n v="65"/>
    <n v="30"/>
    <n v="5000"/>
    <x v="0"/>
    <n v="1"/>
    <n v="95"/>
  </r>
  <r>
    <n v="328"/>
    <n v="1"/>
    <x v="24"/>
    <n v="8.5"/>
    <n v="9"/>
    <n v="3"/>
    <n v="65"/>
    <n v="30"/>
    <n v="5000"/>
    <x v="0"/>
    <n v="1"/>
    <n v="95"/>
  </r>
  <r>
    <n v="329"/>
    <n v="1"/>
    <x v="24"/>
    <n v="8.3000000000000007"/>
    <n v="9"/>
    <n v="3"/>
    <n v="65"/>
    <n v="30"/>
    <n v="5000"/>
    <x v="0"/>
    <n v="1"/>
    <n v="95"/>
  </r>
  <r>
    <n v="330"/>
    <n v="1"/>
    <x v="24"/>
    <n v="8.5"/>
    <n v="9"/>
    <n v="3"/>
    <n v="65"/>
    <n v="30"/>
    <n v="5000"/>
    <x v="0"/>
    <n v="1"/>
    <n v="95"/>
  </r>
  <r>
    <n v="331"/>
    <n v="1"/>
    <x v="24"/>
    <n v="8.5"/>
    <n v="9"/>
    <n v="3"/>
    <n v="65"/>
    <n v="30"/>
    <n v="5000"/>
    <x v="0"/>
    <n v="1"/>
    <n v="95"/>
  </r>
  <r>
    <n v="332"/>
    <n v="1"/>
    <x v="24"/>
    <n v="8.4"/>
    <n v="9"/>
    <n v="3"/>
    <n v="65"/>
    <n v="30"/>
    <n v="5000"/>
    <x v="0"/>
    <n v="1"/>
    <n v="95"/>
  </r>
  <r>
    <n v="333"/>
    <n v="1"/>
    <x v="25"/>
    <n v="8.4"/>
    <n v="9"/>
    <n v="3"/>
    <n v="65"/>
    <n v="30"/>
    <n v="5000"/>
    <x v="0"/>
    <n v="1"/>
    <n v="95"/>
  </r>
  <r>
    <n v="334"/>
    <n v="1"/>
    <x v="25"/>
    <n v="8.4"/>
    <n v="9"/>
    <n v="3"/>
    <n v="65"/>
    <n v="30"/>
    <n v="5000"/>
    <x v="0"/>
    <n v="1"/>
    <n v="95"/>
  </r>
  <r>
    <n v="335"/>
    <n v="1"/>
    <x v="25"/>
    <n v="8.4"/>
    <n v="9"/>
    <n v="3"/>
    <n v="65"/>
    <n v="30"/>
    <n v="5000"/>
    <x v="0"/>
    <n v="1"/>
    <n v="95"/>
  </r>
  <r>
    <n v="336"/>
    <n v="1"/>
    <x v="25"/>
    <n v="8.4"/>
    <n v="9"/>
    <n v="3"/>
    <n v="65"/>
    <n v="30"/>
    <n v="5000"/>
    <x v="0"/>
    <n v="1"/>
    <n v="95"/>
  </r>
  <r>
    <n v="337"/>
    <n v="1"/>
    <x v="25"/>
    <n v="8.4"/>
    <n v="9"/>
    <n v="3"/>
    <n v="65"/>
    <n v="30"/>
    <n v="5000"/>
    <x v="0"/>
    <n v="1"/>
    <n v="95"/>
  </r>
  <r>
    <n v="338"/>
    <n v="1"/>
    <x v="25"/>
    <n v="8.4"/>
    <n v="9"/>
    <n v="3"/>
    <n v="65"/>
    <n v="30"/>
    <n v="5000"/>
    <x v="0"/>
    <n v="1"/>
    <n v="95"/>
  </r>
  <r>
    <n v="339"/>
    <n v="1"/>
    <x v="25"/>
    <n v="8.5"/>
    <n v="9"/>
    <n v="3"/>
    <n v="65"/>
    <n v="30"/>
    <n v="5000"/>
    <x v="0"/>
    <n v="1"/>
    <n v="95"/>
  </r>
  <r>
    <n v="340"/>
    <n v="1"/>
    <x v="26"/>
    <n v="8.1"/>
    <n v="9"/>
    <n v="4"/>
    <n v="72"/>
    <n v="75"/>
    <n v="5000"/>
    <x v="1"/>
    <n v="2"/>
    <n v="110"/>
  </r>
  <r>
    <n v="341"/>
    <n v="1"/>
    <x v="26"/>
    <n v="8.1"/>
    <n v="9"/>
    <n v="4"/>
    <n v="72"/>
    <n v="75"/>
    <n v="5000"/>
    <x v="1"/>
    <n v="2"/>
    <n v="110"/>
  </r>
  <r>
    <n v="342"/>
    <n v="1"/>
    <x v="27"/>
    <n v="8.1999999999999993"/>
    <n v="9"/>
    <n v="3"/>
    <n v="65"/>
    <n v="90"/>
    <n v="10000"/>
    <x v="0"/>
    <n v="0"/>
    <n v="89.333333333333329"/>
  </r>
  <r>
    <n v="343"/>
    <n v="1"/>
    <x v="27"/>
    <n v="8.1999999999999993"/>
    <n v="9"/>
    <n v="3"/>
    <n v="65"/>
    <n v="90"/>
    <n v="10000"/>
    <x v="0"/>
    <n v="0"/>
    <n v="89.333333333333329"/>
  </r>
  <r>
    <n v="344"/>
    <n v="1"/>
    <x v="28"/>
    <n v="8.1"/>
    <n v="9"/>
    <n v="3"/>
    <n v="68"/>
    <n v="75"/>
    <n v="7000"/>
    <x v="0"/>
    <n v="2"/>
    <n v="110"/>
  </r>
  <r>
    <n v="345"/>
    <n v="1"/>
    <x v="28"/>
    <n v="8.1999999999999993"/>
    <n v="9"/>
    <n v="3"/>
    <n v="68"/>
    <n v="75"/>
    <n v="7000"/>
    <x v="1"/>
    <n v="2"/>
    <n v="110"/>
  </r>
  <r>
    <n v="346"/>
    <n v="1"/>
    <x v="28"/>
    <n v="8.1999999999999993"/>
    <n v="9"/>
    <n v="3"/>
    <n v="68"/>
    <n v="75"/>
    <n v="7000"/>
    <x v="1"/>
    <n v="2"/>
    <n v="110"/>
  </r>
  <r>
    <n v="347"/>
    <n v="1"/>
    <x v="28"/>
    <n v="8.1999999999999993"/>
    <n v="9"/>
    <n v="3"/>
    <n v="68"/>
    <n v="75"/>
    <n v="7000"/>
    <x v="1"/>
    <n v="2"/>
    <n v="110"/>
  </r>
  <r>
    <n v="348"/>
    <n v="1"/>
    <x v="28"/>
    <n v="8.1999999999999993"/>
    <n v="9"/>
    <n v="3"/>
    <n v="68"/>
    <n v="75"/>
    <n v="7000"/>
    <x v="1"/>
    <n v="2"/>
    <n v="110"/>
  </r>
  <r>
    <n v="349"/>
    <n v="1"/>
    <x v="28"/>
    <n v="8.1999999999999993"/>
    <n v="9"/>
    <n v="3"/>
    <n v="68"/>
    <n v="75"/>
    <n v="7000"/>
    <x v="1"/>
    <n v="2"/>
    <n v="110"/>
  </r>
  <r>
    <n v="350"/>
    <n v="1"/>
    <x v="28"/>
    <n v="8.1"/>
    <n v="9"/>
    <n v="3"/>
    <n v="68"/>
    <n v="75"/>
    <n v="7000"/>
    <x v="1"/>
    <n v="2"/>
    <n v="110"/>
  </r>
  <r>
    <n v="351"/>
    <n v="1"/>
    <x v="28"/>
    <n v="8.1"/>
    <n v="9"/>
    <n v="3"/>
    <n v="68"/>
    <n v="75"/>
    <n v="7000"/>
    <x v="1"/>
    <n v="2"/>
    <n v="110"/>
  </r>
  <r>
    <n v="352"/>
    <n v="1"/>
    <x v="28"/>
    <n v="8.1"/>
    <n v="9"/>
    <n v="3"/>
    <n v="68"/>
    <n v="75"/>
    <n v="7000"/>
    <x v="1"/>
    <n v="2"/>
    <n v="110"/>
  </r>
  <r>
    <n v="353"/>
    <n v="1"/>
    <x v="29"/>
    <n v="8"/>
    <n v="9"/>
    <n v="3"/>
    <n v="68"/>
    <n v="75"/>
    <n v="7000"/>
    <x v="1"/>
    <n v="2"/>
    <n v="110"/>
  </r>
  <r>
    <n v="354"/>
    <n v="1"/>
    <x v="29"/>
    <n v="8"/>
    <n v="9"/>
    <n v="3"/>
    <n v="68"/>
    <n v="75"/>
    <n v="7000"/>
    <x v="1"/>
    <n v="2"/>
    <n v="110"/>
  </r>
  <r>
    <n v="355"/>
    <n v="1"/>
    <x v="29"/>
    <n v="8"/>
    <n v="9"/>
    <n v="3"/>
    <n v="68"/>
    <n v="75"/>
    <n v="7000"/>
    <x v="1"/>
    <n v="2"/>
    <n v="110"/>
  </r>
  <r>
    <n v="356"/>
    <n v="1"/>
    <x v="29"/>
    <n v="8"/>
    <n v="9"/>
    <n v="3"/>
    <n v="68"/>
    <n v="75"/>
    <n v="7000"/>
    <x v="1"/>
    <n v="2"/>
    <n v="110"/>
  </r>
  <r>
    <n v="357"/>
    <n v="1"/>
    <x v="29"/>
    <n v="8"/>
    <n v="9"/>
    <n v="3"/>
    <n v="68"/>
    <n v="75"/>
    <n v="7000"/>
    <x v="1"/>
    <n v="2"/>
    <n v="110"/>
  </r>
  <r>
    <n v="358"/>
    <n v="1"/>
    <x v="29"/>
    <n v="8"/>
    <n v="9"/>
    <n v="3"/>
    <n v="68"/>
    <n v="75"/>
    <n v="7000"/>
    <x v="1"/>
    <n v="2"/>
    <n v="110"/>
  </r>
  <r>
    <n v="359"/>
    <n v="1"/>
    <x v="30"/>
    <n v="8"/>
    <n v="9"/>
    <n v="3"/>
    <n v="68"/>
    <n v="75"/>
    <n v="7000"/>
    <x v="0"/>
    <n v="2"/>
    <n v="110"/>
  </r>
  <r>
    <n v="360"/>
    <n v="1"/>
    <x v="30"/>
    <n v="8.1"/>
    <n v="9"/>
    <n v="3"/>
    <n v="68"/>
    <n v="75"/>
    <n v="7000"/>
    <x v="0"/>
    <n v="2"/>
    <n v="110"/>
  </r>
  <r>
    <n v="361"/>
    <n v="1"/>
    <x v="30"/>
    <n v="8.1999999999999993"/>
    <n v="9"/>
    <n v="3"/>
    <n v="68"/>
    <n v="75"/>
    <n v="7000"/>
    <x v="1"/>
    <n v="2"/>
    <n v="110"/>
  </r>
  <r>
    <n v="362"/>
    <n v="1"/>
    <x v="30"/>
    <n v="8.1999999999999993"/>
    <n v="9"/>
    <n v="3"/>
    <n v="68"/>
    <n v="75"/>
    <n v="7000"/>
    <x v="1"/>
    <n v="2"/>
    <n v="110"/>
  </r>
  <r>
    <n v="363"/>
    <n v="1"/>
    <x v="30"/>
    <n v="8.1999999999999993"/>
    <n v="9"/>
    <n v="3"/>
    <n v="68"/>
    <n v="75"/>
    <n v="7000"/>
    <x v="1"/>
    <n v="2"/>
    <n v="110"/>
  </r>
  <r>
    <n v="364"/>
    <n v="1"/>
    <x v="30"/>
    <n v="8.1999999999999993"/>
    <n v="9"/>
    <n v="3"/>
    <n v="68"/>
    <n v="75"/>
    <n v="7000"/>
    <x v="1"/>
    <n v="2"/>
    <n v="110"/>
  </r>
  <r>
    <n v="365"/>
    <n v="1"/>
    <x v="30"/>
    <n v="8"/>
    <n v="9"/>
    <n v="3"/>
    <n v="68"/>
    <n v="75"/>
    <n v="7000"/>
    <x v="1"/>
    <n v="2"/>
    <n v="110"/>
  </r>
  <r>
    <n v="366"/>
    <n v="1"/>
    <x v="30"/>
    <n v="8"/>
    <n v="9"/>
    <n v="3"/>
    <n v="68"/>
    <n v="75"/>
    <n v="7000"/>
    <x v="1"/>
    <n v="2"/>
    <n v="110"/>
  </r>
  <r>
    <n v="367"/>
    <n v="1"/>
    <x v="30"/>
    <n v="8.1"/>
    <n v="9"/>
    <n v="3"/>
    <n v="68"/>
    <n v="75"/>
    <n v="7000"/>
    <x v="1"/>
    <n v="2"/>
    <n v="110"/>
  </r>
  <r>
    <n v="368"/>
    <n v="1"/>
    <x v="30"/>
    <n v="8"/>
    <n v="9"/>
    <n v="3"/>
    <n v="68"/>
    <n v="75"/>
    <n v="7000"/>
    <x v="1"/>
    <n v="2"/>
    <n v="110"/>
  </r>
  <r>
    <n v="369"/>
    <n v="1"/>
    <x v="30"/>
    <n v="8.1"/>
    <n v="9"/>
    <n v="3"/>
    <n v="68"/>
    <n v="75"/>
    <n v="7000"/>
    <x v="1"/>
    <n v="2"/>
    <n v="110"/>
  </r>
  <r>
    <n v="370"/>
    <n v="1"/>
    <x v="30"/>
    <n v="8.1"/>
    <n v="9"/>
    <n v="3"/>
    <n v="68"/>
    <n v="75"/>
    <n v="7000"/>
    <x v="1"/>
    <n v="2"/>
    <n v="110"/>
  </r>
  <r>
    <n v="371"/>
    <n v="1"/>
    <x v="30"/>
    <n v="8"/>
    <n v="9"/>
    <n v="3"/>
    <n v="68"/>
    <n v="75"/>
    <n v="7000"/>
    <x v="1"/>
    <n v="2"/>
    <n v="110"/>
  </r>
  <r>
    <n v="372"/>
    <n v="1"/>
    <x v="30"/>
    <n v="8.1"/>
    <n v="9"/>
    <n v="3"/>
    <n v="68"/>
    <n v="75"/>
    <n v="7000"/>
    <x v="1"/>
    <n v="2"/>
    <n v="110"/>
  </r>
  <r>
    <n v="373"/>
    <n v="1"/>
    <x v="30"/>
    <n v="8.1"/>
    <n v="9"/>
    <n v="3"/>
    <n v="68"/>
    <n v="75"/>
    <n v="7000"/>
    <x v="1"/>
    <n v="2"/>
    <n v="110"/>
  </r>
  <r>
    <n v="374"/>
    <n v="1"/>
    <x v="30"/>
    <n v="8.1"/>
    <n v="9"/>
    <n v="3"/>
    <n v="68"/>
    <n v="75"/>
    <n v="7000"/>
    <x v="1"/>
    <n v="2"/>
    <n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09854-A43E-461B-AFC1-A7D6CE703A1F}" name="PivotTable2" cacheId="1" applyNumberFormats="0" applyBorderFormats="0" applyFontFormats="0" applyPatternFormats="0" applyAlignmentFormats="0" applyWidthHeightFormats="1" dataCaption="ערכים" tag="29c0d38b-cfeb-4bd2-8747-d40f8b0f8999" updatedVersion="8" minRefreshableVersion="3" useAutoFormatting="1" subtotalHiddenItems="1" itemPrintTitles="1" createdVersion="8" indent="0" outline="1" outlineData="1" multipleFieldFilters="0" chartFormat="2" rowHeaderCaption="Gender" colHeaderCaption="BMI category">
  <location ref="A3:F7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efaultSubtotal="0" defaultAttributeDrillState="1">
      <items count="4">
        <item x="1"/>
        <item x="0"/>
        <item x="3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ממוצע הפרעות שינה" fld="2" subtotal="average" baseField="0" baseItem="1"/>
  </dataFields>
  <formats count="1">
    <format dxfId="22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ממוצע של Quality of Slee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ממוצע הפרעות שינה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gender]"/>
        <x15:activeTabTopLevelEntity name="[BMI_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D05F1-BB01-4D77-B7F9-F982FC34B66C}" name="PivotTable6" cacheId="4" applyNumberFormats="0" applyBorderFormats="0" applyFontFormats="0" applyPatternFormats="0" applyAlignmentFormats="0" applyWidthHeightFormats="1" dataCaption="ערכים" tag="60341d5b-44be-40b2-8ff9-1f4b73e1539f" updatedVersion="8" minRefreshableVersion="3" useAutoFormatting="1" subtotalHiddenItems="1" itemPrintTitles="1" createdVersion="8" indent="0" outline="1" outlineData="1" multipleFieldFilters="0" chartFormat="2" rowHeaderCaption="BMI category" colHeaderCaption="Gender">
  <location ref="A27:B3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ממוצע של Blood Pressure" fld="1" subtotal="average" baseField="0" baseItem="0"/>
  </dataFields>
  <formats count="1">
    <format dxfId="23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ממוצע של Quality of Sleep"/>
    <pivotHierarchy dragToData="1"/>
    <pivotHierarchy dragToData="1" caption="ממוצע רמת לחץ"/>
    <pivotHierarchy dragToData="1"/>
    <pivotHierarchy dragToData="1" caption="ממוצע של Sleep Duration"/>
    <pivotHierarchy dragToData="1"/>
    <pivotHierarchy dragToData="1" caption="ממוצע של Blood Pressu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gender]"/>
        <x15:activeTabTopLevelEntity name="[BMI_Category]"/>
        <x15:activeTabTopLevelEntity name="[Sleep_Dis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A1AB9-72A5-47CA-8FC8-98632B0594A1}" name="PivotTable4" cacheId="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 rowHeaderCaption="גיל">
  <location ref="A17:C25" firstHeaderRow="0" firstDataRow="1" firstDataCol="1"/>
  <pivotFields count="12">
    <pivotField showAll="0"/>
    <pivotField showAll="0"/>
    <pivotField axis="axisRow" showAll="0" sortType="ascending">
      <items count="10">
        <item x="0"/>
        <item x="8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numFmtId="1" showAll="0"/>
  </pivotFields>
  <rowFields count="1">
    <field x="2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ממוצע אורך שינה" fld="3" subtotal="average" baseField="2" baseItem="1"/>
    <dataField name="ממוצע רמת לחץ" fld="5" subtotal="average" baseField="2" baseItem="1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58944-9390-4223-A405-DD5CC6C4EA3F}" name="PivotTable3" cacheId="0" applyNumberFormats="0" applyBorderFormats="0" applyFontFormats="0" applyPatternFormats="0" applyAlignmentFormats="0" applyWidthHeightFormats="1" dataCaption="ערכים" tag="a2a00d9d-1594-4eec-ba24-40f8b4b079e8" updatedVersion="8" minRefreshableVersion="3" useAutoFormatting="1" subtotalHiddenItems="1" itemPrintTitles="1" createdVersion="8" indent="0" outline="1" outlineData="1" multipleFieldFilters="0" chartFormat="2" rowHeaderCaption="BMI category" colHeaderCaption="Gender">
  <location ref="A9:D15" firstHeaderRow="1" firstDataRow="2" firstDataCol="1"/>
  <pivotFields count="3">
    <pivotField axis="axisRow" allDrilled="1" subtotalTop="0" showAll="0" defaultSubtotal="0" defaultAttributeDrillState="1">
      <items count="4">
        <item x="1"/>
        <item x="0"/>
        <item x="3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ממוצע רמת לחץ" fld="1" subtotal="average" baseField="0" baseItem="0"/>
  </dataFields>
  <formats count="1">
    <format dxfId="25">
      <pivotArea outline="0" collapsedLevelsAreSubtotals="1" fieldPosition="0"/>
    </format>
  </formats>
  <pivotHierarchies count="6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ממוצע של Quality of Sleep"/>
    <pivotHierarchy dragToData="1"/>
    <pivotHierarchy dragToData="1" caption="ממוצע רמת לחץ"/>
    <pivotHierarchy dragToData="1"/>
    <pivotHierarchy dragToData="1" caption="ממוצע של Sleep Dura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gender]"/>
        <x15:activeTabTopLevelEntity name="[BMI_Categ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11B1-68F4-424E-9D92-08645580A8C3}" name="PivotTable5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 rowHeaderCaption="מדד מצב גופני">
  <location ref="F17:G27" firstHeaderRow="1" firstDataRow="1" firstDataCol="1"/>
  <pivotFields count="2">
    <pivotField dataField="1" showAll="0"/>
    <pivotField axis="axisRow" showAll="0">
      <items count="13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ממוצע הפרעות שינה" fld="0" subtotal="average" baseField="1" baseItem="2"/>
  </dataFields>
  <formats count="1">
    <format dxfId="0">
      <pivotArea collapsedLevelsAreSubtotals="1" fieldPosition="0">
        <references count="1">
          <reference field="1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DADAD82-ADCF-4A2D-84EF-D6895F94CE8F}" autoFormatId="16" applyNumberFormats="0" applyBorderFormats="0" applyFontFormats="0" applyPatternFormats="0" applyAlignmentFormats="0" applyWidthHeightFormats="0">
  <queryTableRefresh nextId="28">
    <queryTableFields count="12">
      <queryTableField id="1" name="Person ID" tableColumnId="1"/>
      <queryTableField id="2" name="Gender" tableColumnId="2"/>
      <queryTableField id="3" name="Age" tableColumnId="3"/>
      <queryTableField id="5" name="Sleep Duration" tableColumnId="5"/>
      <queryTableField id="6" name="Quality of Sleep" tableColumnId="6"/>
      <queryTableField id="8" name="Stress Level" tableColumnId="8"/>
      <queryTableField id="11" name="Heart Rate" tableColumnId="11"/>
      <queryTableField id="7" name="Physical Activity Level" tableColumnId="7"/>
      <queryTableField id="12" name="Daily Steps" tableColumnId="12"/>
      <queryTableField id="13" name="Sleep Disorder" tableColumnId="13"/>
      <queryTableField id="9" name="BMI Category" tableColumnId="9"/>
      <queryTableField id="25" name="Blood Pressur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15EB1-F09C-4D36-9111-E49F072FE037}" name="DATA" displayName="DATA" ref="A1:L375" tableType="queryTable" totalsRowShown="0" headerRowDxfId="51" dataDxfId="50">
  <autoFilter ref="A1:L375" xr:uid="{7E115EB1-F09C-4D36-9111-E49F072FE037}"/>
  <tableColumns count="12">
    <tableColumn id="1" xr3:uid="{FC41F570-E142-4E13-AFB3-555EA9CF9851}" uniqueName="1" name="Person ID" queryTableFieldId="1" dataDxfId="49"/>
    <tableColumn id="2" xr3:uid="{C1530E64-EE8E-4496-9567-6406062EC86A}" uniqueName="2" name="Gender" queryTableFieldId="2" dataDxfId="48"/>
    <tableColumn id="3" xr3:uid="{CF8E87E6-27A7-48F0-950C-1500BC1E9D27}" uniqueName="3" name="Age" queryTableFieldId="3" dataDxfId="47"/>
    <tableColumn id="5" xr3:uid="{BD30C2AE-04E9-4E36-930F-834659CF4DAF}" uniqueName="5" name="Sleep Duration" queryTableFieldId="5" dataDxfId="46"/>
    <tableColumn id="6" xr3:uid="{48D20FBE-0395-4F3B-ADA2-A53EDC613FB2}" uniqueName="6" name="Quality of Sleep" queryTableFieldId="6" dataDxfId="45"/>
    <tableColumn id="8" xr3:uid="{118B8052-6CCB-4F6E-9AF2-C1EC161401AE}" uniqueName="8" name="Stress Level" queryTableFieldId="8" dataDxfId="44"/>
    <tableColumn id="11" xr3:uid="{C9CA3A73-113D-4C4A-A062-57A0082C3A15}" uniqueName="11" name="Heart Rate" queryTableFieldId="11" dataDxfId="43"/>
    <tableColumn id="7" xr3:uid="{C1E0D474-D4C8-4DC2-A5FC-7A401A534725}" uniqueName="7" name="Physical Activity Level" queryTableFieldId="7" dataDxfId="42"/>
    <tableColumn id="12" xr3:uid="{D9A86BD6-9F96-4A23-B12B-5D0F3FED41B8}" uniqueName="12" name="Daily Steps" queryTableFieldId="12" dataDxfId="41"/>
    <tableColumn id="13" xr3:uid="{88D5B509-0DE2-4D5F-AC78-302C5B9CD047}" uniqueName="13" name="Sleep Disorder" queryTableFieldId="13" dataDxfId="40"/>
    <tableColumn id="9" xr3:uid="{E444A0DE-077B-47EA-B30F-B22D67CA4EF3}" uniqueName="9" name="BMI Category" queryTableFieldId="9" dataDxfId="39"/>
    <tableColumn id="17" xr3:uid="{B13A3B2E-9A18-4195-917C-D84A2E2BA10A}" uniqueName="17" name="Blood Pressure" queryTableFieldId="25" dataDxfId="38"/>
  </tableColumns>
  <tableStyleInfo name="TableStyleMedium1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12059D-8CD9-4205-821A-317AC0F9041F}" name="gender" displayName="gender" ref="N3:O5" totalsRowShown="0" headerRowDxfId="37" dataDxfId="36">
  <autoFilter ref="N3:O5" xr:uid="{6012059D-8CD9-4205-821A-317AC0F9041F}"/>
  <tableColumns count="2">
    <tableColumn id="1" xr3:uid="{A95F2B43-EF10-4FB2-BBA5-D798CA3504A9}" name="gender" dataDxfId="35"/>
    <tableColumn id="2" xr3:uid="{CFDD95B5-5294-4045-9E61-D3368B16697D}" name="index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151B18-C045-4868-8404-304894D08901}" name="BMI_Category" displayName="BMI_Category" ref="N7:O11" totalsRowShown="0" headerRowDxfId="33" dataDxfId="32">
  <autoFilter ref="N7:O11" xr:uid="{19151B18-C045-4868-8404-304894D08901}"/>
  <tableColumns count="2">
    <tableColumn id="1" xr3:uid="{D6A1E663-113C-48AC-A2EA-CD8E61926939}" name="BMI Category" dataDxfId="31"/>
    <tableColumn id="2" xr3:uid="{F0A30853-1F70-4C71-8566-5670EF4B2A62}" name="index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DA1A3B-C0D5-438A-9F8D-B57F30D4931D}" name="Sleep_Disorder" displayName="Sleep_Disorder" ref="N13:O16" totalsRowShown="0" headerRowDxfId="29" dataDxfId="28">
  <autoFilter ref="N13:O16" xr:uid="{0ADA1A3B-C0D5-438A-9F8D-B57F30D4931D}"/>
  <tableColumns count="2">
    <tableColumn id="1" xr3:uid="{6AD779B6-956E-49AC-BFBE-94005CB67BCD}" name="Sleep Disorder" dataDxfId="27"/>
    <tableColumn id="2" xr3:uid="{779A71D8-DD52-4EC8-8473-DBCD4CCDFEB8}" name="index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8DCD6-12E0-4586-8DDD-F459096E50D6}" name="טבלה2" displayName="טבלה2" ref="A1:P375" totalsRowShown="0" headerRowDxfId="21" dataDxfId="19" headerRowBorderDxfId="20" tableBorderDxfId="18" totalsRowBorderDxfId="17">
  <autoFilter ref="A1:P375" xr:uid="{0C78DCD6-12E0-4586-8DDD-F459096E50D6}"/>
  <tableColumns count="16">
    <tableColumn id="1" xr3:uid="{0A1051AD-152C-4D7B-B7BB-224F6F924B80}" name="Person ID" dataDxfId="16"/>
    <tableColumn id="2" xr3:uid="{8EFC2BF8-170F-4FEF-9020-0A10185F5D7E}" name="Gender" dataDxfId="15"/>
    <tableColumn id="3" xr3:uid="{A70DABB1-7751-4A48-A654-B56DBC687481}" name="Age" dataDxfId="14"/>
    <tableColumn id="4" xr3:uid="{7DDA6FF9-ACCD-4FB6-83C7-A7D36589CD6A}" name="Sleep Duration" dataDxfId="13"/>
    <tableColumn id="5" xr3:uid="{969E76DE-9D44-4242-9B44-814F49461142}" name="Quality of Sleep" dataDxfId="12"/>
    <tableColumn id="6" xr3:uid="{D248B979-CC16-468F-A246-6985BBBA0D7E}" name="Stress Level" dataDxfId="11"/>
    <tableColumn id="7" xr3:uid="{C233B902-D1F8-4D8A-B480-DAEEDB6868DB}" name="Heart Rate" dataDxfId="10"/>
    <tableColumn id="8" xr3:uid="{4CA91DCA-5077-4BA1-AF17-47BF499DF4DA}" name="Physical Activity Level" dataDxfId="9"/>
    <tableColumn id="9" xr3:uid="{75201D69-05E6-4A17-B42C-C543F3AA1AEB}" name="Daily Steps" dataDxfId="8"/>
    <tableColumn id="10" xr3:uid="{470862DA-9014-413B-AC72-136FA04B5B88}" name="Sleep Disorder" dataDxfId="7"/>
    <tableColumn id="11" xr3:uid="{4E183013-2940-48FA-8D40-37EA6EB385A0}" name="BMI Category" dataDxfId="6"/>
    <tableColumn id="12" xr3:uid="{44E7B031-DEE6-4B3B-AF6A-8B6B25B6C844}" name="Blood Pressure" dataDxfId="5"/>
    <tableColumn id="13" xr3:uid="{4DDB9A22-4A83-4BBF-B82F-84024F81A7B2}" name="U_Sleeping_Quality" dataDxfId="4">
      <calculatedColumnFormula>D2*0.5+E2*0.5</calculatedColumnFormula>
    </tableColumn>
    <tableColumn id="14" xr3:uid="{9F980CED-24F8-4840-AD4F-5D1F0A423D02}" name="U_stress_Level" dataDxfId="3">
      <calculatedColumnFormula>F2*0.8+G2*0.2</calculatedColumnFormula>
    </tableColumn>
    <tableColumn id="15" xr3:uid="{225DF56D-C944-4F5F-9136-4BB8EFD04843}" name="U_Fitness" dataDxfId="2">
      <calculatedColumnFormula>H2*0.5+I2*0.5</calculatedColumnFormula>
    </tableColumn>
    <tableColumn id="16" xr3:uid="{82FCE3E0-CD69-49A0-A738-293FE11B3A3D}" name="U_BP+BMI" dataDxfId="1">
      <calculatedColumnFormula>K2*0.3+L2*0.7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AE36-AD18-4C02-844A-783024720CE7}">
  <dimension ref="A1:O375"/>
  <sheetViews>
    <sheetView rightToLeft="1" workbookViewId="0">
      <selection activeCell="L2" sqref="L2"/>
    </sheetView>
  </sheetViews>
  <sheetFormatPr defaultRowHeight="13.8" x14ac:dyDescent="0.25"/>
  <cols>
    <col min="1" max="1" width="11.3984375" bestFit="1" customWidth="1"/>
    <col min="2" max="2" width="9.3984375" bestFit="1" customWidth="1"/>
    <col min="3" max="3" width="6.3984375" bestFit="1" customWidth="1"/>
    <col min="4" max="4" width="15.8984375" bestFit="1" customWidth="1"/>
    <col min="5" max="5" width="16.8984375" bestFit="1" customWidth="1"/>
    <col min="6" max="6" width="13.8984375" bestFit="1" customWidth="1"/>
    <col min="7" max="7" width="12.09765625" bestFit="1" customWidth="1"/>
    <col min="8" max="8" width="23.19921875" bestFit="1" customWidth="1"/>
    <col min="9" max="9" width="12.796875" bestFit="1" customWidth="1"/>
    <col min="10" max="10" width="16" bestFit="1" customWidth="1"/>
    <col min="11" max="11" width="14.69921875" bestFit="1" customWidth="1"/>
    <col min="12" max="13" width="16.5" bestFit="1" customWidth="1"/>
    <col min="14" max="14" width="11.8984375" style="25" customWidth="1"/>
    <col min="15" max="15" width="6.296875" style="25" bestFit="1" customWidth="1"/>
    <col min="16" max="16" width="15.59765625" customWidth="1"/>
    <col min="17" max="17" width="11.8984375" bestFit="1" customWidth="1"/>
    <col min="18" max="18" width="16" bestFit="1" customWidth="1"/>
    <col min="19" max="19" width="12.796875" bestFit="1" customWidth="1"/>
  </cols>
  <sheetData>
    <row r="1" spans="1:15" s="2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9</v>
      </c>
      <c r="H1" s="1" t="s">
        <v>5</v>
      </c>
      <c r="I1" s="1" t="s">
        <v>10</v>
      </c>
      <c r="J1" s="1" t="s">
        <v>11</v>
      </c>
      <c r="K1" s="1" t="s">
        <v>7</v>
      </c>
      <c r="L1" s="25" t="s">
        <v>8</v>
      </c>
    </row>
    <row r="2" spans="1:15" x14ac:dyDescent="0.25">
      <c r="A2" s="2">
        <v>1</v>
      </c>
      <c r="B2" s="2">
        <v>0</v>
      </c>
      <c r="C2" s="2">
        <v>27</v>
      </c>
      <c r="D2" s="2">
        <v>6.1</v>
      </c>
      <c r="E2" s="2">
        <v>6</v>
      </c>
      <c r="F2" s="2">
        <v>6</v>
      </c>
      <c r="G2" s="2">
        <v>77</v>
      </c>
      <c r="H2" s="2">
        <v>42</v>
      </c>
      <c r="I2" s="2">
        <v>4200</v>
      </c>
      <c r="J2" s="2">
        <v>0</v>
      </c>
      <c r="K2" s="2">
        <v>2</v>
      </c>
      <c r="L2" s="11">
        <v>97.333333333333329</v>
      </c>
      <c r="M2" s="12"/>
    </row>
    <row r="3" spans="1:15" x14ac:dyDescent="0.25">
      <c r="A3" s="2">
        <v>2</v>
      </c>
      <c r="B3" s="2">
        <v>0</v>
      </c>
      <c r="C3" s="2">
        <v>28</v>
      </c>
      <c r="D3" s="2">
        <v>6.2</v>
      </c>
      <c r="E3" s="2">
        <v>6</v>
      </c>
      <c r="F3" s="2">
        <v>8</v>
      </c>
      <c r="G3" s="2">
        <v>75</v>
      </c>
      <c r="H3" s="2">
        <v>60</v>
      </c>
      <c r="I3" s="2">
        <v>10000</v>
      </c>
      <c r="J3" s="2">
        <v>0</v>
      </c>
      <c r="K3" s="2">
        <v>1</v>
      </c>
      <c r="L3" s="11">
        <v>95</v>
      </c>
      <c r="M3" s="18"/>
      <c r="N3" s="25" t="s">
        <v>21</v>
      </c>
      <c r="O3" s="25" t="s">
        <v>22</v>
      </c>
    </row>
    <row r="4" spans="1:15" x14ac:dyDescent="0.25">
      <c r="A4" s="2">
        <v>3</v>
      </c>
      <c r="B4" s="2">
        <v>0</v>
      </c>
      <c r="C4" s="2">
        <v>28</v>
      </c>
      <c r="D4" s="2">
        <v>6.2</v>
      </c>
      <c r="E4" s="2">
        <v>6</v>
      </c>
      <c r="F4" s="2">
        <v>8</v>
      </c>
      <c r="G4" s="2">
        <v>75</v>
      </c>
      <c r="H4" s="2">
        <v>60</v>
      </c>
      <c r="I4" s="2">
        <v>10000</v>
      </c>
      <c r="J4" s="2">
        <v>0</v>
      </c>
      <c r="K4" s="2">
        <v>1</v>
      </c>
      <c r="L4" s="11">
        <v>95</v>
      </c>
      <c r="M4" s="12"/>
      <c r="N4" s="25" t="s">
        <v>12</v>
      </c>
      <c r="O4" s="25">
        <v>0</v>
      </c>
    </row>
    <row r="5" spans="1:15" x14ac:dyDescent="0.25">
      <c r="A5" s="2">
        <v>4</v>
      </c>
      <c r="B5" s="2">
        <v>0</v>
      </c>
      <c r="C5" s="2">
        <v>28</v>
      </c>
      <c r="D5" s="2">
        <v>5.9</v>
      </c>
      <c r="E5" s="2">
        <v>4</v>
      </c>
      <c r="F5" s="2">
        <v>8</v>
      </c>
      <c r="G5" s="2">
        <v>85</v>
      </c>
      <c r="H5" s="2">
        <v>30</v>
      </c>
      <c r="I5" s="2">
        <v>3000</v>
      </c>
      <c r="J5" s="2">
        <v>2</v>
      </c>
      <c r="K5" s="2">
        <v>3</v>
      </c>
      <c r="L5" s="11">
        <v>106.66666666666667</v>
      </c>
      <c r="M5" s="12"/>
      <c r="N5" s="25" t="s">
        <v>19</v>
      </c>
      <c r="O5" s="25">
        <v>1</v>
      </c>
    </row>
    <row r="6" spans="1:15" x14ac:dyDescent="0.25">
      <c r="A6" s="2">
        <v>5</v>
      </c>
      <c r="B6" s="2">
        <v>0</v>
      </c>
      <c r="C6" s="2">
        <v>28</v>
      </c>
      <c r="D6" s="2">
        <v>5.9</v>
      </c>
      <c r="E6" s="2">
        <v>4</v>
      </c>
      <c r="F6" s="2">
        <v>8</v>
      </c>
      <c r="G6" s="2">
        <v>85</v>
      </c>
      <c r="H6" s="2">
        <v>30</v>
      </c>
      <c r="I6" s="2">
        <v>3000</v>
      </c>
      <c r="J6" s="2">
        <v>2</v>
      </c>
      <c r="K6" s="2">
        <v>3</v>
      </c>
      <c r="L6" s="11">
        <v>106.66666666666667</v>
      </c>
      <c r="M6" s="12"/>
    </row>
    <row r="7" spans="1:15" x14ac:dyDescent="0.25">
      <c r="A7" s="2">
        <v>6</v>
      </c>
      <c r="B7" s="2">
        <v>0</v>
      </c>
      <c r="C7" s="2">
        <v>28</v>
      </c>
      <c r="D7" s="2">
        <v>5.9</v>
      </c>
      <c r="E7" s="2">
        <v>4</v>
      </c>
      <c r="F7" s="2">
        <v>8</v>
      </c>
      <c r="G7" s="2">
        <v>85</v>
      </c>
      <c r="H7" s="2">
        <v>30</v>
      </c>
      <c r="I7" s="2">
        <v>3000</v>
      </c>
      <c r="J7" s="2">
        <v>1</v>
      </c>
      <c r="K7" s="2">
        <v>3</v>
      </c>
      <c r="L7" s="11">
        <v>106.66666666666667</v>
      </c>
      <c r="M7" s="12"/>
      <c r="N7" s="25" t="s">
        <v>7</v>
      </c>
      <c r="O7" s="25" t="s">
        <v>22</v>
      </c>
    </row>
    <row r="8" spans="1:15" x14ac:dyDescent="0.25">
      <c r="A8" s="2">
        <v>7</v>
      </c>
      <c r="B8" s="2">
        <v>0</v>
      </c>
      <c r="C8" s="2">
        <v>29</v>
      </c>
      <c r="D8" s="2">
        <v>6.3</v>
      </c>
      <c r="E8" s="2">
        <v>6</v>
      </c>
      <c r="F8" s="2">
        <v>7</v>
      </c>
      <c r="G8" s="2">
        <v>82</v>
      </c>
      <c r="H8" s="2">
        <v>40</v>
      </c>
      <c r="I8" s="2">
        <v>3500</v>
      </c>
      <c r="J8" s="2">
        <v>1</v>
      </c>
      <c r="K8" s="2">
        <v>3</v>
      </c>
      <c r="L8" s="11">
        <v>106.66666666666667</v>
      </c>
      <c r="M8" s="12"/>
      <c r="N8" s="25" t="s">
        <v>20</v>
      </c>
      <c r="O8" s="25">
        <v>0</v>
      </c>
    </row>
    <row r="9" spans="1:15" x14ac:dyDescent="0.25">
      <c r="A9" s="2">
        <v>8</v>
      </c>
      <c r="B9" s="2">
        <v>0</v>
      </c>
      <c r="C9" s="2">
        <v>29</v>
      </c>
      <c r="D9" s="2">
        <v>7.8</v>
      </c>
      <c r="E9" s="2">
        <v>7</v>
      </c>
      <c r="F9" s="2">
        <v>6</v>
      </c>
      <c r="G9" s="2">
        <v>70</v>
      </c>
      <c r="H9" s="2">
        <v>75</v>
      </c>
      <c r="I9" s="2">
        <v>8000</v>
      </c>
      <c r="J9" s="2">
        <v>0</v>
      </c>
      <c r="K9" s="2">
        <v>1</v>
      </c>
      <c r="L9" s="11">
        <v>93.333333333333329</v>
      </c>
      <c r="M9" s="12"/>
      <c r="N9" s="25" t="s">
        <v>15</v>
      </c>
      <c r="O9" s="25">
        <v>1</v>
      </c>
    </row>
    <row r="10" spans="1:15" x14ac:dyDescent="0.25">
      <c r="A10" s="2">
        <v>9</v>
      </c>
      <c r="B10" s="2">
        <v>0</v>
      </c>
      <c r="C10" s="2">
        <v>29</v>
      </c>
      <c r="D10" s="2">
        <v>7.8</v>
      </c>
      <c r="E10" s="2">
        <v>7</v>
      </c>
      <c r="F10" s="2">
        <v>6</v>
      </c>
      <c r="G10" s="2">
        <v>70</v>
      </c>
      <c r="H10" s="2">
        <v>75</v>
      </c>
      <c r="I10" s="2">
        <v>8000</v>
      </c>
      <c r="J10" s="2">
        <v>0</v>
      </c>
      <c r="K10" s="2">
        <v>1</v>
      </c>
      <c r="L10" s="11">
        <v>93.333333333333329</v>
      </c>
      <c r="M10" s="12"/>
      <c r="N10" s="25" t="s">
        <v>13</v>
      </c>
      <c r="O10" s="25">
        <v>2</v>
      </c>
    </row>
    <row r="11" spans="1:15" x14ac:dyDescent="0.25">
      <c r="A11" s="2">
        <v>10</v>
      </c>
      <c r="B11" s="2">
        <v>0</v>
      </c>
      <c r="C11" s="2">
        <v>29</v>
      </c>
      <c r="D11" s="2">
        <v>7.8</v>
      </c>
      <c r="E11" s="2">
        <v>7</v>
      </c>
      <c r="F11" s="2">
        <v>6</v>
      </c>
      <c r="G11" s="2">
        <v>70</v>
      </c>
      <c r="H11" s="2">
        <v>75</v>
      </c>
      <c r="I11" s="2">
        <v>8000</v>
      </c>
      <c r="J11" s="2">
        <v>0</v>
      </c>
      <c r="K11" s="2">
        <v>1</v>
      </c>
      <c r="L11" s="11">
        <v>93.333333333333329</v>
      </c>
      <c r="M11" s="12"/>
      <c r="N11" s="25" t="s">
        <v>16</v>
      </c>
      <c r="O11" s="25">
        <v>3</v>
      </c>
    </row>
    <row r="12" spans="1:15" x14ac:dyDescent="0.25">
      <c r="A12" s="2">
        <v>11</v>
      </c>
      <c r="B12" s="2">
        <v>0</v>
      </c>
      <c r="C12" s="2">
        <v>29</v>
      </c>
      <c r="D12" s="2">
        <v>6.1</v>
      </c>
      <c r="E12" s="2">
        <v>6</v>
      </c>
      <c r="F12" s="2">
        <v>8</v>
      </c>
      <c r="G12" s="2">
        <v>70</v>
      </c>
      <c r="H12" s="2">
        <v>30</v>
      </c>
      <c r="I12" s="2">
        <v>8000</v>
      </c>
      <c r="J12" s="2">
        <v>0</v>
      </c>
      <c r="K12" s="2">
        <v>1</v>
      </c>
      <c r="L12" s="11">
        <v>93.333333333333329</v>
      </c>
      <c r="M12" s="12"/>
    </row>
    <row r="13" spans="1:15" x14ac:dyDescent="0.25">
      <c r="A13" s="2">
        <v>12</v>
      </c>
      <c r="B13" s="2">
        <v>0</v>
      </c>
      <c r="C13" s="2">
        <v>29</v>
      </c>
      <c r="D13" s="2">
        <v>7.8</v>
      </c>
      <c r="E13" s="2">
        <v>7</v>
      </c>
      <c r="F13" s="2">
        <v>6</v>
      </c>
      <c r="G13" s="2">
        <v>70</v>
      </c>
      <c r="H13" s="2">
        <v>75</v>
      </c>
      <c r="I13" s="2">
        <v>8000</v>
      </c>
      <c r="J13" s="2">
        <v>0</v>
      </c>
      <c r="K13" s="2">
        <v>1</v>
      </c>
      <c r="L13" s="11">
        <v>93.333333333333329</v>
      </c>
      <c r="M13" s="12"/>
      <c r="N13" s="25" t="s">
        <v>11</v>
      </c>
      <c r="O13" s="25" t="s">
        <v>22</v>
      </c>
    </row>
    <row r="14" spans="1:15" x14ac:dyDescent="0.25">
      <c r="A14" s="2">
        <v>13</v>
      </c>
      <c r="B14" s="2">
        <v>0</v>
      </c>
      <c r="C14" s="2">
        <v>29</v>
      </c>
      <c r="D14" s="2">
        <v>6.1</v>
      </c>
      <c r="E14" s="2">
        <v>6</v>
      </c>
      <c r="F14" s="2">
        <v>8</v>
      </c>
      <c r="G14" s="2">
        <v>70</v>
      </c>
      <c r="H14" s="2">
        <v>30</v>
      </c>
      <c r="I14" s="2">
        <v>8000</v>
      </c>
      <c r="J14" s="2">
        <v>0</v>
      </c>
      <c r="K14" s="2">
        <v>1</v>
      </c>
      <c r="L14" s="11">
        <v>93.333333333333329</v>
      </c>
      <c r="M14" s="12"/>
      <c r="N14" s="25" t="s">
        <v>14</v>
      </c>
      <c r="O14" s="25">
        <v>0</v>
      </c>
    </row>
    <row r="15" spans="1:15" x14ac:dyDescent="0.25">
      <c r="A15" s="2">
        <v>14</v>
      </c>
      <c r="B15" s="2">
        <v>0</v>
      </c>
      <c r="C15" s="2">
        <v>29</v>
      </c>
      <c r="D15" s="2">
        <v>6</v>
      </c>
      <c r="E15" s="2">
        <v>6</v>
      </c>
      <c r="F15" s="2">
        <v>8</v>
      </c>
      <c r="G15" s="2">
        <v>70</v>
      </c>
      <c r="H15" s="2">
        <v>30</v>
      </c>
      <c r="I15" s="2">
        <v>8000</v>
      </c>
      <c r="J15" s="2">
        <v>0</v>
      </c>
      <c r="K15" s="2">
        <v>1</v>
      </c>
      <c r="L15" s="11">
        <v>93.333333333333329</v>
      </c>
      <c r="M15" s="12"/>
      <c r="N15" s="25" t="s">
        <v>18</v>
      </c>
      <c r="O15" s="25">
        <v>1</v>
      </c>
    </row>
    <row r="16" spans="1:15" x14ac:dyDescent="0.25">
      <c r="A16" s="2">
        <v>15</v>
      </c>
      <c r="B16" s="2">
        <v>0</v>
      </c>
      <c r="C16" s="2">
        <v>29</v>
      </c>
      <c r="D16" s="2">
        <v>6</v>
      </c>
      <c r="E16" s="2">
        <v>6</v>
      </c>
      <c r="F16" s="2">
        <v>8</v>
      </c>
      <c r="G16" s="2">
        <v>70</v>
      </c>
      <c r="H16" s="2">
        <v>30</v>
      </c>
      <c r="I16" s="2">
        <v>8000</v>
      </c>
      <c r="J16" s="2">
        <v>0</v>
      </c>
      <c r="K16" s="2">
        <v>1</v>
      </c>
      <c r="L16" s="11">
        <v>93.333333333333329</v>
      </c>
      <c r="M16" s="12"/>
      <c r="N16" s="25" t="s">
        <v>17</v>
      </c>
      <c r="O16" s="25">
        <v>2</v>
      </c>
    </row>
    <row r="17" spans="1:13" x14ac:dyDescent="0.25">
      <c r="A17" s="2">
        <v>16</v>
      </c>
      <c r="B17" s="2">
        <v>0</v>
      </c>
      <c r="C17" s="2">
        <v>29</v>
      </c>
      <c r="D17" s="2">
        <v>6</v>
      </c>
      <c r="E17" s="2">
        <v>6</v>
      </c>
      <c r="F17" s="2">
        <v>8</v>
      </c>
      <c r="G17" s="2">
        <v>70</v>
      </c>
      <c r="H17" s="2">
        <v>30</v>
      </c>
      <c r="I17" s="2">
        <v>8000</v>
      </c>
      <c r="J17" s="2">
        <v>0</v>
      </c>
      <c r="K17" s="2">
        <v>1</v>
      </c>
      <c r="L17" s="11">
        <v>93.333333333333329</v>
      </c>
      <c r="M17" s="12"/>
    </row>
    <row r="18" spans="1:13" x14ac:dyDescent="0.25">
      <c r="A18" s="2">
        <v>17</v>
      </c>
      <c r="B18" s="2">
        <v>1</v>
      </c>
      <c r="C18" s="2">
        <v>29</v>
      </c>
      <c r="D18" s="2">
        <v>6.5</v>
      </c>
      <c r="E18" s="2">
        <v>5</v>
      </c>
      <c r="F18" s="2">
        <v>7</v>
      </c>
      <c r="G18" s="2">
        <v>80</v>
      </c>
      <c r="H18" s="2">
        <v>40</v>
      </c>
      <c r="I18" s="2">
        <v>4000</v>
      </c>
      <c r="J18" s="2">
        <v>2</v>
      </c>
      <c r="K18" s="2">
        <v>0</v>
      </c>
      <c r="L18" s="11">
        <v>102</v>
      </c>
      <c r="M18" s="12"/>
    </row>
    <row r="19" spans="1:13" x14ac:dyDescent="0.25">
      <c r="A19" s="2">
        <v>18</v>
      </c>
      <c r="B19" s="2">
        <v>0</v>
      </c>
      <c r="C19" s="2">
        <v>29</v>
      </c>
      <c r="D19" s="2">
        <v>6</v>
      </c>
      <c r="E19" s="2">
        <v>6</v>
      </c>
      <c r="F19" s="2">
        <v>8</v>
      </c>
      <c r="G19" s="2">
        <v>70</v>
      </c>
      <c r="H19" s="2">
        <v>30</v>
      </c>
      <c r="I19" s="2">
        <v>8000</v>
      </c>
      <c r="J19" s="2">
        <v>2</v>
      </c>
      <c r="K19" s="2">
        <v>1</v>
      </c>
      <c r="L19" s="11">
        <v>93.333333333333329</v>
      </c>
      <c r="M19" s="12"/>
    </row>
    <row r="20" spans="1:13" x14ac:dyDescent="0.25">
      <c r="A20" s="2">
        <v>19</v>
      </c>
      <c r="B20" s="2">
        <v>1</v>
      </c>
      <c r="C20" s="2">
        <v>29</v>
      </c>
      <c r="D20" s="2">
        <v>6.5</v>
      </c>
      <c r="E20" s="2">
        <v>5</v>
      </c>
      <c r="F20" s="2">
        <v>7</v>
      </c>
      <c r="G20" s="2">
        <v>80</v>
      </c>
      <c r="H20" s="2">
        <v>40</v>
      </c>
      <c r="I20" s="2">
        <v>4000</v>
      </c>
      <c r="J20" s="2">
        <v>1</v>
      </c>
      <c r="K20" s="2">
        <v>0</v>
      </c>
      <c r="L20" s="11">
        <v>102</v>
      </c>
      <c r="M20" s="12"/>
    </row>
    <row r="21" spans="1:13" x14ac:dyDescent="0.25">
      <c r="A21" s="2">
        <v>20</v>
      </c>
      <c r="B21" s="2">
        <v>0</v>
      </c>
      <c r="C21" s="2">
        <v>30</v>
      </c>
      <c r="D21" s="2">
        <v>7.6</v>
      </c>
      <c r="E21" s="2">
        <v>7</v>
      </c>
      <c r="F21" s="2">
        <v>6</v>
      </c>
      <c r="G21" s="2">
        <v>70</v>
      </c>
      <c r="H21" s="2">
        <v>75</v>
      </c>
      <c r="I21" s="2">
        <v>8000</v>
      </c>
      <c r="J21" s="2">
        <v>0</v>
      </c>
      <c r="K21" s="2">
        <v>1</v>
      </c>
      <c r="L21" s="11">
        <v>93.333333333333329</v>
      </c>
      <c r="M21" s="12"/>
    </row>
    <row r="22" spans="1:13" x14ac:dyDescent="0.25">
      <c r="A22" s="2">
        <v>21</v>
      </c>
      <c r="B22" s="2">
        <v>0</v>
      </c>
      <c r="C22" s="2">
        <v>30</v>
      </c>
      <c r="D22" s="2">
        <v>7.7</v>
      </c>
      <c r="E22" s="2">
        <v>7</v>
      </c>
      <c r="F22" s="2">
        <v>6</v>
      </c>
      <c r="G22" s="2">
        <v>70</v>
      </c>
      <c r="H22" s="2">
        <v>75</v>
      </c>
      <c r="I22" s="2">
        <v>8000</v>
      </c>
      <c r="J22" s="2">
        <v>0</v>
      </c>
      <c r="K22" s="2">
        <v>1</v>
      </c>
      <c r="L22" s="11">
        <v>93.333333333333329</v>
      </c>
      <c r="M22" s="12"/>
    </row>
    <row r="23" spans="1:13" x14ac:dyDescent="0.25">
      <c r="A23" s="2">
        <v>22</v>
      </c>
      <c r="B23" s="2">
        <v>0</v>
      </c>
      <c r="C23" s="2">
        <v>30</v>
      </c>
      <c r="D23" s="2">
        <v>7.7</v>
      </c>
      <c r="E23" s="2">
        <v>7</v>
      </c>
      <c r="F23" s="2">
        <v>6</v>
      </c>
      <c r="G23" s="2">
        <v>70</v>
      </c>
      <c r="H23" s="2">
        <v>75</v>
      </c>
      <c r="I23" s="2">
        <v>8000</v>
      </c>
      <c r="J23" s="2">
        <v>0</v>
      </c>
      <c r="K23" s="2">
        <v>1</v>
      </c>
      <c r="L23" s="11">
        <v>93.333333333333329</v>
      </c>
      <c r="M23" s="12"/>
    </row>
    <row r="24" spans="1:13" x14ac:dyDescent="0.25">
      <c r="A24" s="2">
        <v>23</v>
      </c>
      <c r="B24" s="2">
        <v>0</v>
      </c>
      <c r="C24" s="2">
        <v>30</v>
      </c>
      <c r="D24" s="2">
        <v>7.7</v>
      </c>
      <c r="E24" s="2">
        <v>7</v>
      </c>
      <c r="F24" s="2">
        <v>6</v>
      </c>
      <c r="G24" s="2">
        <v>70</v>
      </c>
      <c r="H24" s="2">
        <v>75</v>
      </c>
      <c r="I24" s="2">
        <v>8000</v>
      </c>
      <c r="J24" s="2">
        <v>0</v>
      </c>
      <c r="K24" s="2">
        <v>1</v>
      </c>
      <c r="L24" s="11">
        <v>93.333333333333329</v>
      </c>
      <c r="M24" s="12"/>
    </row>
    <row r="25" spans="1:13" x14ac:dyDescent="0.25">
      <c r="A25" s="2">
        <v>24</v>
      </c>
      <c r="B25" s="2">
        <v>0</v>
      </c>
      <c r="C25" s="2">
        <v>30</v>
      </c>
      <c r="D25" s="2">
        <v>7.7</v>
      </c>
      <c r="E25" s="2">
        <v>7</v>
      </c>
      <c r="F25" s="2">
        <v>6</v>
      </c>
      <c r="G25" s="2">
        <v>70</v>
      </c>
      <c r="H25" s="2">
        <v>75</v>
      </c>
      <c r="I25" s="2">
        <v>8000</v>
      </c>
      <c r="J25" s="2">
        <v>0</v>
      </c>
      <c r="K25" s="2">
        <v>1</v>
      </c>
      <c r="L25" s="11">
        <v>93.333333333333329</v>
      </c>
      <c r="M25" s="12"/>
    </row>
    <row r="26" spans="1:13" x14ac:dyDescent="0.25">
      <c r="A26" s="2">
        <v>25</v>
      </c>
      <c r="B26" s="2">
        <v>0</v>
      </c>
      <c r="C26" s="2">
        <v>30</v>
      </c>
      <c r="D26" s="2">
        <v>7.8</v>
      </c>
      <c r="E26" s="2">
        <v>7</v>
      </c>
      <c r="F26" s="2">
        <v>6</v>
      </c>
      <c r="G26" s="2">
        <v>70</v>
      </c>
      <c r="H26" s="2">
        <v>75</v>
      </c>
      <c r="I26" s="2">
        <v>8000</v>
      </c>
      <c r="J26" s="2">
        <v>0</v>
      </c>
      <c r="K26" s="2">
        <v>1</v>
      </c>
      <c r="L26" s="11">
        <v>93.333333333333329</v>
      </c>
      <c r="M26" s="12"/>
    </row>
    <row r="27" spans="1:13" x14ac:dyDescent="0.25">
      <c r="A27" s="2">
        <v>26</v>
      </c>
      <c r="B27" s="2">
        <v>0</v>
      </c>
      <c r="C27" s="2">
        <v>30</v>
      </c>
      <c r="D27" s="2">
        <v>7.9</v>
      </c>
      <c r="E27" s="2">
        <v>7</v>
      </c>
      <c r="F27" s="2">
        <v>6</v>
      </c>
      <c r="G27" s="2">
        <v>70</v>
      </c>
      <c r="H27" s="2">
        <v>75</v>
      </c>
      <c r="I27" s="2">
        <v>8000</v>
      </c>
      <c r="J27" s="2">
        <v>0</v>
      </c>
      <c r="K27" s="2">
        <v>1</v>
      </c>
      <c r="L27" s="11">
        <v>93.333333333333329</v>
      </c>
      <c r="M27" s="12"/>
    </row>
    <row r="28" spans="1:13" x14ac:dyDescent="0.25">
      <c r="A28" s="2">
        <v>27</v>
      </c>
      <c r="B28" s="2">
        <v>0</v>
      </c>
      <c r="C28" s="2">
        <v>30</v>
      </c>
      <c r="D28" s="2">
        <v>7.8</v>
      </c>
      <c r="E28" s="2">
        <v>7</v>
      </c>
      <c r="F28" s="2">
        <v>6</v>
      </c>
      <c r="G28" s="2">
        <v>70</v>
      </c>
      <c r="H28" s="2">
        <v>75</v>
      </c>
      <c r="I28" s="2">
        <v>8000</v>
      </c>
      <c r="J28" s="2">
        <v>0</v>
      </c>
      <c r="K28" s="2">
        <v>1</v>
      </c>
      <c r="L28" s="11">
        <v>93.333333333333329</v>
      </c>
      <c r="M28" s="12"/>
    </row>
    <row r="29" spans="1:13" x14ac:dyDescent="0.25">
      <c r="A29" s="2">
        <v>28</v>
      </c>
      <c r="B29" s="2">
        <v>0</v>
      </c>
      <c r="C29" s="2">
        <v>30</v>
      </c>
      <c r="D29" s="2">
        <v>7.9</v>
      </c>
      <c r="E29" s="2">
        <v>7</v>
      </c>
      <c r="F29" s="2">
        <v>6</v>
      </c>
      <c r="G29" s="2">
        <v>70</v>
      </c>
      <c r="H29" s="2">
        <v>75</v>
      </c>
      <c r="I29" s="2">
        <v>8000</v>
      </c>
      <c r="J29" s="2">
        <v>0</v>
      </c>
      <c r="K29" s="2">
        <v>1</v>
      </c>
      <c r="L29" s="11">
        <v>93.333333333333329</v>
      </c>
      <c r="M29" s="12"/>
    </row>
    <row r="30" spans="1:13" x14ac:dyDescent="0.25">
      <c r="A30" s="2">
        <v>29</v>
      </c>
      <c r="B30" s="2">
        <v>0</v>
      </c>
      <c r="C30" s="2">
        <v>30</v>
      </c>
      <c r="D30" s="2">
        <v>7.9</v>
      </c>
      <c r="E30" s="2">
        <v>7</v>
      </c>
      <c r="F30" s="2">
        <v>6</v>
      </c>
      <c r="G30" s="2">
        <v>70</v>
      </c>
      <c r="H30" s="2">
        <v>75</v>
      </c>
      <c r="I30" s="2">
        <v>8000</v>
      </c>
      <c r="J30" s="2">
        <v>0</v>
      </c>
      <c r="K30" s="2">
        <v>1</v>
      </c>
      <c r="L30" s="11">
        <v>93.333333333333329</v>
      </c>
      <c r="M30" s="12"/>
    </row>
    <row r="31" spans="1:13" x14ac:dyDescent="0.25">
      <c r="A31" s="2">
        <v>30</v>
      </c>
      <c r="B31" s="2">
        <v>0</v>
      </c>
      <c r="C31" s="2">
        <v>30</v>
      </c>
      <c r="D31" s="2">
        <v>7.9</v>
      </c>
      <c r="E31" s="2">
        <v>7</v>
      </c>
      <c r="F31" s="2">
        <v>6</v>
      </c>
      <c r="G31" s="2">
        <v>70</v>
      </c>
      <c r="H31" s="2">
        <v>75</v>
      </c>
      <c r="I31" s="2">
        <v>8000</v>
      </c>
      <c r="J31" s="2">
        <v>0</v>
      </c>
      <c r="K31" s="2">
        <v>1</v>
      </c>
      <c r="L31" s="11">
        <v>93.333333333333329</v>
      </c>
      <c r="M31" s="12"/>
    </row>
    <row r="32" spans="1:13" x14ac:dyDescent="0.25">
      <c r="A32" s="2">
        <v>31</v>
      </c>
      <c r="B32" s="2">
        <v>1</v>
      </c>
      <c r="C32" s="2">
        <v>30</v>
      </c>
      <c r="D32" s="2">
        <v>6.4</v>
      </c>
      <c r="E32" s="2">
        <v>5</v>
      </c>
      <c r="F32" s="2">
        <v>7</v>
      </c>
      <c r="G32" s="2">
        <v>78</v>
      </c>
      <c r="H32" s="2">
        <v>35</v>
      </c>
      <c r="I32" s="2">
        <v>4100</v>
      </c>
      <c r="J32" s="2">
        <v>2</v>
      </c>
      <c r="K32" s="2">
        <v>0</v>
      </c>
      <c r="L32" s="11">
        <v>100.66666666666667</v>
      </c>
      <c r="M32" s="12"/>
    </row>
    <row r="33" spans="1:13" x14ac:dyDescent="0.25">
      <c r="A33" s="2">
        <v>32</v>
      </c>
      <c r="B33" s="2">
        <v>1</v>
      </c>
      <c r="C33" s="2">
        <v>30</v>
      </c>
      <c r="D33" s="2">
        <v>6.4</v>
      </c>
      <c r="E33" s="2">
        <v>5</v>
      </c>
      <c r="F33" s="2">
        <v>7</v>
      </c>
      <c r="G33" s="2">
        <v>78</v>
      </c>
      <c r="H33" s="2">
        <v>35</v>
      </c>
      <c r="I33" s="2">
        <v>4100</v>
      </c>
      <c r="J33" s="2">
        <v>1</v>
      </c>
      <c r="K33" s="2">
        <v>0</v>
      </c>
      <c r="L33" s="11">
        <v>100.66666666666667</v>
      </c>
      <c r="M33" s="12"/>
    </row>
    <row r="34" spans="1:13" x14ac:dyDescent="0.25">
      <c r="A34" s="2">
        <v>33</v>
      </c>
      <c r="B34" s="2">
        <v>1</v>
      </c>
      <c r="C34" s="2">
        <v>31</v>
      </c>
      <c r="D34" s="2">
        <v>7.9</v>
      </c>
      <c r="E34" s="2">
        <v>8</v>
      </c>
      <c r="F34" s="2">
        <v>4</v>
      </c>
      <c r="G34" s="2">
        <v>69</v>
      </c>
      <c r="H34" s="2">
        <v>75</v>
      </c>
      <c r="I34" s="2">
        <v>6800</v>
      </c>
      <c r="J34" s="2">
        <v>0</v>
      </c>
      <c r="K34" s="2">
        <v>0</v>
      </c>
      <c r="L34" s="11">
        <v>89.666666666666671</v>
      </c>
      <c r="M34" s="12"/>
    </row>
    <row r="35" spans="1:13" x14ac:dyDescent="0.25">
      <c r="A35" s="2">
        <v>34</v>
      </c>
      <c r="B35" s="2">
        <v>0</v>
      </c>
      <c r="C35" s="2">
        <v>31</v>
      </c>
      <c r="D35" s="2">
        <v>6.1</v>
      </c>
      <c r="E35" s="2">
        <v>6</v>
      </c>
      <c r="F35" s="2">
        <v>8</v>
      </c>
      <c r="G35" s="2">
        <v>72</v>
      </c>
      <c r="H35" s="2">
        <v>30</v>
      </c>
      <c r="I35" s="2">
        <v>5000</v>
      </c>
      <c r="J35" s="2">
        <v>0</v>
      </c>
      <c r="K35" s="2">
        <v>1</v>
      </c>
      <c r="L35" s="11">
        <v>95</v>
      </c>
      <c r="M35" s="12"/>
    </row>
    <row r="36" spans="1:13" x14ac:dyDescent="0.25">
      <c r="A36" s="2">
        <v>35</v>
      </c>
      <c r="B36" s="2">
        <v>0</v>
      </c>
      <c r="C36" s="2">
        <v>31</v>
      </c>
      <c r="D36" s="2">
        <v>7.7</v>
      </c>
      <c r="E36" s="2">
        <v>7</v>
      </c>
      <c r="F36" s="2">
        <v>6</v>
      </c>
      <c r="G36" s="2">
        <v>70</v>
      </c>
      <c r="H36" s="2">
        <v>75</v>
      </c>
      <c r="I36" s="2">
        <v>8000</v>
      </c>
      <c r="J36" s="2">
        <v>0</v>
      </c>
      <c r="K36" s="2">
        <v>1</v>
      </c>
      <c r="L36" s="11">
        <v>93.333333333333329</v>
      </c>
      <c r="M36" s="12"/>
    </row>
    <row r="37" spans="1:13" x14ac:dyDescent="0.25">
      <c r="A37" s="2">
        <v>36</v>
      </c>
      <c r="B37" s="2">
        <v>0</v>
      </c>
      <c r="C37" s="2">
        <v>31</v>
      </c>
      <c r="D37" s="2">
        <v>6.1</v>
      </c>
      <c r="E37" s="2">
        <v>6</v>
      </c>
      <c r="F37" s="2">
        <v>8</v>
      </c>
      <c r="G37" s="2">
        <v>72</v>
      </c>
      <c r="H37" s="2">
        <v>30</v>
      </c>
      <c r="I37" s="2">
        <v>5000</v>
      </c>
      <c r="J37" s="2">
        <v>0</v>
      </c>
      <c r="K37" s="2">
        <v>1</v>
      </c>
      <c r="L37" s="11">
        <v>95</v>
      </c>
      <c r="M37" s="12"/>
    </row>
    <row r="38" spans="1:13" x14ac:dyDescent="0.25">
      <c r="A38" s="2">
        <v>37</v>
      </c>
      <c r="B38" s="2">
        <v>0</v>
      </c>
      <c r="C38" s="2">
        <v>31</v>
      </c>
      <c r="D38" s="2">
        <v>6.1</v>
      </c>
      <c r="E38" s="2">
        <v>6</v>
      </c>
      <c r="F38" s="2">
        <v>8</v>
      </c>
      <c r="G38" s="2">
        <v>72</v>
      </c>
      <c r="H38" s="2">
        <v>30</v>
      </c>
      <c r="I38" s="2">
        <v>5000</v>
      </c>
      <c r="J38" s="2">
        <v>0</v>
      </c>
      <c r="K38" s="2">
        <v>1</v>
      </c>
      <c r="L38" s="11">
        <v>95</v>
      </c>
      <c r="M38" s="12"/>
    </row>
    <row r="39" spans="1:13" x14ac:dyDescent="0.25">
      <c r="A39" s="2">
        <v>38</v>
      </c>
      <c r="B39" s="2">
        <v>0</v>
      </c>
      <c r="C39" s="2">
        <v>31</v>
      </c>
      <c r="D39" s="2">
        <v>7.6</v>
      </c>
      <c r="E39" s="2">
        <v>7</v>
      </c>
      <c r="F39" s="2">
        <v>6</v>
      </c>
      <c r="G39" s="2">
        <v>70</v>
      </c>
      <c r="H39" s="2">
        <v>75</v>
      </c>
      <c r="I39" s="2">
        <v>8000</v>
      </c>
      <c r="J39" s="2">
        <v>0</v>
      </c>
      <c r="K39" s="2">
        <v>1</v>
      </c>
      <c r="L39" s="11">
        <v>93.333333333333329</v>
      </c>
      <c r="M39" s="12"/>
    </row>
    <row r="40" spans="1:13" x14ac:dyDescent="0.25">
      <c r="A40" s="2">
        <v>39</v>
      </c>
      <c r="B40" s="2">
        <v>0</v>
      </c>
      <c r="C40" s="2">
        <v>31</v>
      </c>
      <c r="D40" s="2">
        <v>7.6</v>
      </c>
      <c r="E40" s="2">
        <v>7</v>
      </c>
      <c r="F40" s="2">
        <v>6</v>
      </c>
      <c r="G40" s="2">
        <v>70</v>
      </c>
      <c r="H40" s="2">
        <v>75</v>
      </c>
      <c r="I40" s="2">
        <v>8000</v>
      </c>
      <c r="J40" s="2">
        <v>0</v>
      </c>
      <c r="K40" s="2">
        <v>1</v>
      </c>
      <c r="L40" s="11">
        <v>93.333333333333329</v>
      </c>
      <c r="M40" s="12"/>
    </row>
    <row r="41" spans="1:13" x14ac:dyDescent="0.25">
      <c r="A41" s="2">
        <v>40</v>
      </c>
      <c r="B41" s="2">
        <v>0</v>
      </c>
      <c r="C41" s="2">
        <v>31</v>
      </c>
      <c r="D41" s="2">
        <v>7.6</v>
      </c>
      <c r="E41" s="2">
        <v>7</v>
      </c>
      <c r="F41" s="2">
        <v>6</v>
      </c>
      <c r="G41" s="2">
        <v>70</v>
      </c>
      <c r="H41" s="2">
        <v>75</v>
      </c>
      <c r="I41" s="2">
        <v>8000</v>
      </c>
      <c r="J41" s="2">
        <v>0</v>
      </c>
      <c r="K41" s="2">
        <v>1</v>
      </c>
      <c r="L41" s="11">
        <v>93.333333333333329</v>
      </c>
      <c r="M41" s="12"/>
    </row>
    <row r="42" spans="1:13" x14ac:dyDescent="0.25">
      <c r="A42" s="2">
        <v>41</v>
      </c>
      <c r="B42" s="2">
        <v>0</v>
      </c>
      <c r="C42" s="2">
        <v>31</v>
      </c>
      <c r="D42" s="2">
        <v>7.7</v>
      </c>
      <c r="E42" s="2">
        <v>7</v>
      </c>
      <c r="F42" s="2">
        <v>6</v>
      </c>
      <c r="G42" s="2">
        <v>70</v>
      </c>
      <c r="H42" s="2">
        <v>75</v>
      </c>
      <c r="I42" s="2">
        <v>8000</v>
      </c>
      <c r="J42" s="2">
        <v>0</v>
      </c>
      <c r="K42" s="2">
        <v>1</v>
      </c>
      <c r="L42" s="11">
        <v>93.333333333333329</v>
      </c>
      <c r="M42" s="12"/>
    </row>
    <row r="43" spans="1:13" x14ac:dyDescent="0.25">
      <c r="A43" s="2">
        <v>42</v>
      </c>
      <c r="B43" s="2">
        <v>0</v>
      </c>
      <c r="C43" s="2">
        <v>31</v>
      </c>
      <c r="D43" s="2">
        <v>7.7</v>
      </c>
      <c r="E43" s="2">
        <v>7</v>
      </c>
      <c r="F43" s="2">
        <v>6</v>
      </c>
      <c r="G43" s="2">
        <v>70</v>
      </c>
      <c r="H43" s="2">
        <v>75</v>
      </c>
      <c r="I43" s="2">
        <v>8000</v>
      </c>
      <c r="J43" s="2">
        <v>0</v>
      </c>
      <c r="K43" s="2">
        <v>1</v>
      </c>
      <c r="L43" s="11">
        <v>93.333333333333329</v>
      </c>
      <c r="M43" s="12"/>
    </row>
    <row r="44" spans="1:13" x14ac:dyDescent="0.25">
      <c r="A44" s="2">
        <v>43</v>
      </c>
      <c r="B44" s="2">
        <v>0</v>
      </c>
      <c r="C44" s="2">
        <v>31</v>
      </c>
      <c r="D44" s="2">
        <v>7.7</v>
      </c>
      <c r="E44" s="2">
        <v>7</v>
      </c>
      <c r="F44" s="2">
        <v>6</v>
      </c>
      <c r="G44" s="2">
        <v>70</v>
      </c>
      <c r="H44" s="2">
        <v>75</v>
      </c>
      <c r="I44" s="2">
        <v>8000</v>
      </c>
      <c r="J44" s="2">
        <v>0</v>
      </c>
      <c r="K44" s="2">
        <v>1</v>
      </c>
      <c r="L44" s="11">
        <v>93.333333333333329</v>
      </c>
      <c r="M44" s="12"/>
    </row>
    <row r="45" spans="1:13" x14ac:dyDescent="0.25">
      <c r="A45" s="2">
        <v>44</v>
      </c>
      <c r="B45" s="2">
        <v>0</v>
      </c>
      <c r="C45" s="2">
        <v>31</v>
      </c>
      <c r="D45" s="2">
        <v>7.8</v>
      </c>
      <c r="E45" s="2">
        <v>7</v>
      </c>
      <c r="F45" s="2">
        <v>6</v>
      </c>
      <c r="G45" s="2">
        <v>70</v>
      </c>
      <c r="H45" s="2">
        <v>75</v>
      </c>
      <c r="I45" s="2">
        <v>8000</v>
      </c>
      <c r="J45" s="2">
        <v>0</v>
      </c>
      <c r="K45" s="2">
        <v>1</v>
      </c>
      <c r="L45" s="11">
        <v>93.333333333333329</v>
      </c>
      <c r="M45" s="12"/>
    </row>
    <row r="46" spans="1:13" x14ac:dyDescent="0.25">
      <c r="A46" s="2">
        <v>45</v>
      </c>
      <c r="B46" s="2">
        <v>0</v>
      </c>
      <c r="C46" s="2">
        <v>31</v>
      </c>
      <c r="D46" s="2">
        <v>7.7</v>
      </c>
      <c r="E46" s="2">
        <v>7</v>
      </c>
      <c r="F46" s="2">
        <v>6</v>
      </c>
      <c r="G46" s="2">
        <v>70</v>
      </c>
      <c r="H46" s="2">
        <v>75</v>
      </c>
      <c r="I46" s="2">
        <v>8000</v>
      </c>
      <c r="J46" s="2">
        <v>0</v>
      </c>
      <c r="K46" s="2">
        <v>1</v>
      </c>
      <c r="L46" s="11">
        <v>93.333333333333329</v>
      </c>
      <c r="M46" s="12"/>
    </row>
    <row r="47" spans="1:13" x14ac:dyDescent="0.25">
      <c r="A47" s="2">
        <v>46</v>
      </c>
      <c r="B47" s="2">
        <v>0</v>
      </c>
      <c r="C47" s="2">
        <v>31</v>
      </c>
      <c r="D47" s="2">
        <v>7.8</v>
      </c>
      <c r="E47" s="2">
        <v>7</v>
      </c>
      <c r="F47" s="2">
        <v>6</v>
      </c>
      <c r="G47" s="2">
        <v>70</v>
      </c>
      <c r="H47" s="2">
        <v>75</v>
      </c>
      <c r="I47" s="2">
        <v>8000</v>
      </c>
      <c r="J47" s="2">
        <v>0</v>
      </c>
      <c r="K47" s="2">
        <v>1</v>
      </c>
      <c r="L47" s="11">
        <v>93.333333333333329</v>
      </c>
      <c r="M47" s="12"/>
    </row>
    <row r="48" spans="1:13" x14ac:dyDescent="0.25">
      <c r="A48" s="2">
        <v>47</v>
      </c>
      <c r="B48" s="2">
        <v>0</v>
      </c>
      <c r="C48" s="2">
        <v>31</v>
      </c>
      <c r="D48" s="2">
        <v>7.7</v>
      </c>
      <c r="E48" s="2">
        <v>7</v>
      </c>
      <c r="F48" s="2">
        <v>6</v>
      </c>
      <c r="G48" s="2">
        <v>70</v>
      </c>
      <c r="H48" s="2">
        <v>75</v>
      </c>
      <c r="I48" s="2">
        <v>8000</v>
      </c>
      <c r="J48" s="2">
        <v>0</v>
      </c>
      <c r="K48" s="2">
        <v>1</v>
      </c>
      <c r="L48" s="11">
        <v>93.333333333333329</v>
      </c>
      <c r="M48" s="12"/>
    </row>
    <row r="49" spans="1:13" x14ac:dyDescent="0.25">
      <c r="A49" s="2">
        <v>48</v>
      </c>
      <c r="B49" s="2">
        <v>0</v>
      </c>
      <c r="C49" s="2">
        <v>31</v>
      </c>
      <c r="D49" s="2">
        <v>7.8</v>
      </c>
      <c r="E49" s="2">
        <v>7</v>
      </c>
      <c r="F49" s="2">
        <v>6</v>
      </c>
      <c r="G49" s="2">
        <v>70</v>
      </c>
      <c r="H49" s="2">
        <v>75</v>
      </c>
      <c r="I49" s="2">
        <v>8000</v>
      </c>
      <c r="J49" s="2">
        <v>0</v>
      </c>
      <c r="K49" s="2">
        <v>1</v>
      </c>
      <c r="L49" s="11">
        <v>93.333333333333329</v>
      </c>
      <c r="M49" s="12"/>
    </row>
    <row r="50" spans="1:13" x14ac:dyDescent="0.25">
      <c r="A50" s="2">
        <v>49</v>
      </c>
      <c r="B50" s="2">
        <v>0</v>
      </c>
      <c r="C50" s="2">
        <v>31</v>
      </c>
      <c r="D50" s="2">
        <v>7.7</v>
      </c>
      <c r="E50" s="2">
        <v>7</v>
      </c>
      <c r="F50" s="2">
        <v>6</v>
      </c>
      <c r="G50" s="2">
        <v>70</v>
      </c>
      <c r="H50" s="2">
        <v>75</v>
      </c>
      <c r="I50" s="2">
        <v>8000</v>
      </c>
      <c r="J50" s="2">
        <v>0</v>
      </c>
      <c r="K50" s="2">
        <v>1</v>
      </c>
      <c r="L50" s="11">
        <v>93.333333333333329</v>
      </c>
      <c r="M50" s="12"/>
    </row>
    <row r="51" spans="1:13" x14ac:dyDescent="0.25">
      <c r="A51" s="2">
        <v>50</v>
      </c>
      <c r="B51" s="2">
        <v>0</v>
      </c>
      <c r="C51" s="2">
        <v>31</v>
      </c>
      <c r="D51" s="2">
        <v>7.7</v>
      </c>
      <c r="E51" s="2">
        <v>7</v>
      </c>
      <c r="F51" s="2">
        <v>6</v>
      </c>
      <c r="G51" s="2">
        <v>70</v>
      </c>
      <c r="H51" s="2">
        <v>75</v>
      </c>
      <c r="I51" s="2">
        <v>8000</v>
      </c>
      <c r="J51" s="2">
        <v>2</v>
      </c>
      <c r="K51" s="2">
        <v>1</v>
      </c>
      <c r="L51" s="11">
        <v>93.333333333333329</v>
      </c>
      <c r="M51" s="12"/>
    </row>
    <row r="52" spans="1:13" x14ac:dyDescent="0.25">
      <c r="A52" s="2">
        <v>51</v>
      </c>
      <c r="B52" s="2">
        <v>0</v>
      </c>
      <c r="C52" s="2">
        <v>32</v>
      </c>
      <c r="D52" s="2">
        <v>7.5</v>
      </c>
      <c r="E52" s="2">
        <v>8</v>
      </c>
      <c r="F52" s="2">
        <v>3</v>
      </c>
      <c r="G52" s="2">
        <v>70</v>
      </c>
      <c r="H52" s="2">
        <v>45</v>
      </c>
      <c r="I52" s="2">
        <v>8000</v>
      </c>
      <c r="J52" s="2">
        <v>0</v>
      </c>
      <c r="K52" s="2">
        <v>1</v>
      </c>
      <c r="L52" s="11">
        <v>93.333333333333329</v>
      </c>
      <c r="M52" s="12"/>
    </row>
    <row r="53" spans="1:13" x14ac:dyDescent="0.25">
      <c r="A53" s="2">
        <v>52</v>
      </c>
      <c r="B53" s="2">
        <v>0</v>
      </c>
      <c r="C53" s="2">
        <v>32</v>
      </c>
      <c r="D53" s="2">
        <v>7.5</v>
      </c>
      <c r="E53" s="2">
        <v>8</v>
      </c>
      <c r="F53" s="2">
        <v>3</v>
      </c>
      <c r="G53" s="2">
        <v>70</v>
      </c>
      <c r="H53" s="2">
        <v>45</v>
      </c>
      <c r="I53" s="2">
        <v>8000</v>
      </c>
      <c r="J53" s="2">
        <v>0</v>
      </c>
      <c r="K53" s="2">
        <v>1</v>
      </c>
      <c r="L53" s="11">
        <v>93.333333333333329</v>
      </c>
      <c r="M53" s="12"/>
    </row>
    <row r="54" spans="1:13" x14ac:dyDescent="0.25">
      <c r="A54" s="2">
        <v>53</v>
      </c>
      <c r="B54" s="2">
        <v>0</v>
      </c>
      <c r="C54" s="2">
        <v>32</v>
      </c>
      <c r="D54" s="2">
        <v>6</v>
      </c>
      <c r="E54" s="2">
        <v>6</v>
      </c>
      <c r="F54" s="2">
        <v>8</v>
      </c>
      <c r="G54" s="2">
        <v>72</v>
      </c>
      <c r="H54" s="2">
        <v>30</v>
      </c>
      <c r="I54" s="2">
        <v>5000</v>
      </c>
      <c r="J54" s="2">
        <v>0</v>
      </c>
      <c r="K54" s="2">
        <v>1</v>
      </c>
      <c r="L54" s="11">
        <v>95</v>
      </c>
      <c r="M54" s="12"/>
    </row>
    <row r="55" spans="1:13" x14ac:dyDescent="0.25">
      <c r="A55" s="2">
        <v>54</v>
      </c>
      <c r="B55" s="2">
        <v>0</v>
      </c>
      <c r="C55" s="2">
        <v>32</v>
      </c>
      <c r="D55" s="2">
        <v>7.6</v>
      </c>
      <c r="E55" s="2">
        <v>7</v>
      </c>
      <c r="F55" s="2">
        <v>6</v>
      </c>
      <c r="G55" s="2">
        <v>70</v>
      </c>
      <c r="H55" s="2">
        <v>75</v>
      </c>
      <c r="I55" s="2">
        <v>8000</v>
      </c>
      <c r="J55" s="2">
        <v>0</v>
      </c>
      <c r="K55" s="2">
        <v>1</v>
      </c>
      <c r="L55" s="11">
        <v>93.333333333333329</v>
      </c>
      <c r="M55" s="12"/>
    </row>
    <row r="56" spans="1:13" x14ac:dyDescent="0.25">
      <c r="A56" s="2">
        <v>55</v>
      </c>
      <c r="B56" s="2">
        <v>0</v>
      </c>
      <c r="C56" s="2">
        <v>32</v>
      </c>
      <c r="D56" s="2">
        <v>6</v>
      </c>
      <c r="E56" s="2">
        <v>6</v>
      </c>
      <c r="F56" s="2">
        <v>8</v>
      </c>
      <c r="G56" s="2">
        <v>72</v>
      </c>
      <c r="H56" s="2">
        <v>30</v>
      </c>
      <c r="I56" s="2">
        <v>5000</v>
      </c>
      <c r="J56" s="2">
        <v>0</v>
      </c>
      <c r="K56" s="2">
        <v>1</v>
      </c>
      <c r="L56" s="11">
        <v>95</v>
      </c>
      <c r="M56" s="12"/>
    </row>
    <row r="57" spans="1:13" x14ac:dyDescent="0.25">
      <c r="A57" s="2">
        <v>56</v>
      </c>
      <c r="B57" s="2">
        <v>0</v>
      </c>
      <c r="C57" s="2">
        <v>32</v>
      </c>
      <c r="D57" s="2">
        <v>6</v>
      </c>
      <c r="E57" s="2">
        <v>6</v>
      </c>
      <c r="F57" s="2">
        <v>8</v>
      </c>
      <c r="G57" s="2">
        <v>72</v>
      </c>
      <c r="H57" s="2">
        <v>30</v>
      </c>
      <c r="I57" s="2">
        <v>5000</v>
      </c>
      <c r="J57" s="2">
        <v>0</v>
      </c>
      <c r="K57" s="2">
        <v>1</v>
      </c>
      <c r="L57" s="11">
        <v>95</v>
      </c>
      <c r="M57" s="12"/>
    </row>
    <row r="58" spans="1:13" x14ac:dyDescent="0.25">
      <c r="A58" s="2">
        <v>57</v>
      </c>
      <c r="B58" s="2">
        <v>0</v>
      </c>
      <c r="C58" s="2">
        <v>32</v>
      </c>
      <c r="D58" s="2">
        <v>7.7</v>
      </c>
      <c r="E58" s="2">
        <v>7</v>
      </c>
      <c r="F58" s="2">
        <v>6</v>
      </c>
      <c r="G58" s="2">
        <v>70</v>
      </c>
      <c r="H58" s="2">
        <v>75</v>
      </c>
      <c r="I58" s="2">
        <v>8000</v>
      </c>
      <c r="J58" s="2">
        <v>0</v>
      </c>
      <c r="K58" s="2">
        <v>1</v>
      </c>
      <c r="L58" s="11">
        <v>93.333333333333329</v>
      </c>
      <c r="M58" s="12"/>
    </row>
    <row r="59" spans="1:13" x14ac:dyDescent="0.25">
      <c r="A59" s="2">
        <v>58</v>
      </c>
      <c r="B59" s="2">
        <v>0</v>
      </c>
      <c r="C59" s="2">
        <v>32</v>
      </c>
      <c r="D59" s="2">
        <v>6</v>
      </c>
      <c r="E59" s="2">
        <v>6</v>
      </c>
      <c r="F59" s="2">
        <v>8</v>
      </c>
      <c r="G59" s="2">
        <v>72</v>
      </c>
      <c r="H59" s="2">
        <v>30</v>
      </c>
      <c r="I59" s="2">
        <v>5000</v>
      </c>
      <c r="J59" s="2">
        <v>0</v>
      </c>
      <c r="K59" s="2">
        <v>1</v>
      </c>
      <c r="L59" s="11">
        <v>95</v>
      </c>
      <c r="M59" s="12"/>
    </row>
    <row r="60" spans="1:13" x14ac:dyDescent="0.25">
      <c r="A60" s="2">
        <v>59</v>
      </c>
      <c r="B60" s="2">
        <v>0</v>
      </c>
      <c r="C60" s="2">
        <v>32</v>
      </c>
      <c r="D60" s="2">
        <v>6</v>
      </c>
      <c r="E60" s="2">
        <v>6</v>
      </c>
      <c r="F60" s="2">
        <v>8</v>
      </c>
      <c r="G60" s="2">
        <v>72</v>
      </c>
      <c r="H60" s="2">
        <v>30</v>
      </c>
      <c r="I60" s="2">
        <v>5000</v>
      </c>
      <c r="J60" s="2">
        <v>0</v>
      </c>
      <c r="K60" s="2">
        <v>1</v>
      </c>
      <c r="L60" s="11">
        <v>95</v>
      </c>
      <c r="M60" s="12"/>
    </row>
    <row r="61" spans="1:13" x14ac:dyDescent="0.25">
      <c r="A61" s="2">
        <v>60</v>
      </c>
      <c r="B61" s="2">
        <v>0</v>
      </c>
      <c r="C61" s="2">
        <v>32</v>
      </c>
      <c r="D61" s="2">
        <v>7.7</v>
      </c>
      <c r="E61" s="2">
        <v>7</v>
      </c>
      <c r="F61" s="2">
        <v>6</v>
      </c>
      <c r="G61" s="2">
        <v>70</v>
      </c>
      <c r="H61" s="2">
        <v>75</v>
      </c>
      <c r="I61" s="2">
        <v>8000</v>
      </c>
      <c r="J61" s="2">
        <v>0</v>
      </c>
      <c r="K61" s="2">
        <v>1</v>
      </c>
      <c r="L61" s="11">
        <v>93.333333333333329</v>
      </c>
      <c r="M61" s="12"/>
    </row>
    <row r="62" spans="1:13" x14ac:dyDescent="0.25">
      <c r="A62" s="2">
        <v>61</v>
      </c>
      <c r="B62" s="2">
        <v>0</v>
      </c>
      <c r="C62" s="2">
        <v>32</v>
      </c>
      <c r="D62" s="2">
        <v>6</v>
      </c>
      <c r="E62" s="2">
        <v>6</v>
      </c>
      <c r="F62" s="2">
        <v>8</v>
      </c>
      <c r="G62" s="2">
        <v>72</v>
      </c>
      <c r="H62" s="2">
        <v>30</v>
      </c>
      <c r="I62" s="2">
        <v>5000</v>
      </c>
      <c r="J62" s="2">
        <v>0</v>
      </c>
      <c r="K62" s="2">
        <v>1</v>
      </c>
      <c r="L62" s="11">
        <v>95</v>
      </c>
      <c r="M62" s="12"/>
    </row>
    <row r="63" spans="1:13" x14ac:dyDescent="0.25">
      <c r="A63" s="2">
        <v>62</v>
      </c>
      <c r="B63" s="2">
        <v>0</v>
      </c>
      <c r="C63" s="2">
        <v>32</v>
      </c>
      <c r="D63" s="2">
        <v>6</v>
      </c>
      <c r="E63" s="2">
        <v>6</v>
      </c>
      <c r="F63" s="2">
        <v>8</v>
      </c>
      <c r="G63" s="2">
        <v>72</v>
      </c>
      <c r="H63" s="2">
        <v>30</v>
      </c>
      <c r="I63" s="2">
        <v>5000</v>
      </c>
      <c r="J63" s="2">
        <v>0</v>
      </c>
      <c r="K63" s="2">
        <v>1</v>
      </c>
      <c r="L63" s="11">
        <v>95</v>
      </c>
      <c r="M63" s="12"/>
    </row>
    <row r="64" spans="1:13" x14ac:dyDescent="0.25">
      <c r="A64" s="2">
        <v>63</v>
      </c>
      <c r="B64" s="2">
        <v>0</v>
      </c>
      <c r="C64" s="2">
        <v>32</v>
      </c>
      <c r="D64" s="2">
        <v>6.2</v>
      </c>
      <c r="E64" s="2">
        <v>6</v>
      </c>
      <c r="F64" s="2">
        <v>8</v>
      </c>
      <c r="G64" s="2">
        <v>72</v>
      </c>
      <c r="H64" s="2">
        <v>30</v>
      </c>
      <c r="I64" s="2">
        <v>5000</v>
      </c>
      <c r="J64" s="2">
        <v>0</v>
      </c>
      <c r="K64" s="2">
        <v>1</v>
      </c>
      <c r="L64" s="11">
        <v>95</v>
      </c>
      <c r="M64" s="12"/>
    </row>
    <row r="65" spans="1:13" x14ac:dyDescent="0.25">
      <c r="A65" s="2">
        <v>64</v>
      </c>
      <c r="B65" s="2">
        <v>0</v>
      </c>
      <c r="C65" s="2">
        <v>32</v>
      </c>
      <c r="D65" s="2">
        <v>6.2</v>
      </c>
      <c r="E65" s="2">
        <v>6</v>
      </c>
      <c r="F65" s="2">
        <v>8</v>
      </c>
      <c r="G65" s="2">
        <v>72</v>
      </c>
      <c r="H65" s="2">
        <v>30</v>
      </c>
      <c r="I65" s="2">
        <v>5000</v>
      </c>
      <c r="J65" s="2">
        <v>0</v>
      </c>
      <c r="K65" s="2">
        <v>1</v>
      </c>
      <c r="L65" s="11">
        <v>95</v>
      </c>
      <c r="M65" s="12"/>
    </row>
    <row r="66" spans="1:13" x14ac:dyDescent="0.25">
      <c r="A66" s="2">
        <v>65</v>
      </c>
      <c r="B66" s="2">
        <v>0</v>
      </c>
      <c r="C66" s="2">
        <v>32</v>
      </c>
      <c r="D66" s="2">
        <v>6.2</v>
      </c>
      <c r="E66" s="2">
        <v>6</v>
      </c>
      <c r="F66" s="2">
        <v>8</v>
      </c>
      <c r="G66" s="2">
        <v>72</v>
      </c>
      <c r="H66" s="2">
        <v>30</v>
      </c>
      <c r="I66" s="2">
        <v>5000</v>
      </c>
      <c r="J66" s="2">
        <v>0</v>
      </c>
      <c r="K66" s="2">
        <v>1</v>
      </c>
      <c r="L66" s="11">
        <v>95</v>
      </c>
      <c r="M66" s="12"/>
    </row>
    <row r="67" spans="1:13" x14ac:dyDescent="0.25">
      <c r="A67" s="2">
        <v>66</v>
      </c>
      <c r="B67" s="2">
        <v>0</v>
      </c>
      <c r="C67" s="2">
        <v>32</v>
      </c>
      <c r="D67" s="2">
        <v>6.2</v>
      </c>
      <c r="E67" s="2">
        <v>6</v>
      </c>
      <c r="F67" s="2">
        <v>8</v>
      </c>
      <c r="G67" s="2">
        <v>72</v>
      </c>
      <c r="H67" s="2">
        <v>30</v>
      </c>
      <c r="I67" s="2">
        <v>5000</v>
      </c>
      <c r="J67" s="2">
        <v>0</v>
      </c>
      <c r="K67" s="2">
        <v>1</v>
      </c>
      <c r="L67" s="11">
        <v>95</v>
      </c>
      <c r="M67" s="12"/>
    </row>
    <row r="68" spans="1:13" x14ac:dyDescent="0.25">
      <c r="A68" s="2">
        <v>67</v>
      </c>
      <c r="B68" s="2">
        <v>0</v>
      </c>
      <c r="C68" s="2">
        <v>32</v>
      </c>
      <c r="D68" s="2">
        <v>7.2</v>
      </c>
      <c r="E68" s="2">
        <v>8</v>
      </c>
      <c r="F68" s="2">
        <v>6</v>
      </c>
      <c r="G68" s="2">
        <v>68</v>
      </c>
      <c r="H68" s="2">
        <v>50</v>
      </c>
      <c r="I68" s="2">
        <v>7000</v>
      </c>
      <c r="J68" s="2">
        <v>0</v>
      </c>
      <c r="K68" s="2">
        <v>0</v>
      </c>
      <c r="L68" s="11">
        <v>90</v>
      </c>
      <c r="M68" s="12"/>
    </row>
    <row r="69" spans="1:13" x14ac:dyDescent="0.25">
      <c r="A69" s="2">
        <v>68</v>
      </c>
      <c r="B69" s="2">
        <v>0</v>
      </c>
      <c r="C69" s="2">
        <v>33</v>
      </c>
      <c r="D69" s="2">
        <v>6</v>
      </c>
      <c r="E69" s="2">
        <v>6</v>
      </c>
      <c r="F69" s="2">
        <v>8</v>
      </c>
      <c r="G69" s="2">
        <v>72</v>
      </c>
      <c r="H69" s="2">
        <v>30</v>
      </c>
      <c r="I69" s="2">
        <v>5000</v>
      </c>
      <c r="J69" s="2">
        <v>1</v>
      </c>
      <c r="K69" s="2">
        <v>1</v>
      </c>
      <c r="L69" s="11">
        <v>95</v>
      </c>
      <c r="M69" s="12"/>
    </row>
    <row r="70" spans="1:13" x14ac:dyDescent="0.25">
      <c r="A70" s="2">
        <v>69</v>
      </c>
      <c r="B70" s="2">
        <v>1</v>
      </c>
      <c r="C70" s="2">
        <v>33</v>
      </c>
      <c r="D70" s="2">
        <v>6.2</v>
      </c>
      <c r="E70" s="2">
        <v>6</v>
      </c>
      <c r="F70" s="2">
        <v>6</v>
      </c>
      <c r="G70" s="2">
        <v>76</v>
      </c>
      <c r="H70" s="2">
        <v>50</v>
      </c>
      <c r="I70" s="2">
        <v>5500</v>
      </c>
      <c r="J70" s="2">
        <v>0</v>
      </c>
      <c r="K70" s="2">
        <v>2</v>
      </c>
      <c r="L70" s="11">
        <v>99.333333333333329</v>
      </c>
      <c r="M70" s="12"/>
    </row>
    <row r="71" spans="1:13" x14ac:dyDescent="0.25">
      <c r="A71" s="2">
        <v>70</v>
      </c>
      <c r="B71" s="2">
        <v>1</v>
      </c>
      <c r="C71" s="2">
        <v>33</v>
      </c>
      <c r="D71" s="2">
        <v>6.2</v>
      </c>
      <c r="E71" s="2">
        <v>6</v>
      </c>
      <c r="F71" s="2">
        <v>6</v>
      </c>
      <c r="G71" s="2">
        <v>76</v>
      </c>
      <c r="H71" s="2">
        <v>50</v>
      </c>
      <c r="I71" s="2">
        <v>5500</v>
      </c>
      <c r="J71" s="2">
        <v>0</v>
      </c>
      <c r="K71" s="2">
        <v>2</v>
      </c>
      <c r="L71" s="11">
        <v>99.333333333333329</v>
      </c>
      <c r="M71" s="12"/>
    </row>
    <row r="72" spans="1:13" x14ac:dyDescent="0.25">
      <c r="A72" s="2">
        <v>71</v>
      </c>
      <c r="B72" s="2">
        <v>0</v>
      </c>
      <c r="C72" s="2">
        <v>33</v>
      </c>
      <c r="D72" s="2">
        <v>6.1</v>
      </c>
      <c r="E72" s="2">
        <v>6</v>
      </c>
      <c r="F72" s="2">
        <v>8</v>
      </c>
      <c r="G72" s="2">
        <v>72</v>
      </c>
      <c r="H72" s="2">
        <v>30</v>
      </c>
      <c r="I72" s="2">
        <v>5000</v>
      </c>
      <c r="J72" s="2">
        <v>0</v>
      </c>
      <c r="K72" s="2">
        <v>1</v>
      </c>
      <c r="L72" s="11">
        <v>95</v>
      </c>
      <c r="M72" s="12"/>
    </row>
    <row r="73" spans="1:13" x14ac:dyDescent="0.25">
      <c r="A73" s="2">
        <v>72</v>
      </c>
      <c r="B73" s="2">
        <v>0</v>
      </c>
      <c r="C73" s="2">
        <v>33</v>
      </c>
      <c r="D73" s="2">
        <v>6.1</v>
      </c>
      <c r="E73" s="2">
        <v>6</v>
      </c>
      <c r="F73" s="2">
        <v>8</v>
      </c>
      <c r="G73" s="2">
        <v>72</v>
      </c>
      <c r="H73" s="2">
        <v>30</v>
      </c>
      <c r="I73" s="2">
        <v>5000</v>
      </c>
      <c r="J73" s="2">
        <v>0</v>
      </c>
      <c r="K73" s="2">
        <v>1</v>
      </c>
      <c r="L73" s="11">
        <v>95</v>
      </c>
      <c r="M73" s="12"/>
    </row>
    <row r="74" spans="1:13" x14ac:dyDescent="0.25">
      <c r="A74" s="2">
        <v>73</v>
      </c>
      <c r="B74" s="2">
        <v>0</v>
      </c>
      <c r="C74" s="2">
        <v>33</v>
      </c>
      <c r="D74" s="2">
        <v>6.1</v>
      </c>
      <c r="E74" s="2">
        <v>6</v>
      </c>
      <c r="F74" s="2">
        <v>8</v>
      </c>
      <c r="G74" s="2">
        <v>72</v>
      </c>
      <c r="H74" s="2">
        <v>30</v>
      </c>
      <c r="I74" s="2">
        <v>5000</v>
      </c>
      <c r="J74" s="2">
        <v>0</v>
      </c>
      <c r="K74" s="2">
        <v>1</v>
      </c>
      <c r="L74" s="11">
        <v>95</v>
      </c>
      <c r="M74" s="12"/>
    </row>
    <row r="75" spans="1:13" x14ac:dyDescent="0.25">
      <c r="A75" s="2">
        <v>74</v>
      </c>
      <c r="B75" s="2">
        <v>0</v>
      </c>
      <c r="C75" s="2">
        <v>33</v>
      </c>
      <c r="D75" s="2">
        <v>6.1</v>
      </c>
      <c r="E75" s="2">
        <v>6</v>
      </c>
      <c r="F75" s="2">
        <v>8</v>
      </c>
      <c r="G75" s="2">
        <v>72</v>
      </c>
      <c r="H75" s="2">
        <v>30</v>
      </c>
      <c r="I75" s="2">
        <v>5000</v>
      </c>
      <c r="J75" s="2">
        <v>0</v>
      </c>
      <c r="K75" s="2">
        <v>1</v>
      </c>
      <c r="L75" s="11">
        <v>95</v>
      </c>
      <c r="M75" s="12"/>
    </row>
    <row r="76" spans="1:13" x14ac:dyDescent="0.25">
      <c r="A76" s="2">
        <v>75</v>
      </c>
      <c r="B76" s="2">
        <v>0</v>
      </c>
      <c r="C76" s="2">
        <v>33</v>
      </c>
      <c r="D76" s="2">
        <v>6</v>
      </c>
      <c r="E76" s="2">
        <v>6</v>
      </c>
      <c r="F76" s="2">
        <v>8</v>
      </c>
      <c r="G76" s="2">
        <v>72</v>
      </c>
      <c r="H76" s="2">
        <v>30</v>
      </c>
      <c r="I76" s="2">
        <v>5000</v>
      </c>
      <c r="J76" s="2">
        <v>0</v>
      </c>
      <c r="K76" s="2">
        <v>1</v>
      </c>
      <c r="L76" s="11">
        <v>95</v>
      </c>
      <c r="M76" s="12"/>
    </row>
    <row r="77" spans="1:13" x14ac:dyDescent="0.25">
      <c r="A77" s="2">
        <v>76</v>
      </c>
      <c r="B77" s="2">
        <v>0</v>
      </c>
      <c r="C77" s="2">
        <v>33</v>
      </c>
      <c r="D77" s="2">
        <v>6</v>
      </c>
      <c r="E77" s="2">
        <v>6</v>
      </c>
      <c r="F77" s="2">
        <v>8</v>
      </c>
      <c r="G77" s="2">
        <v>72</v>
      </c>
      <c r="H77" s="2">
        <v>30</v>
      </c>
      <c r="I77" s="2">
        <v>5000</v>
      </c>
      <c r="J77" s="2">
        <v>0</v>
      </c>
      <c r="K77" s="2">
        <v>1</v>
      </c>
      <c r="L77" s="11">
        <v>95</v>
      </c>
      <c r="M77" s="12"/>
    </row>
    <row r="78" spans="1:13" x14ac:dyDescent="0.25">
      <c r="A78" s="2">
        <v>77</v>
      </c>
      <c r="B78" s="2">
        <v>0</v>
      </c>
      <c r="C78" s="2">
        <v>33</v>
      </c>
      <c r="D78" s="2">
        <v>6</v>
      </c>
      <c r="E78" s="2">
        <v>6</v>
      </c>
      <c r="F78" s="2">
        <v>8</v>
      </c>
      <c r="G78" s="2">
        <v>72</v>
      </c>
      <c r="H78" s="2">
        <v>30</v>
      </c>
      <c r="I78" s="2">
        <v>5000</v>
      </c>
      <c r="J78" s="2">
        <v>0</v>
      </c>
      <c r="K78" s="2">
        <v>1</v>
      </c>
      <c r="L78" s="11">
        <v>95</v>
      </c>
      <c r="M78" s="12"/>
    </row>
    <row r="79" spans="1:13" x14ac:dyDescent="0.25">
      <c r="A79" s="2">
        <v>78</v>
      </c>
      <c r="B79" s="2">
        <v>0</v>
      </c>
      <c r="C79" s="2">
        <v>33</v>
      </c>
      <c r="D79" s="2">
        <v>6</v>
      </c>
      <c r="E79" s="2">
        <v>6</v>
      </c>
      <c r="F79" s="2">
        <v>8</v>
      </c>
      <c r="G79" s="2">
        <v>72</v>
      </c>
      <c r="H79" s="2">
        <v>30</v>
      </c>
      <c r="I79" s="2">
        <v>5000</v>
      </c>
      <c r="J79" s="2">
        <v>0</v>
      </c>
      <c r="K79" s="2">
        <v>1</v>
      </c>
      <c r="L79" s="11">
        <v>95</v>
      </c>
      <c r="M79" s="12"/>
    </row>
    <row r="80" spans="1:13" x14ac:dyDescent="0.25">
      <c r="A80" s="2">
        <v>79</v>
      </c>
      <c r="B80" s="2">
        <v>0</v>
      </c>
      <c r="C80" s="2">
        <v>33</v>
      </c>
      <c r="D80" s="2">
        <v>6</v>
      </c>
      <c r="E80" s="2">
        <v>6</v>
      </c>
      <c r="F80" s="2">
        <v>8</v>
      </c>
      <c r="G80" s="2">
        <v>72</v>
      </c>
      <c r="H80" s="2">
        <v>30</v>
      </c>
      <c r="I80" s="2">
        <v>5000</v>
      </c>
      <c r="J80" s="2">
        <v>0</v>
      </c>
      <c r="K80" s="2">
        <v>1</v>
      </c>
      <c r="L80" s="11">
        <v>95</v>
      </c>
      <c r="M80" s="12"/>
    </row>
    <row r="81" spans="1:13" x14ac:dyDescent="0.25">
      <c r="A81" s="2">
        <v>80</v>
      </c>
      <c r="B81" s="2">
        <v>0</v>
      </c>
      <c r="C81" s="2">
        <v>33</v>
      </c>
      <c r="D81" s="2">
        <v>6</v>
      </c>
      <c r="E81" s="2">
        <v>6</v>
      </c>
      <c r="F81" s="2">
        <v>8</v>
      </c>
      <c r="G81" s="2">
        <v>72</v>
      </c>
      <c r="H81" s="2">
        <v>30</v>
      </c>
      <c r="I81" s="2">
        <v>5000</v>
      </c>
      <c r="J81" s="2">
        <v>0</v>
      </c>
      <c r="K81" s="2">
        <v>1</v>
      </c>
      <c r="L81" s="11">
        <v>95</v>
      </c>
      <c r="M81" s="12"/>
    </row>
    <row r="82" spans="1:13" x14ac:dyDescent="0.25">
      <c r="A82" s="2">
        <v>81</v>
      </c>
      <c r="B82" s="2">
        <v>1</v>
      </c>
      <c r="C82" s="2">
        <v>34</v>
      </c>
      <c r="D82" s="2">
        <v>5.8</v>
      </c>
      <c r="E82" s="2">
        <v>4</v>
      </c>
      <c r="F82" s="2">
        <v>8</v>
      </c>
      <c r="G82" s="2">
        <v>81</v>
      </c>
      <c r="H82" s="2">
        <v>32</v>
      </c>
      <c r="I82" s="2">
        <v>5200</v>
      </c>
      <c r="J82" s="2">
        <v>2</v>
      </c>
      <c r="K82" s="2">
        <v>2</v>
      </c>
      <c r="L82" s="11">
        <v>101</v>
      </c>
      <c r="M82" s="12"/>
    </row>
    <row r="83" spans="1:13" x14ac:dyDescent="0.25">
      <c r="A83" s="2">
        <v>82</v>
      </c>
      <c r="B83" s="2">
        <v>1</v>
      </c>
      <c r="C83" s="2">
        <v>34</v>
      </c>
      <c r="D83" s="2">
        <v>5.8</v>
      </c>
      <c r="E83" s="2">
        <v>4</v>
      </c>
      <c r="F83" s="2">
        <v>8</v>
      </c>
      <c r="G83" s="2">
        <v>81</v>
      </c>
      <c r="H83" s="2">
        <v>32</v>
      </c>
      <c r="I83" s="2">
        <v>5200</v>
      </c>
      <c r="J83" s="2">
        <v>2</v>
      </c>
      <c r="K83" s="2">
        <v>2</v>
      </c>
      <c r="L83" s="11">
        <v>101</v>
      </c>
      <c r="M83" s="12"/>
    </row>
    <row r="84" spans="1:13" x14ac:dyDescent="0.25">
      <c r="A84" s="2">
        <v>83</v>
      </c>
      <c r="B84" s="2">
        <v>0</v>
      </c>
      <c r="C84" s="2">
        <v>35</v>
      </c>
      <c r="D84" s="2">
        <v>6.7</v>
      </c>
      <c r="E84" s="2">
        <v>7</v>
      </c>
      <c r="F84" s="2">
        <v>5</v>
      </c>
      <c r="G84" s="2">
        <v>70</v>
      </c>
      <c r="H84" s="2">
        <v>40</v>
      </c>
      <c r="I84" s="2">
        <v>5600</v>
      </c>
      <c r="J84" s="2">
        <v>0</v>
      </c>
      <c r="K84" s="2">
        <v>2</v>
      </c>
      <c r="L84" s="11">
        <v>98.666666666666671</v>
      </c>
      <c r="M84" s="12"/>
    </row>
    <row r="85" spans="1:13" x14ac:dyDescent="0.25">
      <c r="A85" s="2">
        <v>84</v>
      </c>
      <c r="B85" s="2">
        <v>0</v>
      </c>
      <c r="C85" s="2">
        <v>35</v>
      </c>
      <c r="D85" s="2">
        <v>6.7</v>
      </c>
      <c r="E85" s="2">
        <v>7</v>
      </c>
      <c r="F85" s="2">
        <v>5</v>
      </c>
      <c r="G85" s="2">
        <v>70</v>
      </c>
      <c r="H85" s="2">
        <v>40</v>
      </c>
      <c r="I85" s="2">
        <v>5600</v>
      </c>
      <c r="J85" s="2">
        <v>0</v>
      </c>
      <c r="K85" s="2">
        <v>2</v>
      </c>
      <c r="L85" s="11">
        <v>98.666666666666671</v>
      </c>
      <c r="M85" s="12"/>
    </row>
    <row r="86" spans="1:13" x14ac:dyDescent="0.25">
      <c r="A86" s="2">
        <v>85</v>
      </c>
      <c r="B86" s="2">
        <v>0</v>
      </c>
      <c r="C86" s="2">
        <v>35</v>
      </c>
      <c r="D86" s="2">
        <v>7.5</v>
      </c>
      <c r="E86" s="2">
        <v>8</v>
      </c>
      <c r="F86" s="2">
        <v>5</v>
      </c>
      <c r="G86" s="2">
        <v>70</v>
      </c>
      <c r="H86" s="2">
        <v>60</v>
      </c>
      <c r="I86" s="2">
        <v>8000</v>
      </c>
      <c r="J86" s="2">
        <v>0</v>
      </c>
      <c r="K86" s="2">
        <v>0</v>
      </c>
      <c r="L86" s="11">
        <v>93.333333333333329</v>
      </c>
      <c r="M86" s="12"/>
    </row>
    <row r="87" spans="1:13" x14ac:dyDescent="0.25">
      <c r="A87" s="2">
        <v>86</v>
      </c>
      <c r="B87" s="2">
        <v>1</v>
      </c>
      <c r="C87" s="2">
        <v>35</v>
      </c>
      <c r="D87" s="2">
        <v>7.2</v>
      </c>
      <c r="E87" s="2">
        <v>8</v>
      </c>
      <c r="F87" s="2">
        <v>4</v>
      </c>
      <c r="G87" s="2">
        <v>68</v>
      </c>
      <c r="H87" s="2">
        <v>60</v>
      </c>
      <c r="I87" s="2">
        <v>7000</v>
      </c>
      <c r="J87" s="2">
        <v>0</v>
      </c>
      <c r="K87" s="2">
        <v>1</v>
      </c>
      <c r="L87" s="11">
        <v>88.333333333333329</v>
      </c>
      <c r="M87" s="12"/>
    </row>
    <row r="88" spans="1:13" x14ac:dyDescent="0.25">
      <c r="A88" s="2">
        <v>87</v>
      </c>
      <c r="B88" s="2">
        <v>0</v>
      </c>
      <c r="C88" s="2">
        <v>35</v>
      </c>
      <c r="D88" s="2">
        <v>7.2</v>
      </c>
      <c r="E88" s="2">
        <v>8</v>
      </c>
      <c r="F88" s="2">
        <v>4</v>
      </c>
      <c r="G88" s="2">
        <v>65</v>
      </c>
      <c r="H88" s="2">
        <v>60</v>
      </c>
      <c r="I88" s="2">
        <v>5000</v>
      </c>
      <c r="J88" s="2">
        <v>0</v>
      </c>
      <c r="K88" s="2">
        <v>1</v>
      </c>
      <c r="L88" s="11">
        <v>95</v>
      </c>
      <c r="M88" s="12"/>
    </row>
    <row r="89" spans="1:13" x14ac:dyDescent="0.25">
      <c r="A89" s="2">
        <v>88</v>
      </c>
      <c r="B89" s="2">
        <v>0</v>
      </c>
      <c r="C89" s="2">
        <v>35</v>
      </c>
      <c r="D89" s="2">
        <v>7.2</v>
      </c>
      <c r="E89" s="2">
        <v>8</v>
      </c>
      <c r="F89" s="2">
        <v>4</v>
      </c>
      <c r="G89" s="2">
        <v>65</v>
      </c>
      <c r="H89" s="2">
        <v>60</v>
      </c>
      <c r="I89" s="2">
        <v>5000</v>
      </c>
      <c r="J89" s="2">
        <v>0</v>
      </c>
      <c r="K89" s="2">
        <v>1</v>
      </c>
      <c r="L89" s="11">
        <v>95</v>
      </c>
      <c r="M89" s="12"/>
    </row>
    <row r="90" spans="1:13" x14ac:dyDescent="0.25">
      <c r="A90" s="2">
        <v>89</v>
      </c>
      <c r="B90" s="2">
        <v>0</v>
      </c>
      <c r="C90" s="2">
        <v>35</v>
      </c>
      <c r="D90" s="2">
        <v>7.3</v>
      </c>
      <c r="E90" s="2">
        <v>8</v>
      </c>
      <c r="F90" s="2">
        <v>4</v>
      </c>
      <c r="G90" s="2">
        <v>65</v>
      </c>
      <c r="H90" s="2">
        <v>60</v>
      </c>
      <c r="I90" s="2">
        <v>5000</v>
      </c>
      <c r="J90" s="2">
        <v>0</v>
      </c>
      <c r="K90" s="2">
        <v>1</v>
      </c>
      <c r="L90" s="11">
        <v>95</v>
      </c>
      <c r="M90" s="12"/>
    </row>
    <row r="91" spans="1:13" x14ac:dyDescent="0.25">
      <c r="A91" s="2">
        <v>90</v>
      </c>
      <c r="B91" s="2">
        <v>0</v>
      </c>
      <c r="C91" s="2">
        <v>35</v>
      </c>
      <c r="D91" s="2">
        <v>7.3</v>
      </c>
      <c r="E91" s="2">
        <v>8</v>
      </c>
      <c r="F91" s="2">
        <v>4</v>
      </c>
      <c r="G91" s="2">
        <v>65</v>
      </c>
      <c r="H91" s="2">
        <v>60</v>
      </c>
      <c r="I91" s="2">
        <v>5000</v>
      </c>
      <c r="J91" s="2">
        <v>0</v>
      </c>
      <c r="K91" s="2">
        <v>1</v>
      </c>
      <c r="L91" s="11">
        <v>95</v>
      </c>
      <c r="M91" s="12"/>
    </row>
    <row r="92" spans="1:13" x14ac:dyDescent="0.25">
      <c r="A92" s="2">
        <v>91</v>
      </c>
      <c r="B92" s="2">
        <v>0</v>
      </c>
      <c r="C92" s="2">
        <v>35</v>
      </c>
      <c r="D92" s="2">
        <v>7.3</v>
      </c>
      <c r="E92" s="2">
        <v>8</v>
      </c>
      <c r="F92" s="2">
        <v>4</v>
      </c>
      <c r="G92" s="2">
        <v>65</v>
      </c>
      <c r="H92" s="2">
        <v>60</v>
      </c>
      <c r="I92" s="2">
        <v>5000</v>
      </c>
      <c r="J92" s="2">
        <v>0</v>
      </c>
      <c r="K92" s="2">
        <v>1</v>
      </c>
      <c r="L92" s="11">
        <v>95</v>
      </c>
      <c r="M92" s="12"/>
    </row>
    <row r="93" spans="1:13" x14ac:dyDescent="0.25">
      <c r="A93" s="2">
        <v>92</v>
      </c>
      <c r="B93" s="2">
        <v>0</v>
      </c>
      <c r="C93" s="2">
        <v>35</v>
      </c>
      <c r="D93" s="2">
        <v>7.3</v>
      </c>
      <c r="E93" s="2">
        <v>8</v>
      </c>
      <c r="F93" s="2">
        <v>4</v>
      </c>
      <c r="G93" s="2">
        <v>65</v>
      </c>
      <c r="H93" s="2">
        <v>60</v>
      </c>
      <c r="I93" s="2">
        <v>5000</v>
      </c>
      <c r="J93" s="2">
        <v>0</v>
      </c>
      <c r="K93" s="2">
        <v>1</v>
      </c>
      <c r="L93" s="11">
        <v>95</v>
      </c>
      <c r="M93" s="12"/>
    </row>
    <row r="94" spans="1:13" x14ac:dyDescent="0.25">
      <c r="A94" s="2">
        <v>93</v>
      </c>
      <c r="B94" s="2">
        <v>0</v>
      </c>
      <c r="C94" s="2">
        <v>35</v>
      </c>
      <c r="D94" s="2">
        <v>7.5</v>
      </c>
      <c r="E94" s="2">
        <v>8</v>
      </c>
      <c r="F94" s="2">
        <v>5</v>
      </c>
      <c r="G94" s="2">
        <v>70</v>
      </c>
      <c r="H94" s="2">
        <v>60</v>
      </c>
      <c r="I94" s="2">
        <v>8000</v>
      </c>
      <c r="J94" s="2">
        <v>0</v>
      </c>
      <c r="K94" s="2">
        <v>0</v>
      </c>
      <c r="L94" s="11">
        <v>93.333333333333329</v>
      </c>
      <c r="M94" s="12"/>
    </row>
    <row r="95" spans="1:13" x14ac:dyDescent="0.25">
      <c r="A95" s="2">
        <v>94</v>
      </c>
      <c r="B95" s="2">
        <v>0</v>
      </c>
      <c r="C95" s="2">
        <v>35</v>
      </c>
      <c r="D95" s="2">
        <v>7.4</v>
      </c>
      <c r="E95" s="2">
        <v>7</v>
      </c>
      <c r="F95" s="2">
        <v>5</v>
      </c>
      <c r="G95" s="2">
        <v>84</v>
      </c>
      <c r="H95" s="2">
        <v>60</v>
      </c>
      <c r="I95" s="2">
        <v>3300</v>
      </c>
      <c r="J95" s="2">
        <v>2</v>
      </c>
      <c r="K95" s="2">
        <v>3</v>
      </c>
      <c r="L95" s="11">
        <v>103.66666666666667</v>
      </c>
      <c r="M95" s="12"/>
    </row>
    <row r="96" spans="1:13" x14ac:dyDescent="0.25">
      <c r="A96" s="2">
        <v>95</v>
      </c>
      <c r="B96" s="2">
        <v>1</v>
      </c>
      <c r="C96" s="2">
        <v>36</v>
      </c>
      <c r="D96" s="2">
        <v>7.2</v>
      </c>
      <c r="E96" s="2">
        <v>8</v>
      </c>
      <c r="F96" s="2">
        <v>4</v>
      </c>
      <c r="G96" s="2">
        <v>68</v>
      </c>
      <c r="H96" s="2">
        <v>60</v>
      </c>
      <c r="I96" s="2">
        <v>7000</v>
      </c>
      <c r="J96" s="2">
        <v>1</v>
      </c>
      <c r="K96" s="2">
        <v>1</v>
      </c>
      <c r="L96" s="11">
        <v>88.333333333333329</v>
      </c>
      <c r="M96" s="12"/>
    </row>
    <row r="97" spans="1:13" x14ac:dyDescent="0.25">
      <c r="A97" s="2">
        <v>96</v>
      </c>
      <c r="B97" s="2">
        <v>1</v>
      </c>
      <c r="C97" s="2">
        <v>36</v>
      </c>
      <c r="D97" s="2">
        <v>7.1</v>
      </c>
      <c r="E97" s="2">
        <v>8</v>
      </c>
      <c r="F97" s="2">
        <v>4</v>
      </c>
      <c r="G97" s="2">
        <v>68</v>
      </c>
      <c r="H97" s="2">
        <v>60</v>
      </c>
      <c r="I97" s="2">
        <v>7000</v>
      </c>
      <c r="J97" s="2">
        <v>0</v>
      </c>
      <c r="K97" s="2">
        <v>1</v>
      </c>
      <c r="L97" s="11">
        <v>88.333333333333329</v>
      </c>
      <c r="M97" s="12"/>
    </row>
    <row r="98" spans="1:13" x14ac:dyDescent="0.25">
      <c r="A98" s="2">
        <v>97</v>
      </c>
      <c r="B98" s="2">
        <v>1</v>
      </c>
      <c r="C98" s="2">
        <v>36</v>
      </c>
      <c r="D98" s="2">
        <v>7.2</v>
      </c>
      <c r="E98" s="2">
        <v>8</v>
      </c>
      <c r="F98" s="2">
        <v>4</v>
      </c>
      <c r="G98" s="2">
        <v>68</v>
      </c>
      <c r="H98" s="2">
        <v>60</v>
      </c>
      <c r="I98" s="2">
        <v>7000</v>
      </c>
      <c r="J98" s="2">
        <v>0</v>
      </c>
      <c r="K98" s="2">
        <v>1</v>
      </c>
      <c r="L98" s="11">
        <v>88.333333333333329</v>
      </c>
      <c r="M98" s="12"/>
    </row>
    <row r="99" spans="1:13" x14ac:dyDescent="0.25">
      <c r="A99" s="2">
        <v>98</v>
      </c>
      <c r="B99" s="2">
        <v>1</v>
      </c>
      <c r="C99" s="2">
        <v>36</v>
      </c>
      <c r="D99" s="2">
        <v>7.1</v>
      </c>
      <c r="E99" s="2">
        <v>8</v>
      </c>
      <c r="F99" s="2">
        <v>4</v>
      </c>
      <c r="G99" s="2">
        <v>68</v>
      </c>
      <c r="H99" s="2">
        <v>60</v>
      </c>
      <c r="I99" s="2">
        <v>7000</v>
      </c>
      <c r="J99" s="2">
        <v>0</v>
      </c>
      <c r="K99" s="2">
        <v>1</v>
      </c>
      <c r="L99" s="11">
        <v>88.333333333333329</v>
      </c>
      <c r="M99" s="12"/>
    </row>
    <row r="100" spans="1:13" x14ac:dyDescent="0.25">
      <c r="A100" s="2">
        <v>99</v>
      </c>
      <c r="B100" s="2">
        <v>1</v>
      </c>
      <c r="C100" s="2">
        <v>36</v>
      </c>
      <c r="D100" s="2">
        <v>7.1</v>
      </c>
      <c r="E100" s="2">
        <v>8</v>
      </c>
      <c r="F100" s="2">
        <v>4</v>
      </c>
      <c r="G100" s="2">
        <v>68</v>
      </c>
      <c r="H100" s="2">
        <v>60</v>
      </c>
      <c r="I100" s="2">
        <v>7000</v>
      </c>
      <c r="J100" s="2">
        <v>0</v>
      </c>
      <c r="K100" s="2">
        <v>1</v>
      </c>
      <c r="L100" s="11">
        <v>88.333333333333329</v>
      </c>
      <c r="M100" s="12"/>
    </row>
    <row r="101" spans="1:13" x14ac:dyDescent="0.25">
      <c r="A101" s="2">
        <v>100</v>
      </c>
      <c r="B101" s="2">
        <v>1</v>
      </c>
      <c r="C101" s="2">
        <v>36</v>
      </c>
      <c r="D101" s="2">
        <v>7.1</v>
      </c>
      <c r="E101" s="2">
        <v>8</v>
      </c>
      <c r="F101" s="2">
        <v>4</v>
      </c>
      <c r="G101" s="2">
        <v>68</v>
      </c>
      <c r="H101" s="2">
        <v>60</v>
      </c>
      <c r="I101" s="2">
        <v>7000</v>
      </c>
      <c r="J101" s="2">
        <v>0</v>
      </c>
      <c r="K101" s="2">
        <v>1</v>
      </c>
      <c r="L101" s="11">
        <v>88.333333333333329</v>
      </c>
      <c r="M101" s="12"/>
    </row>
    <row r="102" spans="1:13" x14ac:dyDescent="0.25">
      <c r="A102" s="2">
        <v>101</v>
      </c>
      <c r="B102" s="2">
        <v>1</v>
      </c>
      <c r="C102" s="2">
        <v>36</v>
      </c>
      <c r="D102" s="2">
        <v>7.2</v>
      </c>
      <c r="E102" s="2">
        <v>8</v>
      </c>
      <c r="F102" s="2">
        <v>4</v>
      </c>
      <c r="G102" s="2">
        <v>68</v>
      </c>
      <c r="H102" s="2">
        <v>60</v>
      </c>
      <c r="I102" s="2">
        <v>7000</v>
      </c>
      <c r="J102" s="2">
        <v>0</v>
      </c>
      <c r="K102" s="2">
        <v>1</v>
      </c>
      <c r="L102" s="11">
        <v>88.333333333333329</v>
      </c>
      <c r="M102" s="12"/>
    </row>
    <row r="103" spans="1:13" x14ac:dyDescent="0.25">
      <c r="A103" s="2">
        <v>102</v>
      </c>
      <c r="B103" s="2">
        <v>1</v>
      </c>
      <c r="C103" s="2">
        <v>36</v>
      </c>
      <c r="D103" s="2">
        <v>7.2</v>
      </c>
      <c r="E103" s="2">
        <v>8</v>
      </c>
      <c r="F103" s="2">
        <v>4</v>
      </c>
      <c r="G103" s="2">
        <v>68</v>
      </c>
      <c r="H103" s="2">
        <v>60</v>
      </c>
      <c r="I103" s="2">
        <v>7000</v>
      </c>
      <c r="J103" s="2">
        <v>0</v>
      </c>
      <c r="K103" s="2">
        <v>1</v>
      </c>
      <c r="L103" s="11">
        <v>88.333333333333329</v>
      </c>
      <c r="M103" s="12"/>
    </row>
    <row r="104" spans="1:13" x14ac:dyDescent="0.25">
      <c r="A104" s="2">
        <v>103</v>
      </c>
      <c r="B104" s="2">
        <v>1</v>
      </c>
      <c r="C104" s="2">
        <v>36</v>
      </c>
      <c r="D104" s="2">
        <v>7.2</v>
      </c>
      <c r="E104" s="2">
        <v>8</v>
      </c>
      <c r="F104" s="2">
        <v>4</v>
      </c>
      <c r="G104" s="2">
        <v>68</v>
      </c>
      <c r="H104" s="2">
        <v>60</v>
      </c>
      <c r="I104" s="2">
        <v>7000</v>
      </c>
      <c r="J104" s="2">
        <v>0</v>
      </c>
      <c r="K104" s="2">
        <v>1</v>
      </c>
      <c r="L104" s="11">
        <v>88.333333333333329</v>
      </c>
      <c r="M104" s="12"/>
    </row>
    <row r="105" spans="1:13" x14ac:dyDescent="0.25">
      <c r="A105" s="2">
        <v>104</v>
      </c>
      <c r="B105" s="2">
        <v>0</v>
      </c>
      <c r="C105" s="2">
        <v>36</v>
      </c>
      <c r="D105" s="2">
        <v>6.6</v>
      </c>
      <c r="E105" s="2">
        <v>5</v>
      </c>
      <c r="F105" s="2">
        <v>7</v>
      </c>
      <c r="G105" s="2">
        <v>74</v>
      </c>
      <c r="H105" s="2">
        <v>35</v>
      </c>
      <c r="I105" s="2">
        <v>4800</v>
      </c>
      <c r="J105" s="2">
        <v>2</v>
      </c>
      <c r="K105" s="2">
        <v>2</v>
      </c>
      <c r="L105" s="11">
        <v>99</v>
      </c>
      <c r="M105" s="12"/>
    </row>
    <row r="106" spans="1:13" x14ac:dyDescent="0.25">
      <c r="A106" s="2">
        <v>105</v>
      </c>
      <c r="B106" s="2">
        <v>1</v>
      </c>
      <c r="C106" s="2">
        <v>36</v>
      </c>
      <c r="D106" s="2">
        <v>7.2</v>
      </c>
      <c r="E106" s="2">
        <v>8</v>
      </c>
      <c r="F106" s="2">
        <v>4</v>
      </c>
      <c r="G106" s="2">
        <v>68</v>
      </c>
      <c r="H106" s="2">
        <v>60</v>
      </c>
      <c r="I106" s="2">
        <v>7000</v>
      </c>
      <c r="J106" s="2">
        <v>2</v>
      </c>
      <c r="K106" s="2">
        <v>1</v>
      </c>
      <c r="L106" s="11">
        <v>88.333333333333329</v>
      </c>
      <c r="M106" s="12"/>
    </row>
    <row r="107" spans="1:13" x14ac:dyDescent="0.25">
      <c r="A107" s="2">
        <v>106</v>
      </c>
      <c r="B107" s="2">
        <v>0</v>
      </c>
      <c r="C107" s="2">
        <v>36</v>
      </c>
      <c r="D107" s="2">
        <v>6.6</v>
      </c>
      <c r="E107" s="2">
        <v>5</v>
      </c>
      <c r="F107" s="2">
        <v>7</v>
      </c>
      <c r="G107" s="2">
        <v>74</v>
      </c>
      <c r="H107" s="2">
        <v>35</v>
      </c>
      <c r="I107" s="2">
        <v>4800</v>
      </c>
      <c r="J107" s="2">
        <v>1</v>
      </c>
      <c r="K107" s="2">
        <v>2</v>
      </c>
      <c r="L107" s="11">
        <v>99</v>
      </c>
      <c r="M107" s="12"/>
    </row>
    <row r="108" spans="1:13" x14ac:dyDescent="0.25">
      <c r="A108" s="2">
        <v>107</v>
      </c>
      <c r="B108" s="2">
        <v>1</v>
      </c>
      <c r="C108" s="2">
        <v>37</v>
      </c>
      <c r="D108" s="2">
        <v>6.1</v>
      </c>
      <c r="E108" s="2">
        <v>6</v>
      </c>
      <c r="F108" s="2">
        <v>6</v>
      </c>
      <c r="G108" s="2">
        <v>77</v>
      </c>
      <c r="H108" s="2">
        <v>42</v>
      </c>
      <c r="I108" s="2">
        <v>4200</v>
      </c>
      <c r="J108" s="2">
        <v>0</v>
      </c>
      <c r="K108" s="2">
        <v>2</v>
      </c>
      <c r="L108" s="11">
        <v>97.333333333333329</v>
      </c>
      <c r="M108" s="12"/>
    </row>
    <row r="109" spans="1:13" x14ac:dyDescent="0.25">
      <c r="A109" s="2">
        <v>108</v>
      </c>
      <c r="B109" s="2">
        <v>0</v>
      </c>
      <c r="C109" s="2">
        <v>37</v>
      </c>
      <c r="D109" s="2">
        <v>7.8</v>
      </c>
      <c r="E109" s="2">
        <v>8</v>
      </c>
      <c r="F109" s="2">
        <v>4</v>
      </c>
      <c r="G109" s="2">
        <v>68</v>
      </c>
      <c r="H109" s="2">
        <v>70</v>
      </c>
      <c r="I109" s="2">
        <v>7000</v>
      </c>
      <c r="J109" s="2">
        <v>0</v>
      </c>
      <c r="K109" s="2">
        <v>0</v>
      </c>
      <c r="L109" s="11">
        <v>93.333333333333329</v>
      </c>
      <c r="M109" s="12"/>
    </row>
    <row r="110" spans="1:13" x14ac:dyDescent="0.25">
      <c r="A110" s="2">
        <v>109</v>
      </c>
      <c r="B110" s="2">
        <v>0</v>
      </c>
      <c r="C110" s="2">
        <v>37</v>
      </c>
      <c r="D110" s="2">
        <v>7.8</v>
      </c>
      <c r="E110" s="2">
        <v>8</v>
      </c>
      <c r="F110" s="2">
        <v>4</v>
      </c>
      <c r="G110" s="2">
        <v>68</v>
      </c>
      <c r="H110" s="2">
        <v>70</v>
      </c>
      <c r="I110" s="2">
        <v>7000</v>
      </c>
      <c r="J110" s="2">
        <v>0</v>
      </c>
      <c r="K110" s="2">
        <v>0</v>
      </c>
      <c r="L110" s="11">
        <v>93.333333333333329</v>
      </c>
      <c r="M110" s="12"/>
    </row>
    <row r="111" spans="1:13" x14ac:dyDescent="0.25">
      <c r="A111" s="2">
        <v>110</v>
      </c>
      <c r="B111" s="2">
        <v>0</v>
      </c>
      <c r="C111" s="2">
        <v>37</v>
      </c>
      <c r="D111" s="2">
        <v>7.4</v>
      </c>
      <c r="E111" s="2">
        <v>8</v>
      </c>
      <c r="F111" s="2">
        <v>5</v>
      </c>
      <c r="G111" s="2">
        <v>68</v>
      </c>
      <c r="H111" s="2">
        <v>60</v>
      </c>
      <c r="I111" s="2">
        <v>8000</v>
      </c>
      <c r="J111" s="2">
        <v>0</v>
      </c>
      <c r="K111" s="2">
        <v>1</v>
      </c>
      <c r="L111" s="11">
        <v>100</v>
      </c>
      <c r="M111" s="12"/>
    </row>
    <row r="112" spans="1:13" x14ac:dyDescent="0.25">
      <c r="A112" s="2">
        <v>111</v>
      </c>
      <c r="B112" s="2">
        <v>1</v>
      </c>
      <c r="C112" s="2">
        <v>37</v>
      </c>
      <c r="D112" s="2">
        <v>7.2</v>
      </c>
      <c r="E112" s="2">
        <v>8</v>
      </c>
      <c r="F112" s="2">
        <v>4</v>
      </c>
      <c r="G112" s="2">
        <v>68</v>
      </c>
      <c r="H112" s="2">
        <v>60</v>
      </c>
      <c r="I112" s="2">
        <v>7000</v>
      </c>
      <c r="J112" s="2">
        <v>0</v>
      </c>
      <c r="K112" s="2">
        <v>1</v>
      </c>
      <c r="L112" s="11">
        <v>88.333333333333329</v>
      </c>
      <c r="M112" s="12"/>
    </row>
    <row r="113" spans="1:13" x14ac:dyDescent="0.25">
      <c r="A113" s="2">
        <v>112</v>
      </c>
      <c r="B113" s="2">
        <v>0</v>
      </c>
      <c r="C113" s="2">
        <v>37</v>
      </c>
      <c r="D113" s="2">
        <v>7.4</v>
      </c>
      <c r="E113" s="2">
        <v>8</v>
      </c>
      <c r="F113" s="2">
        <v>5</v>
      </c>
      <c r="G113" s="2">
        <v>68</v>
      </c>
      <c r="H113" s="2">
        <v>60</v>
      </c>
      <c r="I113" s="2">
        <v>8000</v>
      </c>
      <c r="J113" s="2">
        <v>0</v>
      </c>
      <c r="K113" s="2">
        <v>1</v>
      </c>
      <c r="L113" s="11">
        <v>100</v>
      </c>
      <c r="M113" s="12"/>
    </row>
    <row r="114" spans="1:13" x14ac:dyDescent="0.25">
      <c r="A114" s="2">
        <v>113</v>
      </c>
      <c r="B114" s="2">
        <v>1</v>
      </c>
      <c r="C114" s="2">
        <v>37</v>
      </c>
      <c r="D114" s="2">
        <v>7.2</v>
      </c>
      <c r="E114" s="2">
        <v>8</v>
      </c>
      <c r="F114" s="2">
        <v>4</v>
      </c>
      <c r="G114" s="2">
        <v>68</v>
      </c>
      <c r="H114" s="2">
        <v>60</v>
      </c>
      <c r="I114" s="2">
        <v>7000</v>
      </c>
      <c r="J114" s="2">
        <v>0</v>
      </c>
      <c r="K114" s="2">
        <v>1</v>
      </c>
      <c r="L114" s="11">
        <v>88.333333333333329</v>
      </c>
      <c r="M114" s="12"/>
    </row>
    <row r="115" spans="1:13" x14ac:dyDescent="0.25">
      <c r="A115" s="2">
        <v>114</v>
      </c>
      <c r="B115" s="2">
        <v>0</v>
      </c>
      <c r="C115" s="2">
        <v>37</v>
      </c>
      <c r="D115" s="2">
        <v>7.4</v>
      </c>
      <c r="E115" s="2">
        <v>8</v>
      </c>
      <c r="F115" s="2">
        <v>5</v>
      </c>
      <c r="G115" s="2">
        <v>68</v>
      </c>
      <c r="H115" s="2">
        <v>60</v>
      </c>
      <c r="I115" s="2">
        <v>8000</v>
      </c>
      <c r="J115" s="2">
        <v>0</v>
      </c>
      <c r="K115" s="2">
        <v>1</v>
      </c>
      <c r="L115" s="11">
        <v>100</v>
      </c>
      <c r="M115" s="12"/>
    </row>
    <row r="116" spans="1:13" x14ac:dyDescent="0.25">
      <c r="A116" s="2">
        <v>115</v>
      </c>
      <c r="B116" s="2">
        <v>1</v>
      </c>
      <c r="C116" s="2">
        <v>37</v>
      </c>
      <c r="D116" s="2">
        <v>7.2</v>
      </c>
      <c r="E116" s="2">
        <v>8</v>
      </c>
      <c r="F116" s="2">
        <v>4</v>
      </c>
      <c r="G116" s="2">
        <v>68</v>
      </c>
      <c r="H116" s="2">
        <v>60</v>
      </c>
      <c r="I116" s="2">
        <v>7000</v>
      </c>
      <c r="J116" s="2">
        <v>0</v>
      </c>
      <c r="K116" s="2">
        <v>1</v>
      </c>
      <c r="L116" s="11">
        <v>88.333333333333329</v>
      </c>
      <c r="M116" s="12"/>
    </row>
    <row r="117" spans="1:13" x14ac:dyDescent="0.25">
      <c r="A117" s="2">
        <v>116</v>
      </c>
      <c r="B117" s="2">
        <v>1</v>
      </c>
      <c r="C117" s="2">
        <v>37</v>
      </c>
      <c r="D117" s="2">
        <v>7.2</v>
      </c>
      <c r="E117" s="2">
        <v>8</v>
      </c>
      <c r="F117" s="2">
        <v>4</v>
      </c>
      <c r="G117" s="2">
        <v>68</v>
      </c>
      <c r="H117" s="2">
        <v>60</v>
      </c>
      <c r="I117" s="2">
        <v>7000</v>
      </c>
      <c r="J117" s="2">
        <v>0</v>
      </c>
      <c r="K117" s="2">
        <v>1</v>
      </c>
      <c r="L117" s="11">
        <v>88.333333333333329</v>
      </c>
      <c r="M117" s="12"/>
    </row>
    <row r="118" spans="1:13" x14ac:dyDescent="0.25">
      <c r="A118" s="2">
        <v>117</v>
      </c>
      <c r="B118" s="2">
        <v>1</v>
      </c>
      <c r="C118" s="2">
        <v>37</v>
      </c>
      <c r="D118" s="2">
        <v>7.2</v>
      </c>
      <c r="E118" s="2">
        <v>8</v>
      </c>
      <c r="F118" s="2">
        <v>4</v>
      </c>
      <c r="G118" s="2">
        <v>68</v>
      </c>
      <c r="H118" s="2">
        <v>60</v>
      </c>
      <c r="I118" s="2">
        <v>7000</v>
      </c>
      <c r="J118" s="2">
        <v>0</v>
      </c>
      <c r="K118" s="2">
        <v>1</v>
      </c>
      <c r="L118" s="11">
        <v>88.333333333333329</v>
      </c>
      <c r="M118" s="12"/>
    </row>
    <row r="119" spans="1:13" x14ac:dyDescent="0.25">
      <c r="A119" s="2">
        <v>118</v>
      </c>
      <c r="B119" s="2">
        <v>1</v>
      </c>
      <c r="C119" s="2">
        <v>37</v>
      </c>
      <c r="D119" s="2">
        <v>7.2</v>
      </c>
      <c r="E119" s="2">
        <v>8</v>
      </c>
      <c r="F119" s="2">
        <v>4</v>
      </c>
      <c r="G119" s="2">
        <v>68</v>
      </c>
      <c r="H119" s="2">
        <v>60</v>
      </c>
      <c r="I119" s="2">
        <v>7000</v>
      </c>
      <c r="J119" s="2">
        <v>0</v>
      </c>
      <c r="K119" s="2">
        <v>1</v>
      </c>
      <c r="L119" s="11">
        <v>88.333333333333329</v>
      </c>
      <c r="M119" s="12"/>
    </row>
    <row r="120" spans="1:13" x14ac:dyDescent="0.25">
      <c r="A120" s="2">
        <v>119</v>
      </c>
      <c r="B120" s="2">
        <v>1</v>
      </c>
      <c r="C120" s="2">
        <v>37</v>
      </c>
      <c r="D120" s="2">
        <v>7.2</v>
      </c>
      <c r="E120" s="2">
        <v>8</v>
      </c>
      <c r="F120" s="2">
        <v>4</v>
      </c>
      <c r="G120" s="2">
        <v>68</v>
      </c>
      <c r="H120" s="2">
        <v>60</v>
      </c>
      <c r="I120" s="2">
        <v>7000</v>
      </c>
      <c r="J120" s="2">
        <v>0</v>
      </c>
      <c r="K120" s="2">
        <v>1</v>
      </c>
      <c r="L120" s="11">
        <v>88.333333333333329</v>
      </c>
      <c r="M120" s="12"/>
    </row>
    <row r="121" spans="1:13" x14ac:dyDescent="0.25">
      <c r="A121" s="2">
        <v>120</v>
      </c>
      <c r="B121" s="2">
        <v>1</v>
      </c>
      <c r="C121" s="2">
        <v>37</v>
      </c>
      <c r="D121" s="2">
        <v>7.2</v>
      </c>
      <c r="E121" s="2">
        <v>8</v>
      </c>
      <c r="F121" s="2">
        <v>4</v>
      </c>
      <c r="G121" s="2">
        <v>68</v>
      </c>
      <c r="H121" s="2">
        <v>60</v>
      </c>
      <c r="I121" s="2">
        <v>7000</v>
      </c>
      <c r="J121" s="2">
        <v>0</v>
      </c>
      <c r="K121" s="2">
        <v>1</v>
      </c>
      <c r="L121" s="11">
        <v>88.333333333333329</v>
      </c>
      <c r="M121" s="12"/>
    </row>
    <row r="122" spans="1:13" x14ac:dyDescent="0.25">
      <c r="A122" s="2">
        <v>121</v>
      </c>
      <c r="B122" s="2">
        <v>1</v>
      </c>
      <c r="C122" s="2">
        <v>37</v>
      </c>
      <c r="D122" s="2">
        <v>7.2</v>
      </c>
      <c r="E122" s="2">
        <v>8</v>
      </c>
      <c r="F122" s="2">
        <v>4</v>
      </c>
      <c r="G122" s="2">
        <v>68</v>
      </c>
      <c r="H122" s="2">
        <v>60</v>
      </c>
      <c r="I122" s="2">
        <v>7000</v>
      </c>
      <c r="J122" s="2">
        <v>0</v>
      </c>
      <c r="K122" s="2">
        <v>1</v>
      </c>
      <c r="L122" s="11">
        <v>88.333333333333329</v>
      </c>
      <c r="M122" s="12"/>
    </row>
    <row r="123" spans="1:13" x14ac:dyDescent="0.25">
      <c r="A123" s="2">
        <v>122</v>
      </c>
      <c r="B123" s="2">
        <v>1</v>
      </c>
      <c r="C123" s="2">
        <v>37</v>
      </c>
      <c r="D123" s="2">
        <v>7.2</v>
      </c>
      <c r="E123" s="2">
        <v>8</v>
      </c>
      <c r="F123" s="2">
        <v>4</v>
      </c>
      <c r="G123" s="2">
        <v>68</v>
      </c>
      <c r="H123" s="2">
        <v>60</v>
      </c>
      <c r="I123" s="2">
        <v>7000</v>
      </c>
      <c r="J123" s="2">
        <v>0</v>
      </c>
      <c r="K123" s="2">
        <v>1</v>
      </c>
      <c r="L123" s="11">
        <v>88.333333333333329</v>
      </c>
      <c r="M123" s="12"/>
    </row>
    <row r="124" spans="1:13" x14ac:dyDescent="0.25">
      <c r="A124" s="2">
        <v>123</v>
      </c>
      <c r="B124" s="2">
        <v>1</v>
      </c>
      <c r="C124" s="2">
        <v>37</v>
      </c>
      <c r="D124" s="2">
        <v>7.2</v>
      </c>
      <c r="E124" s="2">
        <v>8</v>
      </c>
      <c r="F124" s="2">
        <v>4</v>
      </c>
      <c r="G124" s="2">
        <v>68</v>
      </c>
      <c r="H124" s="2">
        <v>60</v>
      </c>
      <c r="I124" s="2">
        <v>7000</v>
      </c>
      <c r="J124" s="2">
        <v>0</v>
      </c>
      <c r="K124" s="2">
        <v>1</v>
      </c>
      <c r="L124" s="11">
        <v>88.333333333333329</v>
      </c>
      <c r="M124" s="12"/>
    </row>
    <row r="125" spans="1:13" x14ac:dyDescent="0.25">
      <c r="A125" s="2">
        <v>124</v>
      </c>
      <c r="B125" s="2">
        <v>1</v>
      </c>
      <c r="C125" s="2">
        <v>37</v>
      </c>
      <c r="D125" s="2">
        <v>7.2</v>
      </c>
      <c r="E125" s="2">
        <v>8</v>
      </c>
      <c r="F125" s="2">
        <v>4</v>
      </c>
      <c r="G125" s="2">
        <v>68</v>
      </c>
      <c r="H125" s="2">
        <v>60</v>
      </c>
      <c r="I125" s="2">
        <v>7000</v>
      </c>
      <c r="J125" s="2">
        <v>0</v>
      </c>
      <c r="K125" s="2">
        <v>1</v>
      </c>
      <c r="L125" s="11">
        <v>88.333333333333329</v>
      </c>
      <c r="M125" s="12"/>
    </row>
    <row r="126" spans="1:13" x14ac:dyDescent="0.25">
      <c r="A126" s="2">
        <v>125</v>
      </c>
      <c r="B126" s="2">
        <v>1</v>
      </c>
      <c r="C126" s="2">
        <v>37</v>
      </c>
      <c r="D126" s="2">
        <v>7.2</v>
      </c>
      <c r="E126" s="2">
        <v>8</v>
      </c>
      <c r="F126" s="2">
        <v>4</v>
      </c>
      <c r="G126" s="2">
        <v>68</v>
      </c>
      <c r="H126" s="2">
        <v>60</v>
      </c>
      <c r="I126" s="2">
        <v>7000</v>
      </c>
      <c r="J126" s="2">
        <v>0</v>
      </c>
      <c r="K126" s="2">
        <v>1</v>
      </c>
      <c r="L126" s="11">
        <v>88.333333333333329</v>
      </c>
      <c r="M126" s="12"/>
    </row>
    <row r="127" spans="1:13" x14ac:dyDescent="0.25">
      <c r="A127" s="2">
        <v>126</v>
      </c>
      <c r="B127" s="2">
        <v>1</v>
      </c>
      <c r="C127" s="2">
        <v>37</v>
      </c>
      <c r="D127" s="2">
        <v>7.5</v>
      </c>
      <c r="E127" s="2">
        <v>8</v>
      </c>
      <c r="F127" s="2">
        <v>4</v>
      </c>
      <c r="G127" s="2">
        <v>70</v>
      </c>
      <c r="H127" s="2">
        <v>60</v>
      </c>
      <c r="I127" s="2">
        <v>8000</v>
      </c>
      <c r="J127" s="2">
        <v>0</v>
      </c>
      <c r="K127" s="2">
        <v>0</v>
      </c>
      <c r="L127" s="11">
        <v>93.333333333333329</v>
      </c>
      <c r="M127" s="12"/>
    </row>
    <row r="128" spans="1:13" x14ac:dyDescent="0.25">
      <c r="A128" s="2">
        <v>127</v>
      </c>
      <c r="B128" s="2">
        <v>0</v>
      </c>
      <c r="C128" s="2">
        <v>38</v>
      </c>
      <c r="D128" s="2">
        <v>7.3</v>
      </c>
      <c r="E128" s="2">
        <v>8</v>
      </c>
      <c r="F128" s="2">
        <v>5</v>
      </c>
      <c r="G128" s="2">
        <v>68</v>
      </c>
      <c r="H128" s="2">
        <v>60</v>
      </c>
      <c r="I128" s="2">
        <v>8000</v>
      </c>
      <c r="J128" s="2">
        <v>0</v>
      </c>
      <c r="K128" s="2">
        <v>1</v>
      </c>
      <c r="L128" s="11">
        <v>100</v>
      </c>
      <c r="M128" s="12"/>
    </row>
    <row r="129" spans="1:13" x14ac:dyDescent="0.25">
      <c r="A129" s="2">
        <v>128</v>
      </c>
      <c r="B129" s="2">
        <v>1</v>
      </c>
      <c r="C129" s="2">
        <v>38</v>
      </c>
      <c r="D129" s="2">
        <v>7.1</v>
      </c>
      <c r="E129" s="2">
        <v>8</v>
      </c>
      <c r="F129" s="2">
        <v>4</v>
      </c>
      <c r="G129" s="2">
        <v>68</v>
      </c>
      <c r="H129" s="2">
        <v>60</v>
      </c>
      <c r="I129" s="2">
        <v>7000</v>
      </c>
      <c r="J129" s="2">
        <v>0</v>
      </c>
      <c r="K129" s="2">
        <v>1</v>
      </c>
      <c r="L129" s="11">
        <v>88.333333333333329</v>
      </c>
      <c r="M129" s="12"/>
    </row>
    <row r="130" spans="1:13" x14ac:dyDescent="0.25">
      <c r="A130" s="2">
        <v>129</v>
      </c>
      <c r="B130" s="2">
        <v>0</v>
      </c>
      <c r="C130" s="2">
        <v>38</v>
      </c>
      <c r="D130" s="2">
        <v>7.3</v>
      </c>
      <c r="E130" s="2">
        <v>8</v>
      </c>
      <c r="F130" s="2">
        <v>5</v>
      </c>
      <c r="G130" s="2">
        <v>68</v>
      </c>
      <c r="H130" s="2">
        <v>60</v>
      </c>
      <c r="I130" s="2">
        <v>8000</v>
      </c>
      <c r="J130" s="2">
        <v>0</v>
      </c>
      <c r="K130" s="2">
        <v>1</v>
      </c>
      <c r="L130" s="11">
        <v>100</v>
      </c>
      <c r="M130" s="12"/>
    </row>
    <row r="131" spans="1:13" x14ac:dyDescent="0.25">
      <c r="A131" s="2">
        <v>130</v>
      </c>
      <c r="B131" s="2">
        <v>0</v>
      </c>
      <c r="C131" s="2">
        <v>38</v>
      </c>
      <c r="D131" s="2">
        <v>7.3</v>
      </c>
      <c r="E131" s="2">
        <v>8</v>
      </c>
      <c r="F131" s="2">
        <v>5</v>
      </c>
      <c r="G131" s="2">
        <v>68</v>
      </c>
      <c r="H131" s="2">
        <v>60</v>
      </c>
      <c r="I131" s="2">
        <v>8000</v>
      </c>
      <c r="J131" s="2">
        <v>0</v>
      </c>
      <c r="K131" s="2">
        <v>1</v>
      </c>
      <c r="L131" s="11">
        <v>100</v>
      </c>
      <c r="M131" s="12"/>
    </row>
    <row r="132" spans="1:13" x14ac:dyDescent="0.25">
      <c r="A132" s="2">
        <v>131</v>
      </c>
      <c r="B132" s="2">
        <v>1</v>
      </c>
      <c r="C132" s="2">
        <v>38</v>
      </c>
      <c r="D132" s="2">
        <v>7.1</v>
      </c>
      <c r="E132" s="2">
        <v>8</v>
      </c>
      <c r="F132" s="2">
        <v>4</v>
      </c>
      <c r="G132" s="2">
        <v>68</v>
      </c>
      <c r="H132" s="2">
        <v>60</v>
      </c>
      <c r="I132" s="2">
        <v>7000</v>
      </c>
      <c r="J132" s="2">
        <v>0</v>
      </c>
      <c r="K132" s="2">
        <v>1</v>
      </c>
      <c r="L132" s="11">
        <v>88.333333333333329</v>
      </c>
      <c r="M132" s="12"/>
    </row>
    <row r="133" spans="1:13" x14ac:dyDescent="0.25">
      <c r="A133" s="2">
        <v>132</v>
      </c>
      <c r="B133" s="2">
        <v>0</v>
      </c>
      <c r="C133" s="2">
        <v>38</v>
      </c>
      <c r="D133" s="2">
        <v>7.3</v>
      </c>
      <c r="E133" s="2">
        <v>8</v>
      </c>
      <c r="F133" s="2">
        <v>5</v>
      </c>
      <c r="G133" s="2">
        <v>68</v>
      </c>
      <c r="H133" s="2">
        <v>60</v>
      </c>
      <c r="I133" s="2">
        <v>8000</v>
      </c>
      <c r="J133" s="2">
        <v>0</v>
      </c>
      <c r="K133" s="2">
        <v>1</v>
      </c>
      <c r="L133" s="11">
        <v>100</v>
      </c>
      <c r="M133" s="12"/>
    </row>
    <row r="134" spans="1:13" x14ac:dyDescent="0.25">
      <c r="A134" s="2">
        <v>133</v>
      </c>
      <c r="B134" s="2">
        <v>0</v>
      </c>
      <c r="C134" s="2">
        <v>38</v>
      </c>
      <c r="D134" s="2">
        <v>7.3</v>
      </c>
      <c r="E134" s="2">
        <v>8</v>
      </c>
      <c r="F134" s="2">
        <v>5</v>
      </c>
      <c r="G134" s="2">
        <v>68</v>
      </c>
      <c r="H134" s="2">
        <v>60</v>
      </c>
      <c r="I134" s="2">
        <v>8000</v>
      </c>
      <c r="J134" s="2">
        <v>0</v>
      </c>
      <c r="K134" s="2">
        <v>1</v>
      </c>
      <c r="L134" s="11">
        <v>100</v>
      </c>
      <c r="M134" s="12"/>
    </row>
    <row r="135" spans="1:13" x14ac:dyDescent="0.25">
      <c r="A135" s="2">
        <v>134</v>
      </c>
      <c r="B135" s="2">
        <v>1</v>
      </c>
      <c r="C135" s="2">
        <v>38</v>
      </c>
      <c r="D135" s="2">
        <v>7.1</v>
      </c>
      <c r="E135" s="2">
        <v>8</v>
      </c>
      <c r="F135" s="2">
        <v>4</v>
      </c>
      <c r="G135" s="2">
        <v>68</v>
      </c>
      <c r="H135" s="2">
        <v>60</v>
      </c>
      <c r="I135" s="2">
        <v>7000</v>
      </c>
      <c r="J135" s="2">
        <v>0</v>
      </c>
      <c r="K135" s="2">
        <v>1</v>
      </c>
      <c r="L135" s="11">
        <v>88.333333333333329</v>
      </c>
      <c r="M135" s="12"/>
    </row>
    <row r="136" spans="1:13" x14ac:dyDescent="0.25">
      <c r="A136" s="2">
        <v>135</v>
      </c>
      <c r="B136" s="2">
        <v>0</v>
      </c>
      <c r="C136" s="2">
        <v>38</v>
      </c>
      <c r="D136" s="2">
        <v>7.3</v>
      </c>
      <c r="E136" s="2">
        <v>8</v>
      </c>
      <c r="F136" s="2">
        <v>5</v>
      </c>
      <c r="G136" s="2">
        <v>68</v>
      </c>
      <c r="H136" s="2">
        <v>60</v>
      </c>
      <c r="I136" s="2">
        <v>8000</v>
      </c>
      <c r="J136" s="2">
        <v>0</v>
      </c>
      <c r="K136" s="2">
        <v>1</v>
      </c>
      <c r="L136" s="11">
        <v>100</v>
      </c>
      <c r="M136" s="12"/>
    </row>
    <row r="137" spans="1:13" x14ac:dyDescent="0.25">
      <c r="A137" s="2">
        <v>136</v>
      </c>
      <c r="B137" s="2">
        <v>0</v>
      </c>
      <c r="C137" s="2">
        <v>38</v>
      </c>
      <c r="D137" s="2">
        <v>7.3</v>
      </c>
      <c r="E137" s="2">
        <v>8</v>
      </c>
      <c r="F137" s="2">
        <v>5</v>
      </c>
      <c r="G137" s="2">
        <v>68</v>
      </c>
      <c r="H137" s="2">
        <v>60</v>
      </c>
      <c r="I137" s="2">
        <v>8000</v>
      </c>
      <c r="J137" s="2">
        <v>0</v>
      </c>
      <c r="K137" s="2">
        <v>1</v>
      </c>
      <c r="L137" s="11">
        <v>100</v>
      </c>
      <c r="M137" s="12"/>
    </row>
    <row r="138" spans="1:13" x14ac:dyDescent="0.25">
      <c r="A138" s="2">
        <v>137</v>
      </c>
      <c r="B138" s="2">
        <v>1</v>
      </c>
      <c r="C138" s="2">
        <v>38</v>
      </c>
      <c r="D138" s="2">
        <v>7.1</v>
      </c>
      <c r="E138" s="2">
        <v>8</v>
      </c>
      <c r="F138" s="2">
        <v>4</v>
      </c>
      <c r="G138" s="2">
        <v>68</v>
      </c>
      <c r="H138" s="2">
        <v>60</v>
      </c>
      <c r="I138" s="2">
        <v>7000</v>
      </c>
      <c r="J138" s="2">
        <v>0</v>
      </c>
      <c r="K138" s="2">
        <v>1</v>
      </c>
      <c r="L138" s="11">
        <v>88.333333333333329</v>
      </c>
      <c r="M138" s="12"/>
    </row>
    <row r="139" spans="1:13" x14ac:dyDescent="0.25">
      <c r="A139" s="2">
        <v>138</v>
      </c>
      <c r="B139" s="2">
        <v>0</v>
      </c>
      <c r="C139" s="2">
        <v>38</v>
      </c>
      <c r="D139" s="2">
        <v>7.1</v>
      </c>
      <c r="E139" s="2">
        <v>8</v>
      </c>
      <c r="F139" s="2">
        <v>5</v>
      </c>
      <c r="G139" s="2">
        <v>68</v>
      </c>
      <c r="H139" s="2">
        <v>60</v>
      </c>
      <c r="I139" s="2">
        <v>8000</v>
      </c>
      <c r="J139" s="2">
        <v>0</v>
      </c>
      <c r="K139" s="2">
        <v>1</v>
      </c>
      <c r="L139" s="11">
        <v>100</v>
      </c>
      <c r="M139" s="12"/>
    </row>
    <row r="140" spans="1:13" x14ac:dyDescent="0.25">
      <c r="A140" s="2">
        <v>139</v>
      </c>
      <c r="B140" s="2">
        <v>1</v>
      </c>
      <c r="C140" s="2">
        <v>38</v>
      </c>
      <c r="D140" s="2">
        <v>7.1</v>
      </c>
      <c r="E140" s="2">
        <v>8</v>
      </c>
      <c r="F140" s="2">
        <v>4</v>
      </c>
      <c r="G140" s="2">
        <v>68</v>
      </c>
      <c r="H140" s="2">
        <v>60</v>
      </c>
      <c r="I140" s="2">
        <v>7000</v>
      </c>
      <c r="J140" s="2">
        <v>0</v>
      </c>
      <c r="K140" s="2">
        <v>1</v>
      </c>
      <c r="L140" s="11">
        <v>88.333333333333329</v>
      </c>
      <c r="M140" s="12"/>
    </row>
    <row r="141" spans="1:13" x14ac:dyDescent="0.25">
      <c r="A141" s="2">
        <v>140</v>
      </c>
      <c r="B141" s="2">
        <v>0</v>
      </c>
      <c r="C141" s="2">
        <v>38</v>
      </c>
      <c r="D141" s="2">
        <v>7.1</v>
      </c>
      <c r="E141" s="2">
        <v>8</v>
      </c>
      <c r="F141" s="2">
        <v>5</v>
      </c>
      <c r="G141" s="2">
        <v>68</v>
      </c>
      <c r="H141" s="2">
        <v>60</v>
      </c>
      <c r="I141" s="2">
        <v>8000</v>
      </c>
      <c r="J141" s="2">
        <v>0</v>
      </c>
      <c r="K141" s="2">
        <v>1</v>
      </c>
      <c r="L141" s="11">
        <v>100</v>
      </c>
      <c r="M141" s="12"/>
    </row>
    <row r="142" spans="1:13" x14ac:dyDescent="0.25">
      <c r="A142" s="2">
        <v>141</v>
      </c>
      <c r="B142" s="2">
        <v>1</v>
      </c>
      <c r="C142" s="2">
        <v>38</v>
      </c>
      <c r="D142" s="2">
        <v>7.1</v>
      </c>
      <c r="E142" s="2">
        <v>8</v>
      </c>
      <c r="F142" s="2">
        <v>4</v>
      </c>
      <c r="G142" s="2">
        <v>68</v>
      </c>
      <c r="H142" s="2">
        <v>60</v>
      </c>
      <c r="I142" s="2">
        <v>7000</v>
      </c>
      <c r="J142" s="2">
        <v>0</v>
      </c>
      <c r="K142" s="2">
        <v>1</v>
      </c>
      <c r="L142" s="11">
        <v>88.333333333333329</v>
      </c>
      <c r="M142" s="12"/>
    </row>
    <row r="143" spans="1:13" x14ac:dyDescent="0.25">
      <c r="A143" s="2">
        <v>142</v>
      </c>
      <c r="B143" s="2">
        <v>0</v>
      </c>
      <c r="C143" s="2">
        <v>38</v>
      </c>
      <c r="D143" s="2">
        <v>7.1</v>
      </c>
      <c r="E143" s="2">
        <v>8</v>
      </c>
      <c r="F143" s="2">
        <v>5</v>
      </c>
      <c r="G143" s="2">
        <v>68</v>
      </c>
      <c r="H143" s="2">
        <v>60</v>
      </c>
      <c r="I143" s="2">
        <v>8000</v>
      </c>
      <c r="J143" s="2">
        <v>0</v>
      </c>
      <c r="K143" s="2">
        <v>1</v>
      </c>
      <c r="L143" s="11">
        <v>100</v>
      </c>
      <c r="M143" s="12"/>
    </row>
    <row r="144" spans="1:13" x14ac:dyDescent="0.25">
      <c r="A144" s="2">
        <v>143</v>
      </c>
      <c r="B144" s="2">
        <v>1</v>
      </c>
      <c r="C144" s="2">
        <v>38</v>
      </c>
      <c r="D144" s="2">
        <v>7.1</v>
      </c>
      <c r="E144" s="2">
        <v>8</v>
      </c>
      <c r="F144" s="2">
        <v>4</v>
      </c>
      <c r="G144" s="2">
        <v>68</v>
      </c>
      <c r="H144" s="2">
        <v>60</v>
      </c>
      <c r="I144" s="2">
        <v>7000</v>
      </c>
      <c r="J144" s="2">
        <v>0</v>
      </c>
      <c r="K144" s="2">
        <v>1</v>
      </c>
      <c r="L144" s="11">
        <v>88.333333333333329</v>
      </c>
      <c r="M144" s="12"/>
    </row>
    <row r="145" spans="1:13" x14ac:dyDescent="0.25">
      <c r="A145" s="2">
        <v>144</v>
      </c>
      <c r="B145" s="2">
        <v>1</v>
      </c>
      <c r="C145" s="2">
        <v>38</v>
      </c>
      <c r="D145" s="2">
        <v>7.1</v>
      </c>
      <c r="E145" s="2">
        <v>8</v>
      </c>
      <c r="F145" s="2">
        <v>4</v>
      </c>
      <c r="G145" s="2">
        <v>68</v>
      </c>
      <c r="H145" s="2">
        <v>60</v>
      </c>
      <c r="I145" s="2">
        <v>7000</v>
      </c>
      <c r="J145" s="2">
        <v>0</v>
      </c>
      <c r="K145" s="2">
        <v>1</v>
      </c>
      <c r="L145" s="11">
        <v>88.333333333333329</v>
      </c>
      <c r="M145" s="12"/>
    </row>
    <row r="146" spans="1:13" x14ac:dyDescent="0.25">
      <c r="A146" s="2">
        <v>145</v>
      </c>
      <c r="B146" s="2">
        <v>0</v>
      </c>
      <c r="C146" s="2">
        <v>38</v>
      </c>
      <c r="D146" s="2">
        <v>7.1</v>
      </c>
      <c r="E146" s="2">
        <v>8</v>
      </c>
      <c r="F146" s="2">
        <v>5</v>
      </c>
      <c r="G146" s="2">
        <v>68</v>
      </c>
      <c r="H146" s="2">
        <v>60</v>
      </c>
      <c r="I146" s="2">
        <v>8000</v>
      </c>
      <c r="J146" s="2">
        <v>2</v>
      </c>
      <c r="K146" s="2">
        <v>1</v>
      </c>
      <c r="L146" s="11">
        <v>100</v>
      </c>
      <c r="M146" s="12"/>
    </row>
    <row r="147" spans="1:13" x14ac:dyDescent="0.25">
      <c r="A147" s="2">
        <v>146</v>
      </c>
      <c r="B147" s="2">
        <v>1</v>
      </c>
      <c r="C147" s="2">
        <v>38</v>
      </c>
      <c r="D147" s="2">
        <v>7.4</v>
      </c>
      <c r="E147" s="2">
        <v>7</v>
      </c>
      <c r="F147" s="2">
        <v>5</v>
      </c>
      <c r="G147" s="2">
        <v>84</v>
      </c>
      <c r="H147" s="2">
        <v>60</v>
      </c>
      <c r="I147" s="2">
        <v>3300</v>
      </c>
      <c r="J147" s="2">
        <v>2</v>
      </c>
      <c r="K147" s="2">
        <v>3</v>
      </c>
      <c r="L147" s="11">
        <v>103.66666666666667</v>
      </c>
      <c r="M147" s="12"/>
    </row>
    <row r="148" spans="1:13" x14ac:dyDescent="0.25">
      <c r="A148" s="2">
        <v>147</v>
      </c>
      <c r="B148" s="2">
        <v>0</v>
      </c>
      <c r="C148" s="2">
        <v>39</v>
      </c>
      <c r="D148" s="2">
        <v>7.2</v>
      </c>
      <c r="E148" s="2">
        <v>8</v>
      </c>
      <c r="F148" s="2">
        <v>5</v>
      </c>
      <c r="G148" s="2">
        <v>68</v>
      </c>
      <c r="H148" s="2">
        <v>60</v>
      </c>
      <c r="I148" s="2">
        <v>8000</v>
      </c>
      <c r="J148" s="2">
        <v>1</v>
      </c>
      <c r="K148" s="2">
        <v>1</v>
      </c>
      <c r="L148" s="11">
        <v>100</v>
      </c>
      <c r="M148" s="12"/>
    </row>
    <row r="149" spans="1:13" x14ac:dyDescent="0.25">
      <c r="A149" s="2">
        <v>148</v>
      </c>
      <c r="B149" s="2">
        <v>0</v>
      </c>
      <c r="C149" s="2">
        <v>39</v>
      </c>
      <c r="D149" s="2">
        <v>6.5</v>
      </c>
      <c r="E149" s="2">
        <v>5</v>
      </c>
      <c r="F149" s="2">
        <v>7</v>
      </c>
      <c r="G149" s="2">
        <v>80</v>
      </c>
      <c r="H149" s="2">
        <v>40</v>
      </c>
      <c r="I149" s="2">
        <v>4000</v>
      </c>
      <c r="J149" s="2">
        <v>1</v>
      </c>
      <c r="K149" s="2">
        <v>2</v>
      </c>
      <c r="L149" s="11">
        <v>102</v>
      </c>
      <c r="M149" s="12"/>
    </row>
    <row r="150" spans="1:13" x14ac:dyDescent="0.25">
      <c r="A150" s="2">
        <v>149</v>
      </c>
      <c r="B150" s="2">
        <v>1</v>
      </c>
      <c r="C150" s="2">
        <v>39</v>
      </c>
      <c r="D150" s="2">
        <v>6.9</v>
      </c>
      <c r="E150" s="2">
        <v>7</v>
      </c>
      <c r="F150" s="2">
        <v>6</v>
      </c>
      <c r="G150" s="2">
        <v>75</v>
      </c>
      <c r="H150" s="2">
        <v>50</v>
      </c>
      <c r="I150" s="2">
        <v>5500</v>
      </c>
      <c r="J150" s="2">
        <v>0</v>
      </c>
      <c r="K150" s="2">
        <v>0</v>
      </c>
      <c r="L150" s="11">
        <v>99.333333333333329</v>
      </c>
      <c r="M150" s="12"/>
    </row>
    <row r="151" spans="1:13" x14ac:dyDescent="0.25">
      <c r="A151" s="2">
        <v>150</v>
      </c>
      <c r="B151" s="2">
        <v>1</v>
      </c>
      <c r="C151" s="2">
        <v>39</v>
      </c>
      <c r="D151" s="2">
        <v>8</v>
      </c>
      <c r="E151" s="2">
        <v>9</v>
      </c>
      <c r="F151" s="2">
        <v>3</v>
      </c>
      <c r="G151" s="2">
        <v>67</v>
      </c>
      <c r="H151" s="2">
        <v>80</v>
      </c>
      <c r="I151" s="2">
        <v>7500</v>
      </c>
      <c r="J151" s="2">
        <v>0</v>
      </c>
      <c r="K151" s="2">
        <v>0</v>
      </c>
      <c r="L151" s="11">
        <v>90.333333333333329</v>
      </c>
      <c r="M151" s="12"/>
    </row>
    <row r="152" spans="1:13" x14ac:dyDescent="0.25">
      <c r="A152" s="2">
        <v>151</v>
      </c>
      <c r="B152" s="2">
        <v>1</v>
      </c>
      <c r="C152" s="2">
        <v>39</v>
      </c>
      <c r="D152" s="2">
        <v>8</v>
      </c>
      <c r="E152" s="2">
        <v>9</v>
      </c>
      <c r="F152" s="2">
        <v>3</v>
      </c>
      <c r="G152" s="2">
        <v>67</v>
      </c>
      <c r="H152" s="2">
        <v>80</v>
      </c>
      <c r="I152" s="2">
        <v>7500</v>
      </c>
      <c r="J152" s="2">
        <v>0</v>
      </c>
      <c r="K152" s="2">
        <v>0</v>
      </c>
      <c r="L152" s="11">
        <v>90.333333333333329</v>
      </c>
      <c r="M152" s="12"/>
    </row>
    <row r="153" spans="1:13" x14ac:dyDescent="0.25">
      <c r="A153" s="2">
        <v>152</v>
      </c>
      <c r="B153" s="2">
        <v>0</v>
      </c>
      <c r="C153" s="2">
        <v>39</v>
      </c>
      <c r="D153" s="2">
        <v>7.2</v>
      </c>
      <c r="E153" s="2">
        <v>8</v>
      </c>
      <c r="F153" s="2">
        <v>5</v>
      </c>
      <c r="G153" s="2">
        <v>68</v>
      </c>
      <c r="H153" s="2">
        <v>60</v>
      </c>
      <c r="I153" s="2">
        <v>8000</v>
      </c>
      <c r="J153" s="2">
        <v>0</v>
      </c>
      <c r="K153" s="2">
        <v>1</v>
      </c>
      <c r="L153" s="11">
        <v>100</v>
      </c>
      <c r="M153" s="12"/>
    </row>
    <row r="154" spans="1:13" x14ac:dyDescent="0.25">
      <c r="A154" s="2">
        <v>153</v>
      </c>
      <c r="B154" s="2">
        <v>0</v>
      </c>
      <c r="C154" s="2">
        <v>39</v>
      </c>
      <c r="D154" s="2">
        <v>7.2</v>
      </c>
      <c r="E154" s="2">
        <v>8</v>
      </c>
      <c r="F154" s="2">
        <v>5</v>
      </c>
      <c r="G154" s="2">
        <v>68</v>
      </c>
      <c r="H154" s="2">
        <v>60</v>
      </c>
      <c r="I154" s="2">
        <v>8000</v>
      </c>
      <c r="J154" s="2">
        <v>0</v>
      </c>
      <c r="K154" s="2">
        <v>1</v>
      </c>
      <c r="L154" s="11">
        <v>100</v>
      </c>
      <c r="M154" s="12"/>
    </row>
    <row r="155" spans="1:13" x14ac:dyDescent="0.25">
      <c r="A155" s="2">
        <v>154</v>
      </c>
      <c r="B155" s="2">
        <v>0</v>
      </c>
      <c r="C155" s="2">
        <v>39</v>
      </c>
      <c r="D155" s="2">
        <v>7.2</v>
      </c>
      <c r="E155" s="2">
        <v>8</v>
      </c>
      <c r="F155" s="2">
        <v>5</v>
      </c>
      <c r="G155" s="2">
        <v>68</v>
      </c>
      <c r="H155" s="2">
        <v>60</v>
      </c>
      <c r="I155" s="2">
        <v>8000</v>
      </c>
      <c r="J155" s="2">
        <v>0</v>
      </c>
      <c r="K155" s="2">
        <v>1</v>
      </c>
      <c r="L155" s="11">
        <v>100</v>
      </c>
      <c r="M155" s="12"/>
    </row>
    <row r="156" spans="1:13" x14ac:dyDescent="0.25">
      <c r="A156" s="2">
        <v>155</v>
      </c>
      <c r="B156" s="2">
        <v>0</v>
      </c>
      <c r="C156" s="2">
        <v>39</v>
      </c>
      <c r="D156" s="2">
        <v>7.2</v>
      </c>
      <c r="E156" s="2">
        <v>8</v>
      </c>
      <c r="F156" s="2">
        <v>5</v>
      </c>
      <c r="G156" s="2">
        <v>68</v>
      </c>
      <c r="H156" s="2">
        <v>60</v>
      </c>
      <c r="I156" s="2">
        <v>8000</v>
      </c>
      <c r="J156" s="2">
        <v>0</v>
      </c>
      <c r="K156" s="2">
        <v>1</v>
      </c>
      <c r="L156" s="11">
        <v>100</v>
      </c>
      <c r="M156" s="12"/>
    </row>
    <row r="157" spans="1:13" x14ac:dyDescent="0.25">
      <c r="A157" s="2">
        <v>156</v>
      </c>
      <c r="B157" s="2">
        <v>0</v>
      </c>
      <c r="C157" s="2">
        <v>39</v>
      </c>
      <c r="D157" s="2">
        <v>7.2</v>
      </c>
      <c r="E157" s="2">
        <v>8</v>
      </c>
      <c r="F157" s="2">
        <v>5</v>
      </c>
      <c r="G157" s="2">
        <v>68</v>
      </c>
      <c r="H157" s="2">
        <v>60</v>
      </c>
      <c r="I157" s="2">
        <v>8000</v>
      </c>
      <c r="J157" s="2">
        <v>0</v>
      </c>
      <c r="K157" s="2">
        <v>1</v>
      </c>
      <c r="L157" s="11">
        <v>100</v>
      </c>
      <c r="M157" s="12"/>
    </row>
    <row r="158" spans="1:13" x14ac:dyDescent="0.25">
      <c r="A158" s="2">
        <v>157</v>
      </c>
      <c r="B158" s="2">
        <v>0</v>
      </c>
      <c r="C158" s="2">
        <v>39</v>
      </c>
      <c r="D158" s="2">
        <v>7.2</v>
      </c>
      <c r="E158" s="2">
        <v>8</v>
      </c>
      <c r="F158" s="2">
        <v>5</v>
      </c>
      <c r="G158" s="2">
        <v>68</v>
      </c>
      <c r="H158" s="2">
        <v>60</v>
      </c>
      <c r="I158" s="2">
        <v>8000</v>
      </c>
      <c r="J158" s="2">
        <v>0</v>
      </c>
      <c r="K158" s="2">
        <v>1</v>
      </c>
      <c r="L158" s="11">
        <v>100</v>
      </c>
      <c r="M158" s="12"/>
    </row>
    <row r="159" spans="1:13" x14ac:dyDescent="0.25">
      <c r="A159" s="2">
        <v>158</v>
      </c>
      <c r="B159" s="2">
        <v>0</v>
      </c>
      <c r="C159" s="2">
        <v>39</v>
      </c>
      <c r="D159" s="2">
        <v>7.2</v>
      </c>
      <c r="E159" s="2">
        <v>8</v>
      </c>
      <c r="F159" s="2">
        <v>5</v>
      </c>
      <c r="G159" s="2">
        <v>68</v>
      </c>
      <c r="H159" s="2">
        <v>60</v>
      </c>
      <c r="I159" s="2">
        <v>8000</v>
      </c>
      <c r="J159" s="2">
        <v>0</v>
      </c>
      <c r="K159" s="2">
        <v>1</v>
      </c>
      <c r="L159" s="11">
        <v>100</v>
      </c>
      <c r="M159" s="12"/>
    </row>
    <row r="160" spans="1:13" x14ac:dyDescent="0.25">
      <c r="A160" s="2">
        <v>159</v>
      </c>
      <c r="B160" s="2">
        <v>0</v>
      </c>
      <c r="C160" s="2">
        <v>39</v>
      </c>
      <c r="D160" s="2">
        <v>7.2</v>
      </c>
      <c r="E160" s="2">
        <v>8</v>
      </c>
      <c r="F160" s="2">
        <v>5</v>
      </c>
      <c r="G160" s="2">
        <v>68</v>
      </c>
      <c r="H160" s="2">
        <v>60</v>
      </c>
      <c r="I160" s="2">
        <v>8000</v>
      </c>
      <c r="J160" s="2">
        <v>0</v>
      </c>
      <c r="K160" s="2">
        <v>1</v>
      </c>
      <c r="L160" s="11">
        <v>100</v>
      </c>
      <c r="M160" s="12"/>
    </row>
    <row r="161" spans="1:13" x14ac:dyDescent="0.25">
      <c r="A161" s="2">
        <v>160</v>
      </c>
      <c r="B161" s="2">
        <v>0</v>
      </c>
      <c r="C161" s="2">
        <v>39</v>
      </c>
      <c r="D161" s="2">
        <v>7.2</v>
      </c>
      <c r="E161" s="2">
        <v>8</v>
      </c>
      <c r="F161" s="2">
        <v>5</v>
      </c>
      <c r="G161" s="2">
        <v>68</v>
      </c>
      <c r="H161" s="2">
        <v>60</v>
      </c>
      <c r="I161" s="2">
        <v>8000</v>
      </c>
      <c r="J161" s="2">
        <v>0</v>
      </c>
      <c r="K161" s="2">
        <v>1</v>
      </c>
      <c r="L161" s="11">
        <v>100</v>
      </c>
      <c r="M161" s="12"/>
    </row>
    <row r="162" spans="1:13" x14ac:dyDescent="0.25">
      <c r="A162" s="2">
        <v>161</v>
      </c>
      <c r="B162" s="2">
        <v>0</v>
      </c>
      <c r="C162" s="2">
        <v>39</v>
      </c>
      <c r="D162" s="2">
        <v>7.2</v>
      </c>
      <c r="E162" s="2">
        <v>8</v>
      </c>
      <c r="F162" s="2">
        <v>5</v>
      </c>
      <c r="G162" s="2">
        <v>68</v>
      </c>
      <c r="H162" s="2">
        <v>60</v>
      </c>
      <c r="I162" s="2">
        <v>8000</v>
      </c>
      <c r="J162" s="2">
        <v>0</v>
      </c>
      <c r="K162" s="2">
        <v>1</v>
      </c>
      <c r="L162" s="11">
        <v>100</v>
      </c>
      <c r="M162" s="12"/>
    </row>
    <row r="163" spans="1:13" x14ac:dyDescent="0.25">
      <c r="A163" s="2">
        <v>162</v>
      </c>
      <c r="B163" s="2">
        <v>1</v>
      </c>
      <c r="C163" s="2">
        <v>40</v>
      </c>
      <c r="D163" s="2">
        <v>7.2</v>
      </c>
      <c r="E163" s="2">
        <v>8</v>
      </c>
      <c r="F163" s="2">
        <v>6</v>
      </c>
      <c r="G163" s="2">
        <v>73</v>
      </c>
      <c r="H163" s="2">
        <v>55</v>
      </c>
      <c r="I163" s="2">
        <v>7300</v>
      </c>
      <c r="J163" s="2">
        <v>0</v>
      </c>
      <c r="K163" s="2">
        <v>0</v>
      </c>
      <c r="L163" s="11">
        <v>91</v>
      </c>
      <c r="M163" s="12"/>
    </row>
    <row r="164" spans="1:13" x14ac:dyDescent="0.25">
      <c r="A164" s="2">
        <v>163</v>
      </c>
      <c r="B164" s="2">
        <v>1</v>
      </c>
      <c r="C164" s="2">
        <v>40</v>
      </c>
      <c r="D164" s="2">
        <v>7.2</v>
      </c>
      <c r="E164" s="2">
        <v>8</v>
      </c>
      <c r="F164" s="2">
        <v>6</v>
      </c>
      <c r="G164" s="2">
        <v>73</v>
      </c>
      <c r="H164" s="2">
        <v>55</v>
      </c>
      <c r="I164" s="2">
        <v>7300</v>
      </c>
      <c r="J164" s="2">
        <v>0</v>
      </c>
      <c r="K164" s="2">
        <v>0</v>
      </c>
      <c r="L164" s="11">
        <v>91</v>
      </c>
      <c r="M164" s="12"/>
    </row>
    <row r="165" spans="1:13" x14ac:dyDescent="0.25">
      <c r="A165" s="2">
        <v>164</v>
      </c>
      <c r="B165" s="2">
        <v>0</v>
      </c>
      <c r="C165" s="2">
        <v>40</v>
      </c>
      <c r="D165" s="2">
        <v>7.9</v>
      </c>
      <c r="E165" s="2">
        <v>8</v>
      </c>
      <c r="F165" s="2">
        <v>5</v>
      </c>
      <c r="G165" s="2">
        <v>68</v>
      </c>
      <c r="H165" s="2">
        <v>90</v>
      </c>
      <c r="I165" s="2">
        <v>8000</v>
      </c>
      <c r="J165" s="2">
        <v>0</v>
      </c>
      <c r="K165" s="2">
        <v>1</v>
      </c>
      <c r="L165" s="11">
        <v>100</v>
      </c>
      <c r="M165" s="12"/>
    </row>
    <row r="166" spans="1:13" x14ac:dyDescent="0.25">
      <c r="A166" s="2">
        <v>165</v>
      </c>
      <c r="B166" s="2">
        <v>0</v>
      </c>
      <c r="C166" s="2">
        <v>40</v>
      </c>
      <c r="D166" s="2">
        <v>7.9</v>
      </c>
      <c r="E166" s="2">
        <v>8</v>
      </c>
      <c r="F166" s="2">
        <v>5</v>
      </c>
      <c r="G166" s="2">
        <v>68</v>
      </c>
      <c r="H166" s="2">
        <v>90</v>
      </c>
      <c r="I166" s="2">
        <v>8000</v>
      </c>
      <c r="J166" s="2">
        <v>0</v>
      </c>
      <c r="K166" s="2">
        <v>1</v>
      </c>
      <c r="L166" s="11">
        <v>100</v>
      </c>
      <c r="M166" s="12"/>
    </row>
    <row r="167" spans="1:13" x14ac:dyDescent="0.25">
      <c r="A167" s="2">
        <v>166</v>
      </c>
      <c r="B167" s="2">
        <v>0</v>
      </c>
      <c r="C167" s="2">
        <v>41</v>
      </c>
      <c r="D167" s="2">
        <v>7.6</v>
      </c>
      <c r="E167" s="2">
        <v>8</v>
      </c>
      <c r="F167" s="2">
        <v>5</v>
      </c>
      <c r="G167" s="2">
        <v>70</v>
      </c>
      <c r="H167" s="2">
        <v>90</v>
      </c>
      <c r="I167" s="2">
        <v>8000</v>
      </c>
      <c r="J167" s="2">
        <v>1</v>
      </c>
      <c r="K167" s="2">
        <v>1</v>
      </c>
      <c r="L167" s="11">
        <v>100</v>
      </c>
      <c r="M167" s="12"/>
    </row>
    <row r="168" spans="1:13" x14ac:dyDescent="0.25">
      <c r="A168" s="2">
        <v>167</v>
      </c>
      <c r="B168" s="2">
        <v>0</v>
      </c>
      <c r="C168" s="2">
        <v>41</v>
      </c>
      <c r="D168" s="2">
        <v>7.3</v>
      </c>
      <c r="E168" s="2">
        <v>8</v>
      </c>
      <c r="F168" s="2">
        <v>6</v>
      </c>
      <c r="G168" s="2">
        <v>72</v>
      </c>
      <c r="H168" s="2">
        <v>70</v>
      </c>
      <c r="I168" s="2">
        <v>6200</v>
      </c>
      <c r="J168" s="2">
        <v>0</v>
      </c>
      <c r="K168" s="2">
        <v>0</v>
      </c>
      <c r="L168" s="11">
        <v>93</v>
      </c>
      <c r="M168" s="12"/>
    </row>
    <row r="169" spans="1:13" x14ac:dyDescent="0.25">
      <c r="A169" s="2">
        <v>168</v>
      </c>
      <c r="B169" s="2">
        <v>0</v>
      </c>
      <c r="C169" s="2">
        <v>41</v>
      </c>
      <c r="D169" s="2">
        <v>7.1</v>
      </c>
      <c r="E169" s="2">
        <v>7</v>
      </c>
      <c r="F169" s="2">
        <v>6</v>
      </c>
      <c r="G169" s="2">
        <v>72</v>
      </c>
      <c r="H169" s="2">
        <v>55</v>
      </c>
      <c r="I169" s="2">
        <v>6000</v>
      </c>
      <c r="J169" s="2">
        <v>0</v>
      </c>
      <c r="K169" s="2">
        <v>2</v>
      </c>
      <c r="L169" s="11">
        <v>96.333333333333329</v>
      </c>
      <c r="M169" s="12"/>
    </row>
    <row r="170" spans="1:13" x14ac:dyDescent="0.25">
      <c r="A170" s="2">
        <v>169</v>
      </c>
      <c r="B170" s="2">
        <v>0</v>
      </c>
      <c r="C170" s="2">
        <v>41</v>
      </c>
      <c r="D170" s="2">
        <v>7.1</v>
      </c>
      <c r="E170" s="2">
        <v>7</v>
      </c>
      <c r="F170" s="2">
        <v>6</v>
      </c>
      <c r="G170" s="2">
        <v>72</v>
      </c>
      <c r="H170" s="2">
        <v>55</v>
      </c>
      <c r="I170" s="2">
        <v>6000</v>
      </c>
      <c r="J170" s="2">
        <v>0</v>
      </c>
      <c r="K170" s="2">
        <v>2</v>
      </c>
      <c r="L170" s="11">
        <v>96.333333333333329</v>
      </c>
      <c r="M170" s="12"/>
    </row>
    <row r="171" spans="1:13" x14ac:dyDescent="0.25">
      <c r="A171" s="2">
        <v>170</v>
      </c>
      <c r="B171" s="2">
        <v>0</v>
      </c>
      <c r="C171" s="2">
        <v>41</v>
      </c>
      <c r="D171" s="2">
        <v>7.7</v>
      </c>
      <c r="E171" s="2">
        <v>8</v>
      </c>
      <c r="F171" s="2">
        <v>5</v>
      </c>
      <c r="G171" s="2">
        <v>70</v>
      </c>
      <c r="H171" s="2">
        <v>90</v>
      </c>
      <c r="I171" s="2">
        <v>8000</v>
      </c>
      <c r="J171" s="2">
        <v>0</v>
      </c>
      <c r="K171" s="2">
        <v>1</v>
      </c>
      <c r="L171" s="11">
        <v>100</v>
      </c>
      <c r="M171" s="12"/>
    </row>
    <row r="172" spans="1:13" x14ac:dyDescent="0.25">
      <c r="A172" s="2">
        <v>171</v>
      </c>
      <c r="B172" s="2">
        <v>0</v>
      </c>
      <c r="C172" s="2">
        <v>41</v>
      </c>
      <c r="D172" s="2">
        <v>7.7</v>
      </c>
      <c r="E172" s="2">
        <v>8</v>
      </c>
      <c r="F172" s="2">
        <v>5</v>
      </c>
      <c r="G172" s="2">
        <v>70</v>
      </c>
      <c r="H172" s="2">
        <v>90</v>
      </c>
      <c r="I172" s="2">
        <v>8000</v>
      </c>
      <c r="J172" s="2">
        <v>0</v>
      </c>
      <c r="K172" s="2">
        <v>1</v>
      </c>
      <c r="L172" s="11">
        <v>100</v>
      </c>
      <c r="M172" s="12"/>
    </row>
    <row r="173" spans="1:13" x14ac:dyDescent="0.25">
      <c r="A173" s="2">
        <v>172</v>
      </c>
      <c r="B173" s="2">
        <v>0</v>
      </c>
      <c r="C173" s="2">
        <v>41</v>
      </c>
      <c r="D173" s="2">
        <v>7.7</v>
      </c>
      <c r="E173" s="2">
        <v>8</v>
      </c>
      <c r="F173" s="2">
        <v>5</v>
      </c>
      <c r="G173" s="2">
        <v>70</v>
      </c>
      <c r="H173" s="2">
        <v>90</v>
      </c>
      <c r="I173" s="2">
        <v>8000</v>
      </c>
      <c r="J173" s="2">
        <v>0</v>
      </c>
      <c r="K173" s="2">
        <v>1</v>
      </c>
      <c r="L173" s="11">
        <v>100</v>
      </c>
      <c r="M173" s="12"/>
    </row>
    <row r="174" spans="1:13" x14ac:dyDescent="0.25">
      <c r="A174" s="2">
        <v>173</v>
      </c>
      <c r="B174" s="2">
        <v>0</v>
      </c>
      <c r="C174" s="2">
        <v>41</v>
      </c>
      <c r="D174" s="2">
        <v>7.7</v>
      </c>
      <c r="E174" s="2">
        <v>8</v>
      </c>
      <c r="F174" s="2">
        <v>5</v>
      </c>
      <c r="G174" s="2">
        <v>70</v>
      </c>
      <c r="H174" s="2">
        <v>90</v>
      </c>
      <c r="I174" s="2">
        <v>8000</v>
      </c>
      <c r="J174" s="2">
        <v>0</v>
      </c>
      <c r="K174" s="2">
        <v>1</v>
      </c>
      <c r="L174" s="11">
        <v>100</v>
      </c>
      <c r="M174" s="12"/>
    </row>
    <row r="175" spans="1:13" x14ac:dyDescent="0.25">
      <c r="A175" s="2">
        <v>174</v>
      </c>
      <c r="B175" s="2">
        <v>0</v>
      </c>
      <c r="C175" s="2">
        <v>41</v>
      </c>
      <c r="D175" s="2">
        <v>7.7</v>
      </c>
      <c r="E175" s="2">
        <v>8</v>
      </c>
      <c r="F175" s="2">
        <v>5</v>
      </c>
      <c r="G175" s="2">
        <v>70</v>
      </c>
      <c r="H175" s="2">
        <v>90</v>
      </c>
      <c r="I175" s="2">
        <v>8000</v>
      </c>
      <c r="J175" s="2">
        <v>0</v>
      </c>
      <c r="K175" s="2">
        <v>1</v>
      </c>
      <c r="L175" s="11">
        <v>100</v>
      </c>
      <c r="M175" s="12"/>
    </row>
    <row r="176" spans="1:13" x14ac:dyDescent="0.25">
      <c r="A176" s="2">
        <v>175</v>
      </c>
      <c r="B176" s="2">
        <v>0</v>
      </c>
      <c r="C176" s="2">
        <v>41</v>
      </c>
      <c r="D176" s="2">
        <v>7.6</v>
      </c>
      <c r="E176" s="2">
        <v>8</v>
      </c>
      <c r="F176" s="2">
        <v>5</v>
      </c>
      <c r="G176" s="2">
        <v>70</v>
      </c>
      <c r="H176" s="2">
        <v>90</v>
      </c>
      <c r="I176" s="2">
        <v>8000</v>
      </c>
      <c r="J176" s="2">
        <v>0</v>
      </c>
      <c r="K176" s="2">
        <v>1</v>
      </c>
      <c r="L176" s="11">
        <v>100</v>
      </c>
      <c r="M176" s="12"/>
    </row>
    <row r="177" spans="1:13" x14ac:dyDescent="0.25">
      <c r="A177" s="2">
        <v>176</v>
      </c>
      <c r="B177" s="2">
        <v>0</v>
      </c>
      <c r="C177" s="2">
        <v>41</v>
      </c>
      <c r="D177" s="2">
        <v>7.6</v>
      </c>
      <c r="E177" s="2">
        <v>8</v>
      </c>
      <c r="F177" s="2">
        <v>5</v>
      </c>
      <c r="G177" s="2">
        <v>70</v>
      </c>
      <c r="H177" s="2">
        <v>90</v>
      </c>
      <c r="I177" s="2">
        <v>8000</v>
      </c>
      <c r="J177" s="2">
        <v>0</v>
      </c>
      <c r="K177" s="2">
        <v>1</v>
      </c>
      <c r="L177" s="11">
        <v>100</v>
      </c>
      <c r="M177" s="12"/>
    </row>
    <row r="178" spans="1:13" x14ac:dyDescent="0.25">
      <c r="A178" s="2">
        <v>177</v>
      </c>
      <c r="B178" s="2">
        <v>0</v>
      </c>
      <c r="C178" s="2">
        <v>41</v>
      </c>
      <c r="D178" s="2">
        <v>7.6</v>
      </c>
      <c r="E178" s="2">
        <v>8</v>
      </c>
      <c r="F178" s="2">
        <v>5</v>
      </c>
      <c r="G178" s="2">
        <v>70</v>
      </c>
      <c r="H178" s="2">
        <v>90</v>
      </c>
      <c r="I178" s="2">
        <v>8000</v>
      </c>
      <c r="J178" s="2">
        <v>0</v>
      </c>
      <c r="K178" s="2">
        <v>1</v>
      </c>
      <c r="L178" s="11">
        <v>100</v>
      </c>
      <c r="M178" s="12"/>
    </row>
    <row r="179" spans="1:13" x14ac:dyDescent="0.25">
      <c r="A179" s="2">
        <v>178</v>
      </c>
      <c r="B179" s="2">
        <v>0</v>
      </c>
      <c r="C179" s="2">
        <v>42</v>
      </c>
      <c r="D179" s="2">
        <v>6.5</v>
      </c>
      <c r="E179" s="2">
        <v>6</v>
      </c>
      <c r="F179" s="2">
        <v>7</v>
      </c>
      <c r="G179" s="2">
        <v>72</v>
      </c>
      <c r="H179" s="2">
        <v>45</v>
      </c>
      <c r="I179" s="2">
        <v>6000</v>
      </c>
      <c r="J179" s="2">
        <v>1</v>
      </c>
      <c r="K179" s="2">
        <v>2</v>
      </c>
      <c r="L179" s="11">
        <v>100</v>
      </c>
      <c r="M179" s="12"/>
    </row>
    <row r="180" spans="1:13" x14ac:dyDescent="0.25">
      <c r="A180" s="2">
        <v>179</v>
      </c>
      <c r="B180" s="2">
        <v>0</v>
      </c>
      <c r="C180" s="2">
        <v>42</v>
      </c>
      <c r="D180" s="2">
        <v>7.8</v>
      </c>
      <c r="E180" s="2">
        <v>8</v>
      </c>
      <c r="F180" s="2">
        <v>5</v>
      </c>
      <c r="G180" s="2">
        <v>70</v>
      </c>
      <c r="H180" s="2">
        <v>90</v>
      </c>
      <c r="I180" s="2">
        <v>8000</v>
      </c>
      <c r="J180" s="2">
        <v>0</v>
      </c>
      <c r="K180" s="2">
        <v>1</v>
      </c>
      <c r="L180" s="11">
        <v>100</v>
      </c>
      <c r="M180" s="12"/>
    </row>
    <row r="181" spans="1:13" x14ac:dyDescent="0.25">
      <c r="A181" s="2">
        <v>180</v>
      </c>
      <c r="B181" s="2">
        <v>0</v>
      </c>
      <c r="C181" s="2">
        <v>42</v>
      </c>
      <c r="D181" s="2">
        <v>7.8</v>
      </c>
      <c r="E181" s="2">
        <v>8</v>
      </c>
      <c r="F181" s="2">
        <v>5</v>
      </c>
      <c r="G181" s="2">
        <v>70</v>
      </c>
      <c r="H181" s="2">
        <v>90</v>
      </c>
      <c r="I181" s="2">
        <v>8000</v>
      </c>
      <c r="J181" s="2">
        <v>0</v>
      </c>
      <c r="K181" s="2">
        <v>1</v>
      </c>
      <c r="L181" s="11">
        <v>100</v>
      </c>
      <c r="M181" s="12"/>
    </row>
    <row r="182" spans="1:13" x14ac:dyDescent="0.25">
      <c r="A182" s="2">
        <v>181</v>
      </c>
      <c r="B182" s="2">
        <v>0</v>
      </c>
      <c r="C182" s="2">
        <v>42</v>
      </c>
      <c r="D182" s="2">
        <v>7.8</v>
      </c>
      <c r="E182" s="2">
        <v>8</v>
      </c>
      <c r="F182" s="2">
        <v>5</v>
      </c>
      <c r="G182" s="2">
        <v>70</v>
      </c>
      <c r="H182" s="2">
        <v>90</v>
      </c>
      <c r="I182" s="2">
        <v>8000</v>
      </c>
      <c r="J182" s="2">
        <v>0</v>
      </c>
      <c r="K182" s="2">
        <v>1</v>
      </c>
      <c r="L182" s="11">
        <v>100</v>
      </c>
      <c r="M182" s="12"/>
    </row>
    <row r="183" spans="1:13" x14ac:dyDescent="0.25">
      <c r="A183" s="2">
        <v>182</v>
      </c>
      <c r="B183" s="2">
        <v>0</v>
      </c>
      <c r="C183" s="2">
        <v>42</v>
      </c>
      <c r="D183" s="2">
        <v>7.8</v>
      </c>
      <c r="E183" s="2">
        <v>8</v>
      </c>
      <c r="F183" s="2">
        <v>5</v>
      </c>
      <c r="G183" s="2">
        <v>70</v>
      </c>
      <c r="H183" s="2">
        <v>90</v>
      </c>
      <c r="I183" s="2">
        <v>8000</v>
      </c>
      <c r="J183" s="2">
        <v>0</v>
      </c>
      <c r="K183" s="2">
        <v>1</v>
      </c>
      <c r="L183" s="11">
        <v>100</v>
      </c>
      <c r="M183" s="12"/>
    </row>
    <row r="184" spans="1:13" x14ac:dyDescent="0.25">
      <c r="A184" s="2">
        <v>183</v>
      </c>
      <c r="B184" s="2">
        <v>0</v>
      </c>
      <c r="C184" s="2">
        <v>42</v>
      </c>
      <c r="D184" s="2">
        <v>7.8</v>
      </c>
      <c r="E184" s="2">
        <v>8</v>
      </c>
      <c r="F184" s="2">
        <v>5</v>
      </c>
      <c r="G184" s="2">
        <v>70</v>
      </c>
      <c r="H184" s="2">
        <v>90</v>
      </c>
      <c r="I184" s="2">
        <v>8000</v>
      </c>
      <c r="J184" s="2">
        <v>0</v>
      </c>
      <c r="K184" s="2">
        <v>1</v>
      </c>
      <c r="L184" s="11">
        <v>100</v>
      </c>
      <c r="M184" s="12"/>
    </row>
    <row r="185" spans="1:13" x14ac:dyDescent="0.25">
      <c r="A185" s="2">
        <v>184</v>
      </c>
      <c r="B185" s="2">
        <v>0</v>
      </c>
      <c r="C185" s="2">
        <v>42</v>
      </c>
      <c r="D185" s="2">
        <v>7.8</v>
      </c>
      <c r="E185" s="2">
        <v>8</v>
      </c>
      <c r="F185" s="2">
        <v>5</v>
      </c>
      <c r="G185" s="2">
        <v>70</v>
      </c>
      <c r="H185" s="2">
        <v>90</v>
      </c>
      <c r="I185" s="2">
        <v>8000</v>
      </c>
      <c r="J185" s="2">
        <v>0</v>
      </c>
      <c r="K185" s="2">
        <v>1</v>
      </c>
      <c r="L185" s="11">
        <v>100</v>
      </c>
      <c r="M185" s="12"/>
    </row>
    <row r="186" spans="1:13" x14ac:dyDescent="0.25">
      <c r="A186" s="2">
        <v>185</v>
      </c>
      <c r="B186" s="2">
        <v>1</v>
      </c>
      <c r="C186" s="2">
        <v>42</v>
      </c>
      <c r="D186" s="2">
        <v>6.8</v>
      </c>
      <c r="E186" s="2">
        <v>6</v>
      </c>
      <c r="F186" s="2">
        <v>7</v>
      </c>
      <c r="G186" s="2">
        <v>78</v>
      </c>
      <c r="H186" s="2">
        <v>45</v>
      </c>
      <c r="I186" s="2">
        <v>5000</v>
      </c>
      <c r="J186" s="2">
        <v>2</v>
      </c>
      <c r="K186" s="2">
        <v>2</v>
      </c>
      <c r="L186" s="11">
        <v>100</v>
      </c>
      <c r="M186" s="12"/>
    </row>
    <row r="187" spans="1:13" x14ac:dyDescent="0.25">
      <c r="A187" s="2">
        <v>186</v>
      </c>
      <c r="B187" s="2">
        <v>1</v>
      </c>
      <c r="C187" s="2">
        <v>42</v>
      </c>
      <c r="D187" s="2">
        <v>6.8</v>
      </c>
      <c r="E187" s="2">
        <v>6</v>
      </c>
      <c r="F187" s="2">
        <v>7</v>
      </c>
      <c r="G187" s="2">
        <v>78</v>
      </c>
      <c r="H187" s="2">
        <v>45</v>
      </c>
      <c r="I187" s="2">
        <v>5000</v>
      </c>
      <c r="J187" s="2">
        <v>2</v>
      </c>
      <c r="K187" s="2">
        <v>2</v>
      </c>
      <c r="L187" s="11">
        <v>100</v>
      </c>
      <c r="M187" s="12"/>
    </row>
    <row r="188" spans="1:13" x14ac:dyDescent="0.25">
      <c r="A188" s="2">
        <v>187</v>
      </c>
      <c r="B188" s="2">
        <v>1</v>
      </c>
      <c r="C188" s="2">
        <v>43</v>
      </c>
      <c r="D188" s="2">
        <v>6.7</v>
      </c>
      <c r="E188" s="2">
        <v>7</v>
      </c>
      <c r="F188" s="2">
        <v>4</v>
      </c>
      <c r="G188" s="2">
        <v>65</v>
      </c>
      <c r="H188" s="2">
        <v>45</v>
      </c>
      <c r="I188" s="2">
        <v>6000</v>
      </c>
      <c r="J188" s="2">
        <v>1</v>
      </c>
      <c r="K188" s="2">
        <v>2</v>
      </c>
      <c r="L188" s="11">
        <v>105</v>
      </c>
      <c r="M188" s="12"/>
    </row>
    <row r="189" spans="1:13" x14ac:dyDescent="0.25">
      <c r="A189" s="2">
        <v>188</v>
      </c>
      <c r="B189" s="2">
        <v>0</v>
      </c>
      <c r="C189" s="2">
        <v>43</v>
      </c>
      <c r="D189" s="2">
        <v>6.3</v>
      </c>
      <c r="E189" s="2">
        <v>6</v>
      </c>
      <c r="F189" s="2">
        <v>7</v>
      </c>
      <c r="G189" s="2">
        <v>72</v>
      </c>
      <c r="H189" s="2">
        <v>45</v>
      </c>
      <c r="I189" s="2">
        <v>6000</v>
      </c>
      <c r="J189" s="2">
        <v>1</v>
      </c>
      <c r="K189" s="2">
        <v>2</v>
      </c>
      <c r="L189" s="11">
        <v>100</v>
      </c>
      <c r="M189" s="12"/>
    </row>
    <row r="190" spans="1:13" x14ac:dyDescent="0.25">
      <c r="A190" s="2">
        <v>189</v>
      </c>
      <c r="B190" s="2">
        <v>1</v>
      </c>
      <c r="C190" s="2">
        <v>43</v>
      </c>
      <c r="D190" s="2">
        <v>6.7</v>
      </c>
      <c r="E190" s="2">
        <v>7</v>
      </c>
      <c r="F190" s="2">
        <v>4</v>
      </c>
      <c r="G190" s="2">
        <v>65</v>
      </c>
      <c r="H190" s="2">
        <v>45</v>
      </c>
      <c r="I190" s="2">
        <v>6000</v>
      </c>
      <c r="J190" s="2">
        <v>1</v>
      </c>
      <c r="K190" s="2">
        <v>2</v>
      </c>
      <c r="L190" s="11">
        <v>105</v>
      </c>
      <c r="M190" s="12"/>
    </row>
    <row r="191" spans="1:13" x14ac:dyDescent="0.25">
      <c r="A191" s="2">
        <v>190</v>
      </c>
      <c r="B191" s="2">
        <v>0</v>
      </c>
      <c r="C191" s="2">
        <v>43</v>
      </c>
      <c r="D191" s="2">
        <v>6.5</v>
      </c>
      <c r="E191" s="2">
        <v>6</v>
      </c>
      <c r="F191" s="2">
        <v>7</v>
      </c>
      <c r="G191" s="2">
        <v>72</v>
      </c>
      <c r="H191" s="2">
        <v>45</v>
      </c>
      <c r="I191" s="2">
        <v>6000</v>
      </c>
      <c r="J191" s="2">
        <v>1</v>
      </c>
      <c r="K191" s="2">
        <v>2</v>
      </c>
      <c r="L191" s="11">
        <v>100</v>
      </c>
      <c r="M191" s="12"/>
    </row>
    <row r="192" spans="1:13" x14ac:dyDescent="0.25">
      <c r="A192" s="2">
        <v>191</v>
      </c>
      <c r="B192" s="2">
        <v>1</v>
      </c>
      <c r="C192" s="2">
        <v>43</v>
      </c>
      <c r="D192" s="2">
        <v>6.7</v>
      </c>
      <c r="E192" s="2">
        <v>7</v>
      </c>
      <c r="F192" s="2">
        <v>4</v>
      </c>
      <c r="G192" s="2">
        <v>65</v>
      </c>
      <c r="H192" s="2">
        <v>45</v>
      </c>
      <c r="I192" s="2">
        <v>6000</v>
      </c>
      <c r="J192" s="2">
        <v>1</v>
      </c>
      <c r="K192" s="2">
        <v>2</v>
      </c>
      <c r="L192" s="11">
        <v>105</v>
      </c>
      <c r="M192" s="12"/>
    </row>
    <row r="193" spans="1:13" x14ac:dyDescent="0.25">
      <c r="A193" s="2">
        <v>192</v>
      </c>
      <c r="B193" s="2">
        <v>0</v>
      </c>
      <c r="C193" s="2">
        <v>43</v>
      </c>
      <c r="D193" s="2">
        <v>6.4</v>
      </c>
      <c r="E193" s="2">
        <v>6</v>
      </c>
      <c r="F193" s="2">
        <v>7</v>
      </c>
      <c r="G193" s="2">
        <v>72</v>
      </c>
      <c r="H193" s="2">
        <v>45</v>
      </c>
      <c r="I193" s="2">
        <v>6000</v>
      </c>
      <c r="J193" s="2">
        <v>1</v>
      </c>
      <c r="K193" s="2">
        <v>2</v>
      </c>
      <c r="L193" s="11">
        <v>100</v>
      </c>
      <c r="M193" s="12"/>
    </row>
    <row r="194" spans="1:13" x14ac:dyDescent="0.25">
      <c r="A194" s="2">
        <v>193</v>
      </c>
      <c r="B194" s="2">
        <v>0</v>
      </c>
      <c r="C194" s="2">
        <v>43</v>
      </c>
      <c r="D194" s="2">
        <v>6.5</v>
      </c>
      <c r="E194" s="2">
        <v>6</v>
      </c>
      <c r="F194" s="2">
        <v>7</v>
      </c>
      <c r="G194" s="2">
        <v>72</v>
      </c>
      <c r="H194" s="2">
        <v>45</v>
      </c>
      <c r="I194" s="2">
        <v>6000</v>
      </c>
      <c r="J194" s="2">
        <v>1</v>
      </c>
      <c r="K194" s="2">
        <v>2</v>
      </c>
      <c r="L194" s="11">
        <v>100</v>
      </c>
      <c r="M194" s="12"/>
    </row>
    <row r="195" spans="1:13" x14ac:dyDescent="0.25">
      <c r="A195" s="2">
        <v>194</v>
      </c>
      <c r="B195" s="2">
        <v>0</v>
      </c>
      <c r="C195" s="2">
        <v>43</v>
      </c>
      <c r="D195" s="2">
        <v>6.5</v>
      </c>
      <c r="E195" s="2">
        <v>6</v>
      </c>
      <c r="F195" s="2">
        <v>7</v>
      </c>
      <c r="G195" s="2">
        <v>72</v>
      </c>
      <c r="H195" s="2">
        <v>45</v>
      </c>
      <c r="I195" s="2">
        <v>6000</v>
      </c>
      <c r="J195" s="2">
        <v>1</v>
      </c>
      <c r="K195" s="2">
        <v>2</v>
      </c>
      <c r="L195" s="11">
        <v>100</v>
      </c>
      <c r="M195" s="12"/>
    </row>
    <row r="196" spans="1:13" x14ac:dyDescent="0.25">
      <c r="A196" s="2">
        <v>195</v>
      </c>
      <c r="B196" s="2">
        <v>0</v>
      </c>
      <c r="C196" s="2">
        <v>43</v>
      </c>
      <c r="D196" s="2">
        <v>6.5</v>
      </c>
      <c r="E196" s="2">
        <v>6</v>
      </c>
      <c r="F196" s="2">
        <v>7</v>
      </c>
      <c r="G196" s="2">
        <v>72</v>
      </c>
      <c r="H196" s="2">
        <v>45</v>
      </c>
      <c r="I196" s="2">
        <v>6000</v>
      </c>
      <c r="J196" s="2">
        <v>1</v>
      </c>
      <c r="K196" s="2">
        <v>2</v>
      </c>
      <c r="L196" s="11">
        <v>100</v>
      </c>
      <c r="M196" s="12"/>
    </row>
    <row r="197" spans="1:13" x14ac:dyDescent="0.25">
      <c r="A197" s="2">
        <v>196</v>
      </c>
      <c r="B197" s="2">
        <v>0</v>
      </c>
      <c r="C197" s="2">
        <v>43</v>
      </c>
      <c r="D197" s="2">
        <v>6.5</v>
      </c>
      <c r="E197" s="2">
        <v>6</v>
      </c>
      <c r="F197" s="2">
        <v>7</v>
      </c>
      <c r="G197" s="2">
        <v>72</v>
      </c>
      <c r="H197" s="2">
        <v>45</v>
      </c>
      <c r="I197" s="2">
        <v>6000</v>
      </c>
      <c r="J197" s="2">
        <v>1</v>
      </c>
      <c r="K197" s="2">
        <v>2</v>
      </c>
      <c r="L197" s="11">
        <v>100</v>
      </c>
      <c r="M197" s="12"/>
    </row>
    <row r="198" spans="1:13" x14ac:dyDescent="0.25">
      <c r="A198" s="2">
        <v>197</v>
      </c>
      <c r="B198" s="2">
        <v>0</v>
      </c>
      <c r="C198" s="2">
        <v>43</v>
      </c>
      <c r="D198" s="2">
        <v>6.5</v>
      </c>
      <c r="E198" s="2">
        <v>6</v>
      </c>
      <c r="F198" s="2">
        <v>7</v>
      </c>
      <c r="G198" s="2">
        <v>72</v>
      </c>
      <c r="H198" s="2">
        <v>45</v>
      </c>
      <c r="I198" s="2">
        <v>6000</v>
      </c>
      <c r="J198" s="2">
        <v>1</v>
      </c>
      <c r="K198" s="2">
        <v>2</v>
      </c>
      <c r="L198" s="11">
        <v>100</v>
      </c>
      <c r="M198" s="12"/>
    </row>
    <row r="199" spans="1:13" x14ac:dyDescent="0.25">
      <c r="A199" s="2">
        <v>198</v>
      </c>
      <c r="B199" s="2">
        <v>0</v>
      </c>
      <c r="C199" s="2">
        <v>43</v>
      </c>
      <c r="D199" s="2">
        <v>6.5</v>
      </c>
      <c r="E199" s="2">
        <v>6</v>
      </c>
      <c r="F199" s="2">
        <v>7</v>
      </c>
      <c r="G199" s="2">
        <v>72</v>
      </c>
      <c r="H199" s="2">
        <v>45</v>
      </c>
      <c r="I199" s="2">
        <v>6000</v>
      </c>
      <c r="J199" s="2">
        <v>1</v>
      </c>
      <c r="K199" s="2">
        <v>2</v>
      </c>
      <c r="L199" s="11">
        <v>100</v>
      </c>
      <c r="M199" s="12"/>
    </row>
    <row r="200" spans="1:13" x14ac:dyDescent="0.25">
      <c r="A200" s="2">
        <v>199</v>
      </c>
      <c r="B200" s="2">
        <v>0</v>
      </c>
      <c r="C200" s="2">
        <v>43</v>
      </c>
      <c r="D200" s="2">
        <v>6.5</v>
      </c>
      <c r="E200" s="2">
        <v>6</v>
      </c>
      <c r="F200" s="2">
        <v>7</v>
      </c>
      <c r="G200" s="2">
        <v>72</v>
      </c>
      <c r="H200" s="2">
        <v>45</v>
      </c>
      <c r="I200" s="2">
        <v>6000</v>
      </c>
      <c r="J200" s="2">
        <v>1</v>
      </c>
      <c r="K200" s="2">
        <v>2</v>
      </c>
      <c r="L200" s="11">
        <v>100</v>
      </c>
      <c r="M200" s="12"/>
    </row>
    <row r="201" spans="1:13" x14ac:dyDescent="0.25">
      <c r="A201" s="2">
        <v>200</v>
      </c>
      <c r="B201" s="2">
        <v>0</v>
      </c>
      <c r="C201" s="2">
        <v>43</v>
      </c>
      <c r="D201" s="2">
        <v>6.5</v>
      </c>
      <c r="E201" s="2">
        <v>6</v>
      </c>
      <c r="F201" s="2">
        <v>7</v>
      </c>
      <c r="G201" s="2">
        <v>72</v>
      </c>
      <c r="H201" s="2">
        <v>45</v>
      </c>
      <c r="I201" s="2">
        <v>6000</v>
      </c>
      <c r="J201" s="2">
        <v>1</v>
      </c>
      <c r="K201" s="2">
        <v>2</v>
      </c>
      <c r="L201" s="11">
        <v>100</v>
      </c>
      <c r="M201" s="12"/>
    </row>
    <row r="202" spans="1:13" x14ac:dyDescent="0.25">
      <c r="A202" s="2">
        <v>201</v>
      </c>
      <c r="B202" s="2">
        <v>0</v>
      </c>
      <c r="C202" s="2">
        <v>43</v>
      </c>
      <c r="D202" s="2">
        <v>6.5</v>
      </c>
      <c r="E202" s="2">
        <v>6</v>
      </c>
      <c r="F202" s="2">
        <v>7</v>
      </c>
      <c r="G202" s="2">
        <v>72</v>
      </c>
      <c r="H202" s="2">
        <v>45</v>
      </c>
      <c r="I202" s="2">
        <v>6000</v>
      </c>
      <c r="J202" s="2">
        <v>1</v>
      </c>
      <c r="K202" s="2">
        <v>2</v>
      </c>
      <c r="L202" s="11">
        <v>100</v>
      </c>
      <c r="M202" s="12"/>
    </row>
    <row r="203" spans="1:13" x14ac:dyDescent="0.25">
      <c r="A203" s="2">
        <v>202</v>
      </c>
      <c r="B203" s="2">
        <v>0</v>
      </c>
      <c r="C203" s="2">
        <v>43</v>
      </c>
      <c r="D203" s="2">
        <v>7.8</v>
      </c>
      <c r="E203" s="2">
        <v>8</v>
      </c>
      <c r="F203" s="2">
        <v>5</v>
      </c>
      <c r="G203" s="2">
        <v>70</v>
      </c>
      <c r="H203" s="2">
        <v>90</v>
      </c>
      <c r="I203" s="2">
        <v>8000</v>
      </c>
      <c r="J203" s="2">
        <v>1</v>
      </c>
      <c r="K203" s="2">
        <v>1</v>
      </c>
      <c r="L203" s="11">
        <v>100</v>
      </c>
      <c r="M203" s="12"/>
    </row>
    <row r="204" spans="1:13" x14ac:dyDescent="0.25">
      <c r="A204" s="2">
        <v>203</v>
      </c>
      <c r="B204" s="2">
        <v>0</v>
      </c>
      <c r="C204" s="2">
        <v>43</v>
      </c>
      <c r="D204" s="2">
        <v>7.8</v>
      </c>
      <c r="E204" s="2">
        <v>8</v>
      </c>
      <c r="F204" s="2">
        <v>5</v>
      </c>
      <c r="G204" s="2">
        <v>70</v>
      </c>
      <c r="H204" s="2">
        <v>90</v>
      </c>
      <c r="I204" s="2">
        <v>8000</v>
      </c>
      <c r="J204" s="2">
        <v>1</v>
      </c>
      <c r="K204" s="2">
        <v>1</v>
      </c>
      <c r="L204" s="11">
        <v>100</v>
      </c>
      <c r="M204" s="12"/>
    </row>
    <row r="205" spans="1:13" x14ac:dyDescent="0.25">
      <c r="A205" s="2">
        <v>204</v>
      </c>
      <c r="B205" s="2">
        <v>0</v>
      </c>
      <c r="C205" s="2">
        <v>43</v>
      </c>
      <c r="D205" s="2">
        <v>6.9</v>
      </c>
      <c r="E205" s="2">
        <v>6</v>
      </c>
      <c r="F205" s="2">
        <v>7</v>
      </c>
      <c r="G205" s="2">
        <v>69</v>
      </c>
      <c r="H205" s="2">
        <v>47</v>
      </c>
      <c r="I205" s="2">
        <v>6800</v>
      </c>
      <c r="J205" s="2">
        <v>0</v>
      </c>
      <c r="K205" s="2">
        <v>0</v>
      </c>
      <c r="L205" s="11">
        <v>89.666666666666671</v>
      </c>
      <c r="M205" s="12"/>
    </row>
    <row r="206" spans="1:13" x14ac:dyDescent="0.25">
      <c r="A206" s="2">
        <v>205</v>
      </c>
      <c r="B206" s="2">
        <v>0</v>
      </c>
      <c r="C206" s="2">
        <v>43</v>
      </c>
      <c r="D206" s="2">
        <v>7.6</v>
      </c>
      <c r="E206" s="2">
        <v>8</v>
      </c>
      <c r="F206" s="2">
        <v>4</v>
      </c>
      <c r="G206" s="2">
        <v>68</v>
      </c>
      <c r="H206" s="2">
        <v>75</v>
      </c>
      <c r="I206" s="2">
        <v>6800</v>
      </c>
      <c r="J206" s="2">
        <v>0</v>
      </c>
      <c r="K206" s="2">
        <v>2</v>
      </c>
      <c r="L206" s="11">
        <v>94</v>
      </c>
      <c r="M206" s="12"/>
    </row>
    <row r="207" spans="1:13" x14ac:dyDescent="0.25">
      <c r="A207" s="2">
        <v>206</v>
      </c>
      <c r="B207" s="2">
        <v>0</v>
      </c>
      <c r="C207" s="2">
        <v>43</v>
      </c>
      <c r="D207" s="2">
        <v>7.7</v>
      </c>
      <c r="E207" s="2">
        <v>8</v>
      </c>
      <c r="F207" s="2">
        <v>5</v>
      </c>
      <c r="G207" s="2">
        <v>70</v>
      </c>
      <c r="H207" s="2">
        <v>90</v>
      </c>
      <c r="I207" s="2">
        <v>8000</v>
      </c>
      <c r="J207" s="2">
        <v>0</v>
      </c>
      <c r="K207" s="2">
        <v>1</v>
      </c>
      <c r="L207" s="11">
        <v>100</v>
      </c>
      <c r="M207" s="12"/>
    </row>
    <row r="208" spans="1:13" x14ac:dyDescent="0.25">
      <c r="A208" s="2">
        <v>207</v>
      </c>
      <c r="B208" s="2">
        <v>0</v>
      </c>
      <c r="C208" s="2">
        <v>43</v>
      </c>
      <c r="D208" s="2">
        <v>7.7</v>
      </c>
      <c r="E208" s="2">
        <v>8</v>
      </c>
      <c r="F208" s="2">
        <v>5</v>
      </c>
      <c r="G208" s="2">
        <v>70</v>
      </c>
      <c r="H208" s="2">
        <v>90</v>
      </c>
      <c r="I208" s="2">
        <v>8000</v>
      </c>
      <c r="J208" s="2">
        <v>0</v>
      </c>
      <c r="K208" s="2">
        <v>1</v>
      </c>
      <c r="L208" s="11">
        <v>100</v>
      </c>
      <c r="M208" s="12"/>
    </row>
    <row r="209" spans="1:13" x14ac:dyDescent="0.25">
      <c r="A209" s="2">
        <v>208</v>
      </c>
      <c r="B209" s="2">
        <v>0</v>
      </c>
      <c r="C209" s="2">
        <v>43</v>
      </c>
      <c r="D209" s="2">
        <v>7.7</v>
      </c>
      <c r="E209" s="2">
        <v>8</v>
      </c>
      <c r="F209" s="2">
        <v>5</v>
      </c>
      <c r="G209" s="2">
        <v>70</v>
      </c>
      <c r="H209" s="2">
        <v>90</v>
      </c>
      <c r="I209" s="2">
        <v>8000</v>
      </c>
      <c r="J209" s="2">
        <v>0</v>
      </c>
      <c r="K209" s="2">
        <v>1</v>
      </c>
      <c r="L209" s="11">
        <v>100</v>
      </c>
      <c r="M209" s="12"/>
    </row>
    <row r="210" spans="1:13" x14ac:dyDescent="0.25">
      <c r="A210" s="2">
        <v>209</v>
      </c>
      <c r="B210" s="2">
        <v>0</v>
      </c>
      <c r="C210" s="2">
        <v>43</v>
      </c>
      <c r="D210" s="2">
        <v>7.7</v>
      </c>
      <c r="E210" s="2">
        <v>8</v>
      </c>
      <c r="F210" s="2">
        <v>5</v>
      </c>
      <c r="G210" s="2">
        <v>70</v>
      </c>
      <c r="H210" s="2">
        <v>90</v>
      </c>
      <c r="I210" s="2">
        <v>8000</v>
      </c>
      <c r="J210" s="2">
        <v>0</v>
      </c>
      <c r="K210" s="2">
        <v>1</v>
      </c>
      <c r="L210" s="11">
        <v>100</v>
      </c>
      <c r="M210" s="12"/>
    </row>
    <row r="211" spans="1:13" x14ac:dyDescent="0.25">
      <c r="A211" s="2">
        <v>210</v>
      </c>
      <c r="B211" s="2">
        <v>0</v>
      </c>
      <c r="C211" s="2">
        <v>43</v>
      </c>
      <c r="D211" s="2">
        <v>7.8</v>
      </c>
      <c r="E211" s="2">
        <v>8</v>
      </c>
      <c r="F211" s="2">
        <v>5</v>
      </c>
      <c r="G211" s="2">
        <v>70</v>
      </c>
      <c r="H211" s="2">
        <v>90</v>
      </c>
      <c r="I211" s="2">
        <v>8000</v>
      </c>
      <c r="J211" s="2">
        <v>0</v>
      </c>
      <c r="K211" s="2">
        <v>1</v>
      </c>
      <c r="L211" s="11">
        <v>100</v>
      </c>
      <c r="M211" s="12"/>
    </row>
    <row r="212" spans="1:13" x14ac:dyDescent="0.25">
      <c r="A212" s="2">
        <v>211</v>
      </c>
      <c r="B212" s="2">
        <v>0</v>
      </c>
      <c r="C212" s="2">
        <v>43</v>
      </c>
      <c r="D212" s="2">
        <v>7.7</v>
      </c>
      <c r="E212" s="2">
        <v>8</v>
      </c>
      <c r="F212" s="2">
        <v>5</v>
      </c>
      <c r="G212" s="2">
        <v>70</v>
      </c>
      <c r="H212" s="2">
        <v>90</v>
      </c>
      <c r="I212" s="2">
        <v>8000</v>
      </c>
      <c r="J212" s="2">
        <v>0</v>
      </c>
      <c r="K212" s="2">
        <v>1</v>
      </c>
      <c r="L212" s="11">
        <v>100</v>
      </c>
      <c r="M212" s="12"/>
    </row>
    <row r="213" spans="1:13" x14ac:dyDescent="0.25">
      <c r="A213" s="2">
        <v>212</v>
      </c>
      <c r="B213" s="2">
        <v>0</v>
      </c>
      <c r="C213" s="2">
        <v>43</v>
      </c>
      <c r="D213" s="2">
        <v>7.8</v>
      </c>
      <c r="E213" s="2">
        <v>8</v>
      </c>
      <c r="F213" s="2">
        <v>5</v>
      </c>
      <c r="G213" s="2">
        <v>70</v>
      </c>
      <c r="H213" s="2">
        <v>90</v>
      </c>
      <c r="I213" s="2">
        <v>8000</v>
      </c>
      <c r="J213" s="2">
        <v>0</v>
      </c>
      <c r="K213" s="2">
        <v>1</v>
      </c>
      <c r="L213" s="11">
        <v>100</v>
      </c>
      <c r="M213" s="12"/>
    </row>
    <row r="214" spans="1:13" x14ac:dyDescent="0.25">
      <c r="A214" s="2">
        <v>213</v>
      </c>
      <c r="B214" s="2">
        <v>0</v>
      </c>
      <c r="C214" s="2">
        <v>43</v>
      </c>
      <c r="D214" s="2">
        <v>7.8</v>
      </c>
      <c r="E214" s="2">
        <v>8</v>
      </c>
      <c r="F214" s="2">
        <v>5</v>
      </c>
      <c r="G214" s="2">
        <v>70</v>
      </c>
      <c r="H214" s="2">
        <v>90</v>
      </c>
      <c r="I214" s="2">
        <v>8000</v>
      </c>
      <c r="J214" s="2">
        <v>0</v>
      </c>
      <c r="K214" s="2">
        <v>1</v>
      </c>
      <c r="L214" s="11">
        <v>100</v>
      </c>
      <c r="M214" s="12"/>
    </row>
    <row r="215" spans="1:13" x14ac:dyDescent="0.25">
      <c r="A215" s="2">
        <v>214</v>
      </c>
      <c r="B215" s="2">
        <v>0</v>
      </c>
      <c r="C215" s="2">
        <v>43</v>
      </c>
      <c r="D215" s="2">
        <v>7.8</v>
      </c>
      <c r="E215" s="2">
        <v>8</v>
      </c>
      <c r="F215" s="2">
        <v>5</v>
      </c>
      <c r="G215" s="2">
        <v>70</v>
      </c>
      <c r="H215" s="2">
        <v>90</v>
      </c>
      <c r="I215" s="2">
        <v>8000</v>
      </c>
      <c r="J215" s="2">
        <v>0</v>
      </c>
      <c r="K215" s="2">
        <v>1</v>
      </c>
      <c r="L215" s="11">
        <v>100</v>
      </c>
      <c r="M215" s="12"/>
    </row>
    <row r="216" spans="1:13" x14ac:dyDescent="0.25">
      <c r="A216" s="2">
        <v>215</v>
      </c>
      <c r="B216" s="2">
        <v>0</v>
      </c>
      <c r="C216" s="2">
        <v>43</v>
      </c>
      <c r="D216" s="2">
        <v>7.8</v>
      </c>
      <c r="E216" s="2">
        <v>8</v>
      </c>
      <c r="F216" s="2">
        <v>5</v>
      </c>
      <c r="G216" s="2">
        <v>70</v>
      </c>
      <c r="H216" s="2">
        <v>90</v>
      </c>
      <c r="I216" s="2">
        <v>8000</v>
      </c>
      <c r="J216" s="2">
        <v>0</v>
      </c>
      <c r="K216" s="2">
        <v>1</v>
      </c>
      <c r="L216" s="11">
        <v>100</v>
      </c>
      <c r="M216" s="12"/>
    </row>
    <row r="217" spans="1:13" x14ac:dyDescent="0.25">
      <c r="A217" s="2">
        <v>216</v>
      </c>
      <c r="B217" s="2">
        <v>0</v>
      </c>
      <c r="C217" s="2">
        <v>43</v>
      </c>
      <c r="D217" s="2">
        <v>7.8</v>
      </c>
      <c r="E217" s="2">
        <v>8</v>
      </c>
      <c r="F217" s="2">
        <v>5</v>
      </c>
      <c r="G217" s="2">
        <v>70</v>
      </c>
      <c r="H217" s="2">
        <v>90</v>
      </c>
      <c r="I217" s="2">
        <v>8000</v>
      </c>
      <c r="J217" s="2">
        <v>0</v>
      </c>
      <c r="K217" s="2">
        <v>1</v>
      </c>
      <c r="L217" s="11">
        <v>100</v>
      </c>
      <c r="M217" s="12"/>
    </row>
    <row r="218" spans="1:13" x14ac:dyDescent="0.25">
      <c r="A218" s="2">
        <v>217</v>
      </c>
      <c r="B218" s="2">
        <v>0</v>
      </c>
      <c r="C218" s="2">
        <v>43</v>
      </c>
      <c r="D218" s="2">
        <v>7.8</v>
      </c>
      <c r="E218" s="2">
        <v>8</v>
      </c>
      <c r="F218" s="2">
        <v>5</v>
      </c>
      <c r="G218" s="2">
        <v>70</v>
      </c>
      <c r="H218" s="2">
        <v>90</v>
      </c>
      <c r="I218" s="2">
        <v>8000</v>
      </c>
      <c r="J218" s="2">
        <v>0</v>
      </c>
      <c r="K218" s="2">
        <v>1</v>
      </c>
      <c r="L218" s="11">
        <v>100</v>
      </c>
      <c r="M218" s="12"/>
    </row>
    <row r="219" spans="1:13" x14ac:dyDescent="0.25">
      <c r="A219" s="2">
        <v>218</v>
      </c>
      <c r="B219" s="2">
        <v>0</v>
      </c>
      <c r="C219" s="2">
        <v>43</v>
      </c>
      <c r="D219" s="2">
        <v>7.8</v>
      </c>
      <c r="E219" s="2">
        <v>8</v>
      </c>
      <c r="F219" s="2">
        <v>5</v>
      </c>
      <c r="G219" s="2">
        <v>70</v>
      </c>
      <c r="H219" s="2">
        <v>90</v>
      </c>
      <c r="I219" s="2">
        <v>8000</v>
      </c>
      <c r="J219" s="2">
        <v>0</v>
      </c>
      <c r="K219" s="2">
        <v>1</v>
      </c>
      <c r="L219" s="11">
        <v>100</v>
      </c>
      <c r="M219" s="12"/>
    </row>
    <row r="220" spans="1:13" x14ac:dyDescent="0.25">
      <c r="A220" s="2">
        <v>219</v>
      </c>
      <c r="B220" s="2">
        <v>0</v>
      </c>
      <c r="C220" s="2">
        <v>43</v>
      </c>
      <c r="D220" s="2">
        <v>7.8</v>
      </c>
      <c r="E220" s="2">
        <v>8</v>
      </c>
      <c r="F220" s="2">
        <v>5</v>
      </c>
      <c r="G220" s="2">
        <v>70</v>
      </c>
      <c r="H220" s="2">
        <v>90</v>
      </c>
      <c r="I220" s="2">
        <v>8000</v>
      </c>
      <c r="J220" s="2">
        <v>2</v>
      </c>
      <c r="K220" s="2">
        <v>1</v>
      </c>
      <c r="L220" s="11">
        <v>100</v>
      </c>
      <c r="M220" s="12"/>
    </row>
    <row r="221" spans="1:13" x14ac:dyDescent="0.25">
      <c r="A221" s="2">
        <v>220</v>
      </c>
      <c r="B221" s="2">
        <v>0</v>
      </c>
      <c r="C221" s="2">
        <v>43</v>
      </c>
      <c r="D221" s="2">
        <v>6.5</v>
      </c>
      <c r="E221" s="2">
        <v>6</v>
      </c>
      <c r="F221" s="2">
        <v>7</v>
      </c>
      <c r="G221" s="2">
        <v>72</v>
      </c>
      <c r="H221" s="2">
        <v>45</v>
      </c>
      <c r="I221" s="2">
        <v>6000</v>
      </c>
      <c r="J221" s="2">
        <v>2</v>
      </c>
      <c r="K221" s="2">
        <v>2</v>
      </c>
      <c r="L221" s="11">
        <v>100</v>
      </c>
      <c r="M221" s="12"/>
    </row>
    <row r="222" spans="1:13" x14ac:dyDescent="0.25">
      <c r="A222" s="2">
        <v>221</v>
      </c>
      <c r="B222" s="2">
        <v>1</v>
      </c>
      <c r="C222" s="2">
        <v>44</v>
      </c>
      <c r="D222" s="2">
        <v>6.6</v>
      </c>
      <c r="E222" s="2">
        <v>7</v>
      </c>
      <c r="F222" s="2">
        <v>4</v>
      </c>
      <c r="G222" s="2">
        <v>65</v>
      </c>
      <c r="H222" s="2">
        <v>45</v>
      </c>
      <c r="I222" s="2">
        <v>6000</v>
      </c>
      <c r="J222" s="2">
        <v>1</v>
      </c>
      <c r="K222" s="2">
        <v>2</v>
      </c>
      <c r="L222" s="11">
        <v>105</v>
      </c>
      <c r="M222" s="12"/>
    </row>
    <row r="223" spans="1:13" x14ac:dyDescent="0.25">
      <c r="A223" s="2">
        <v>222</v>
      </c>
      <c r="B223" s="2">
        <v>0</v>
      </c>
      <c r="C223" s="2">
        <v>44</v>
      </c>
      <c r="D223" s="2">
        <v>6.4</v>
      </c>
      <c r="E223" s="2">
        <v>6</v>
      </c>
      <c r="F223" s="2">
        <v>7</v>
      </c>
      <c r="G223" s="2">
        <v>72</v>
      </c>
      <c r="H223" s="2">
        <v>45</v>
      </c>
      <c r="I223" s="2">
        <v>6000</v>
      </c>
      <c r="J223" s="2">
        <v>1</v>
      </c>
      <c r="K223" s="2">
        <v>2</v>
      </c>
      <c r="L223" s="11">
        <v>100</v>
      </c>
      <c r="M223" s="12"/>
    </row>
    <row r="224" spans="1:13" x14ac:dyDescent="0.25">
      <c r="A224" s="2">
        <v>223</v>
      </c>
      <c r="B224" s="2">
        <v>0</v>
      </c>
      <c r="C224" s="2">
        <v>44</v>
      </c>
      <c r="D224" s="2">
        <v>6.3</v>
      </c>
      <c r="E224" s="2">
        <v>6</v>
      </c>
      <c r="F224" s="2">
        <v>7</v>
      </c>
      <c r="G224" s="2">
        <v>72</v>
      </c>
      <c r="H224" s="2">
        <v>45</v>
      </c>
      <c r="I224" s="2">
        <v>6000</v>
      </c>
      <c r="J224" s="2">
        <v>1</v>
      </c>
      <c r="K224" s="2">
        <v>2</v>
      </c>
      <c r="L224" s="11">
        <v>100</v>
      </c>
      <c r="M224" s="12"/>
    </row>
    <row r="225" spans="1:13" x14ac:dyDescent="0.25">
      <c r="A225" s="2">
        <v>224</v>
      </c>
      <c r="B225" s="2">
        <v>0</v>
      </c>
      <c r="C225" s="2">
        <v>44</v>
      </c>
      <c r="D225" s="2">
        <v>6.4</v>
      </c>
      <c r="E225" s="2">
        <v>6</v>
      </c>
      <c r="F225" s="2">
        <v>7</v>
      </c>
      <c r="G225" s="2">
        <v>72</v>
      </c>
      <c r="H225" s="2">
        <v>45</v>
      </c>
      <c r="I225" s="2">
        <v>6000</v>
      </c>
      <c r="J225" s="2">
        <v>1</v>
      </c>
      <c r="K225" s="2">
        <v>2</v>
      </c>
      <c r="L225" s="11">
        <v>100</v>
      </c>
      <c r="M225" s="12"/>
    </row>
    <row r="226" spans="1:13" x14ac:dyDescent="0.25">
      <c r="A226" s="2">
        <v>225</v>
      </c>
      <c r="B226" s="2">
        <v>1</v>
      </c>
      <c r="C226" s="2">
        <v>44</v>
      </c>
      <c r="D226" s="2">
        <v>6.6</v>
      </c>
      <c r="E226" s="2">
        <v>7</v>
      </c>
      <c r="F226" s="2">
        <v>4</v>
      </c>
      <c r="G226" s="2">
        <v>65</v>
      </c>
      <c r="H226" s="2">
        <v>45</v>
      </c>
      <c r="I226" s="2">
        <v>6000</v>
      </c>
      <c r="J226" s="2">
        <v>1</v>
      </c>
      <c r="K226" s="2">
        <v>2</v>
      </c>
      <c r="L226" s="11">
        <v>105</v>
      </c>
      <c r="M226" s="12"/>
    </row>
    <row r="227" spans="1:13" x14ac:dyDescent="0.25">
      <c r="A227" s="2">
        <v>226</v>
      </c>
      <c r="B227" s="2">
        <v>0</v>
      </c>
      <c r="C227" s="2">
        <v>44</v>
      </c>
      <c r="D227" s="2">
        <v>6.3</v>
      </c>
      <c r="E227" s="2">
        <v>6</v>
      </c>
      <c r="F227" s="2">
        <v>7</v>
      </c>
      <c r="G227" s="2">
        <v>72</v>
      </c>
      <c r="H227" s="2">
        <v>45</v>
      </c>
      <c r="I227" s="2">
        <v>6000</v>
      </c>
      <c r="J227" s="2">
        <v>1</v>
      </c>
      <c r="K227" s="2">
        <v>2</v>
      </c>
      <c r="L227" s="11">
        <v>100</v>
      </c>
      <c r="M227" s="12"/>
    </row>
    <row r="228" spans="1:13" x14ac:dyDescent="0.25">
      <c r="A228" s="2">
        <v>227</v>
      </c>
      <c r="B228" s="2">
        <v>1</v>
      </c>
      <c r="C228" s="2">
        <v>44</v>
      </c>
      <c r="D228" s="2">
        <v>6.6</v>
      </c>
      <c r="E228" s="2">
        <v>7</v>
      </c>
      <c r="F228" s="2">
        <v>4</v>
      </c>
      <c r="G228" s="2">
        <v>65</v>
      </c>
      <c r="H228" s="2">
        <v>45</v>
      </c>
      <c r="I228" s="2">
        <v>6000</v>
      </c>
      <c r="J228" s="2">
        <v>1</v>
      </c>
      <c r="K228" s="2">
        <v>2</v>
      </c>
      <c r="L228" s="11">
        <v>105</v>
      </c>
      <c r="M228" s="12"/>
    </row>
    <row r="229" spans="1:13" x14ac:dyDescent="0.25">
      <c r="A229" s="2">
        <v>228</v>
      </c>
      <c r="B229" s="2">
        <v>0</v>
      </c>
      <c r="C229" s="2">
        <v>44</v>
      </c>
      <c r="D229" s="2">
        <v>6.3</v>
      </c>
      <c r="E229" s="2">
        <v>6</v>
      </c>
      <c r="F229" s="2">
        <v>7</v>
      </c>
      <c r="G229" s="2">
        <v>72</v>
      </c>
      <c r="H229" s="2">
        <v>45</v>
      </c>
      <c r="I229" s="2">
        <v>6000</v>
      </c>
      <c r="J229" s="2">
        <v>1</v>
      </c>
      <c r="K229" s="2">
        <v>2</v>
      </c>
      <c r="L229" s="11">
        <v>100</v>
      </c>
      <c r="M229" s="12"/>
    </row>
    <row r="230" spans="1:13" x14ac:dyDescent="0.25">
      <c r="A230" s="2">
        <v>229</v>
      </c>
      <c r="B230" s="2">
        <v>1</v>
      </c>
      <c r="C230" s="2">
        <v>44</v>
      </c>
      <c r="D230" s="2">
        <v>6.6</v>
      </c>
      <c r="E230" s="2">
        <v>7</v>
      </c>
      <c r="F230" s="2">
        <v>4</v>
      </c>
      <c r="G230" s="2">
        <v>65</v>
      </c>
      <c r="H230" s="2">
        <v>45</v>
      </c>
      <c r="I230" s="2">
        <v>6000</v>
      </c>
      <c r="J230" s="2">
        <v>1</v>
      </c>
      <c r="K230" s="2">
        <v>2</v>
      </c>
      <c r="L230" s="11">
        <v>105</v>
      </c>
      <c r="M230" s="12"/>
    </row>
    <row r="231" spans="1:13" x14ac:dyDescent="0.25">
      <c r="A231" s="2">
        <v>230</v>
      </c>
      <c r="B231" s="2">
        <v>0</v>
      </c>
      <c r="C231" s="2">
        <v>44</v>
      </c>
      <c r="D231" s="2">
        <v>6.3</v>
      </c>
      <c r="E231" s="2">
        <v>6</v>
      </c>
      <c r="F231" s="2">
        <v>7</v>
      </c>
      <c r="G231" s="2">
        <v>72</v>
      </c>
      <c r="H231" s="2">
        <v>45</v>
      </c>
      <c r="I231" s="2">
        <v>6000</v>
      </c>
      <c r="J231" s="2">
        <v>1</v>
      </c>
      <c r="K231" s="2">
        <v>2</v>
      </c>
      <c r="L231" s="11">
        <v>100</v>
      </c>
      <c r="M231" s="12"/>
    </row>
    <row r="232" spans="1:13" x14ac:dyDescent="0.25">
      <c r="A232" s="2">
        <v>231</v>
      </c>
      <c r="B232" s="2">
        <v>1</v>
      </c>
      <c r="C232" s="2">
        <v>44</v>
      </c>
      <c r="D232" s="2">
        <v>6.6</v>
      </c>
      <c r="E232" s="2">
        <v>7</v>
      </c>
      <c r="F232" s="2">
        <v>4</v>
      </c>
      <c r="G232" s="2">
        <v>65</v>
      </c>
      <c r="H232" s="2">
        <v>45</v>
      </c>
      <c r="I232" s="2">
        <v>6000</v>
      </c>
      <c r="J232" s="2">
        <v>1</v>
      </c>
      <c r="K232" s="2">
        <v>2</v>
      </c>
      <c r="L232" s="11">
        <v>105</v>
      </c>
      <c r="M232" s="12"/>
    </row>
    <row r="233" spans="1:13" x14ac:dyDescent="0.25">
      <c r="A233" s="2">
        <v>232</v>
      </c>
      <c r="B233" s="2">
        <v>0</v>
      </c>
      <c r="C233" s="2">
        <v>44</v>
      </c>
      <c r="D233" s="2">
        <v>6.3</v>
      </c>
      <c r="E233" s="2">
        <v>6</v>
      </c>
      <c r="F233" s="2">
        <v>7</v>
      </c>
      <c r="G233" s="2">
        <v>72</v>
      </c>
      <c r="H233" s="2">
        <v>45</v>
      </c>
      <c r="I233" s="2">
        <v>6000</v>
      </c>
      <c r="J233" s="2">
        <v>1</v>
      </c>
      <c r="K233" s="2">
        <v>2</v>
      </c>
      <c r="L233" s="11">
        <v>100</v>
      </c>
      <c r="M233" s="12"/>
    </row>
    <row r="234" spans="1:13" x14ac:dyDescent="0.25">
      <c r="A234" s="2">
        <v>233</v>
      </c>
      <c r="B234" s="2">
        <v>1</v>
      </c>
      <c r="C234" s="2">
        <v>44</v>
      </c>
      <c r="D234" s="2">
        <v>6.6</v>
      </c>
      <c r="E234" s="2">
        <v>7</v>
      </c>
      <c r="F234" s="2">
        <v>4</v>
      </c>
      <c r="G234" s="2">
        <v>65</v>
      </c>
      <c r="H234" s="2">
        <v>45</v>
      </c>
      <c r="I234" s="2">
        <v>6000</v>
      </c>
      <c r="J234" s="2">
        <v>1</v>
      </c>
      <c r="K234" s="2">
        <v>2</v>
      </c>
      <c r="L234" s="11">
        <v>105</v>
      </c>
      <c r="M234" s="12"/>
    </row>
    <row r="235" spans="1:13" x14ac:dyDescent="0.25">
      <c r="A235" s="2">
        <v>234</v>
      </c>
      <c r="B235" s="2">
        <v>0</v>
      </c>
      <c r="C235" s="2">
        <v>44</v>
      </c>
      <c r="D235" s="2">
        <v>6.3</v>
      </c>
      <c r="E235" s="2">
        <v>6</v>
      </c>
      <c r="F235" s="2">
        <v>7</v>
      </c>
      <c r="G235" s="2">
        <v>72</v>
      </c>
      <c r="H235" s="2">
        <v>45</v>
      </c>
      <c r="I235" s="2">
        <v>6000</v>
      </c>
      <c r="J235" s="2">
        <v>1</v>
      </c>
      <c r="K235" s="2">
        <v>2</v>
      </c>
      <c r="L235" s="11">
        <v>100</v>
      </c>
      <c r="M235" s="12"/>
    </row>
    <row r="236" spans="1:13" x14ac:dyDescent="0.25">
      <c r="A236" s="2">
        <v>235</v>
      </c>
      <c r="B236" s="2">
        <v>1</v>
      </c>
      <c r="C236" s="2">
        <v>44</v>
      </c>
      <c r="D236" s="2">
        <v>6.6</v>
      </c>
      <c r="E236" s="2">
        <v>7</v>
      </c>
      <c r="F236" s="2">
        <v>4</v>
      </c>
      <c r="G236" s="2">
        <v>65</v>
      </c>
      <c r="H236" s="2">
        <v>45</v>
      </c>
      <c r="I236" s="2">
        <v>6000</v>
      </c>
      <c r="J236" s="2">
        <v>1</v>
      </c>
      <c r="K236" s="2">
        <v>2</v>
      </c>
      <c r="L236" s="11">
        <v>105</v>
      </c>
      <c r="M236" s="12"/>
    </row>
    <row r="237" spans="1:13" x14ac:dyDescent="0.25">
      <c r="A237" s="2">
        <v>236</v>
      </c>
      <c r="B237" s="2">
        <v>0</v>
      </c>
      <c r="C237" s="2">
        <v>44</v>
      </c>
      <c r="D237" s="2">
        <v>6.3</v>
      </c>
      <c r="E237" s="2">
        <v>6</v>
      </c>
      <c r="F237" s="2">
        <v>7</v>
      </c>
      <c r="G237" s="2">
        <v>72</v>
      </c>
      <c r="H237" s="2">
        <v>45</v>
      </c>
      <c r="I237" s="2">
        <v>6000</v>
      </c>
      <c r="J237" s="2">
        <v>1</v>
      </c>
      <c r="K237" s="2">
        <v>2</v>
      </c>
      <c r="L237" s="11">
        <v>100</v>
      </c>
      <c r="M237" s="12"/>
    </row>
    <row r="238" spans="1:13" x14ac:dyDescent="0.25">
      <c r="A238" s="2">
        <v>237</v>
      </c>
      <c r="B238" s="2">
        <v>0</v>
      </c>
      <c r="C238" s="2">
        <v>44</v>
      </c>
      <c r="D238" s="2">
        <v>6.4</v>
      </c>
      <c r="E238" s="2">
        <v>6</v>
      </c>
      <c r="F238" s="2">
        <v>7</v>
      </c>
      <c r="G238" s="2">
        <v>72</v>
      </c>
      <c r="H238" s="2">
        <v>45</v>
      </c>
      <c r="I238" s="2">
        <v>6000</v>
      </c>
      <c r="J238" s="2">
        <v>1</v>
      </c>
      <c r="K238" s="2">
        <v>2</v>
      </c>
      <c r="L238" s="11">
        <v>100</v>
      </c>
      <c r="M238" s="12"/>
    </row>
    <row r="239" spans="1:13" x14ac:dyDescent="0.25">
      <c r="A239" s="2">
        <v>238</v>
      </c>
      <c r="B239" s="2">
        <v>1</v>
      </c>
      <c r="C239" s="2">
        <v>44</v>
      </c>
      <c r="D239" s="2">
        <v>6.5</v>
      </c>
      <c r="E239" s="2">
        <v>7</v>
      </c>
      <c r="F239" s="2">
        <v>4</v>
      </c>
      <c r="G239" s="2">
        <v>65</v>
      </c>
      <c r="H239" s="2">
        <v>45</v>
      </c>
      <c r="I239" s="2">
        <v>6000</v>
      </c>
      <c r="J239" s="2">
        <v>1</v>
      </c>
      <c r="K239" s="2">
        <v>2</v>
      </c>
      <c r="L239" s="11">
        <v>105</v>
      </c>
      <c r="M239" s="12"/>
    </row>
    <row r="240" spans="1:13" x14ac:dyDescent="0.25">
      <c r="A240" s="2">
        <v>239</v>
      </c>
      <c r="B240" s="2">
        <v>0</v>
      </c>
      <c r="C240" s="2">
        <v>44</v>
      </c>
      <c r="D240" s="2">
        <v>6.3</v>
      </c>
      <c r="E240" s="2">
        <v>6</v>
      </c>
      <c r="F240" s="2">
        <v>7</v>
      </c>
      <c r="G240" s="2">
        <v>72</v>
      </c>
      <c r="H240" s="2">
        <v>45</v>
      </c>
      <c r="I240" s="2">
        <v>6000</v>
      </c>
      <c r="J240" s="2">
        <v>1</v>
      </c>
      <c r="K240" s="2">
        <v>2</v>
      </c>
      <c r="L240" s="11">
        <v>100</v>
      </c>
      <c r="M240" s="12"/>
    </row>
    <row r="241" spans="1:13" x14ac:dyDescent="0.25">
      <c r="A241" s="2">
        <v>240</v>
      </c>
      <c r="B241" s="2">
        <v>0</v>
      </c>
      <c r="C241" s="2">
        <v>44</v>
      </c>
      <c r="D241" s="2">
        <v>6.4</v>
      </c>
      <c r="E241" s="2">
        <v>6</v>
      </c>
      <c r="F241" s="2">
        <v>7</v>
      </c>
      <c r="G241" s="2">
        <v>72</v>
      </c>
      <c r="H241" s="2">
        <v>45</v>
      </c>
      <c r="I241" s="2">
        <v>6000</v>
      </c>
      <c r="J241" s="2">
        <v>1</v>
      </c>
      <c r="K241" s="2">
        <v>2</v>
      </c>
      <c r="L241" s="11">
        <v>100</v>
      </c>
      <c r="M241" s="12"/>
    </row>
    <row r="242" spans="1:13" x14ac:dyDescent="0.25">
      <c r="A242" s="2">
        <v>241</v>
      </c>
      <c r="B242" s="2">
        <v>1</v>
      </c>
      <c r="C242" s="2">
        <v>44</v>
      </c>
      <c r="D242" s="2">
        <v>6.5</v>
      </c>
      <c r="E242" s="2">
        <v>7</v>
      </c>
      <c r="F242" s="2">
        <v>4</v>
      </c>
      <c r="G242" s="2">
        <v>65</v>
      </c>
      <c r="H242" s="2">
        <v>45</v>
      </c>
      <c r="I242" s="2">
        <v>6000</v>
      </c>
      <c r="J242" s="2">
        <v>1</v>
      </c>
      <c r="K242" s="2">
        <v>2</v>
      </c>
      <c r="L242" s="11">
        <v>105</v>
      </c>
      <c r="M242" s="12"/>
    </row>
    <row r="243" spans="1:13" x14ac:dyDescent="0.25">
      <c r="A243" s="2">
        <v>242</v>
      </c>
      <c r="B243" s="2">
        <v>0</v>
      </c>
      <c r="C243" s="2">
        <v>44</v>
      </c>
      <c r="D243" s="2">
        <v>6.3</v>
      </c>
      <c r="E243" s="2">
        <v>6</v>
      </c>
      <c r="F243" s="2">
        <v>7</v>
      </c>
      <c r="G243" s="2">
        <v>72</v>
      </c>
      <c r="H243" s="2">
        <v>45</v>
      </c>
      <c r="I243" s="2">
        <v>6000</v>
      </c>
      <c r="J243" s="2">
        <v>1</v>
      </c>
      <c r="K243" s="2">
        <v>2</v>
      </c>
      <c r="L243" s="11">
        <v>100</v>
      </c>
      <c r="M243" s="12"/>
    </row>
    <row r="244" spans="1:13" x14ac:dyDescent="0.25">
      <c r="A244" s="2">
        <v>243</v>
      </c>
      <c r="B244" s="2">
        <v>0</v>
      </c>
      <c r="C244" s="2">
        <v>44</v>
      </c>
      <c r="D244" s="2">
        <v>6.4</v>
      </c>
      <c r="E244" s="2">
        <v>6</v>
      </c>
      <c r="F244" s="2">
        <v>7</v>
      </c>
      <c r="G244" s="2">
        <v>72</v>
      </c>
      <c r="H244" s="2">
        <v>45</v>
      </c>
      <c r="I244" s="2">
        <v>6000</v>
      </c>
      <c r="J244" s="2">
        <v>1</v>
      </c>
      <c r="K244" s="2">
        <v>2</v>
      </c>
      <c r="L244" s="11">
        <v>100</v>
      </c>
      <c r="M244" s="12"/>
    </row>
    <row r="245" spans="1:13" x14ac:dyDescent="0.25">
      <c r="A245" s="2">
        <v>244</v>
      </c>
      <c r="B245" s="2">
        <v>1</v>
      </c>
      <c r="C245" s="2">
        <v>44</v>
      </c>
      <c r="D245" s="2">
        <v>6.5</v>
      </c>
      <c r="E245" s="2">
        <v>7</v>
      </c>
      <c r="F245" s="2">
        <v>4</v>
      </c>
      <c r="G245" s="2">
        <v>65</v>
      </c>
      <c r="H245" s="2">
        <v>45</v>
      </c>
      <c r="I245" s="2">
        <v>6000</v>
      </c>
      <c r="J245" s="2">
        <v>1</v>
      </c>
      <c r="K245" s="2">
        <v>2</v>
      </c>
      <c r="L245" s="11">
        <v>105</v>
      </c>
      <c r="M245" s="12"/>
    </row>
    <row r="246" spans="1:13" x14ac:dyDescent="0.25">
      <c r="A246" s="2">
        <v>245</v>
      </c>
      <c r="B246" s="2">
        <v>0</v>
      </c>
      <c r="C246" s="2">
        <v>44</v>
      </c>
      <c r="D246" s="2">
        <v>6.3</v>
      </c>
      <c r="E246" s="2">
        <v>6</v>
      </c>
      <c r="F246" s="2">
        <v>7</v>
      </c>
      <c r="G246" s="2">
        <v>72</v>
      </c>
      <c r="H246" s="2">
        <v>45</v>
      </c>
      <c r="I246" s="2">
        <v>6000</v>
      </c>
      <c r="J246" s="2">
        <v>1</v>
      </c>
      <c r="K246" s="2">
        <v>2</v>
      </c>
      <c r="L246" s="11">
        <v>100</v>
      </c>
      <c r="M246" s="12"/>
    </row>
    <row r="247" spans="1:13" x14ac:dyDescent="0.25">
      <c r="A247" s="2">
        <v>246</v>
      </c>
      <c r="B247" s="2">
        <v>1</v>
      </c>
      <c r="C247" s="2">
        <v>44</v>
      </c>
      <c r="D247" s="2">
        <v>6.5</v>
      </c>
      <c r="E247" s="2">
        <v>7</v>
      </c>
      <c r="F247" s="2">
        <v>4</v>
      </c>
      <c r="G247" s="2">
        <v>65</v>
      </c>
      <c r="H247" s="2">
        <v>45</v>
      </c>
      <c r="I247" s="2">
        <v>6000</v>
      </c>
      <c r="J247" s="2">
        <v>1</v>
      </c>
      <c r="K247" s="2">
        <v>2</v>
      </c>
      <c r="L247" s="11">
        <v>105</v>
      </c>
      <c r="M247" s="12"/>
    </row>
    <row r="248" spans="1:13" x14ac:dyDescent="0.25">
      <c r="A248" s="2">
        <v>247</v>
      </c>
      <c r="B248" s="2">
        <v>0</v>
      </c>
      <c r="C248" s="2">
        <v>44</v>
      </c>
      <c r="D248" s="2">
        <v>6.3</v>
      </c>
      <c r="E248" s="2">
        <v>6</v>
      </c>
      <c r="F248" s="2">
        <v>7</v>
      </c>
      <c r="G248" s="2">
        <v>72</v>
      </c>
      <c r="H248" s="2">
        <v>45</v>
      </c>
      <c r="I248" s="2">
        <v>6000</v>
      </c>
      <c r="J248" s="2">
        <v>1</v>
      </c>
      <c r="K248" s="2">
        <v>2</v>
      </c>
      <c r="L248" s="11">
        <v>100</v>
      </c>
      <c r="M248" s="12"/>
    </row>
    <row r="249" spans="1:13" x14ac:dyDescent="0.25">
      <c r="A249" s="2">
        <v>248</v>
      </c>
      <c r="B249" s="2">
        <v>0</v>
      </c>
      <c r="C249" s="2">
        <v>44</v>
      </c>
      <c r="D249" s="2">
        <v>6.8</v>
      </c>
      <c r="E249" s="2">
        <v>7</v>
      </c>
      <c r="F249" s="2">
        <v>7</v>
      </c>
      <c r="G249" s="2">
        <v>78</v>
      </c>
      <c r="H249" s="2">
        <v>45</v>
      </c>
      <c r="I249" s="2">
        <v>5000</v>
      </c>
      <c r="J249" s="2">
        <v>1</v>
      </c>
      <c r="K249" s="2">
        <v>2</v>
      </c>
      <c r="L249" s="11">
        <v>100</v>
      </c>
      <c r="M249" s="12"/>
    </row>
    <row r="250" spans="1:13" x14ac:dyDescent="0.25">
      <c r="A250" s="2">
        <v>249</v>
      </c>
      <c r="B250" s="2">
        <v>0</v>
      </c>
      <c r="C250" s="2">
        <v>44</v>
      </c>
      <c r="D250" s="2">
        <v>6.4</v>
      </c>
      <c r="E250" s="2">
        <v>6</v>
      </c>
      <c r="F250" s="2">
        <v>7</v>
      </c>
      <c r="G250" s="2">
        <v>72</v>
      </c>
      <c r="H250" s="2">
        <v>45</v>
      </c>
      <c r="I250" s="2">
        <v>6000</v>
      </c>
      <c r="J250" s="2">
        <v>0</v>
      </c>
      <c r="K250" s="2">
        <v>2</v>
      </c>
      <c r="L250" s="11">
        <v>100</v>
      </c>
      <c r="M250" s="12"/>
    </row>
    <row r="251" spans="1:13" x14ac:dyDescent="0.25">
      <c r="A251" s="2">
        <v>250</v>
      </c>
      <c r="B251" s="2">
        <v>0</v>
      </c>
      <c r="C251" s="2">
        <v>44</v>
      </c>
      <c r="D251" s="2">
        <v>6.5</v>
      </c>
      <c r="E251" s="2">
        <v>6</v>
      </c>
      <c r="F251" s="2">
        <v>7</v>
      </c>
      <c r="G251" s="2">
        <v>72</v>
      </c>
      <c r="H251" s="2">
        <v>45</v>
      </c>
      <c r="I251" s="2">
        <v>6000</v>
      </c>
      <c r="J251" s="2">
        <v>0</v>
      </c>
      <c r="K251" s="2">
        <v>2</v>
      </c>
      <c r="L251" s="11">
        <v>100</v>
      </c>
      <c r="M251" s="12"/>
    </row>
    <row r="252" spans="1:13" x14ac:dyDescent="0.25">
      <c r="A252" s="2">
        <v>251</v>
      </c>
      <c r="B252" s="2">
        <v>1</v>
      </c>
      <c r="C252" s="2">
        <v>45</v>
      </c>
      <c r="D252" s="2">
        <v>6.8</v>
      </c>
      <c r="E252" s="2">
        <v>7</v>
      </c>
      <c r="F252" s="2">
        <v>6</v>
      </c>
      <c r="G252" s="2">
        <v>65</v>
      </c>
      <c r="H252" s="2">
        <v>30</v>
      </c>
      <c r="I252" s="2">
        <v>6000</v>
      </c>
      <c r="J252" s="2">
        <v>1</v>
      </c>
      <c r="K252" s="2">
        <v>2</v>
      </c>
      <c r="L252" s="11">
        <v>105</v>
      </c>
      <c r="M252" s="12"/>
    </row>
    <row r="253" spans="1:13" x14ac:dyDescent="0.25">
      <c r="A253" s="2">
        <v>252</v>
      </c>
      <c r="B253" s="2">
        <v>1</v>
      </c>
      <c r="C253" s="2">
        <v>45</v>
      </c>
      <c r="D253" s="2">
        <v>6.8</v>
      </c>
      <c r="E253" s="2">
        <v>7</v>
      </c>
      <c r="F253" s="2">
        <v>6</v>
      </c>
      <c r="G253" s="2">
        <v>65</v>
      </c>
      <c r="H253" s="2">
        <v>30</v>
      </c>
      <c r="I253" s="2">
        <v>6000</v>
      </c>
      <c r="J253" s="2">
        <v>1</v>
      </c>
      <c r="K253" s="2">
        <v>2</v>
      </c>
      <c r="L253" s="11">
        <v>105</v>
      </c>
      <c r="M253" s="12"/>
    </row>
    <row r="254" spans="1:13" x14ac:dyDescent="0.25">
      <c r="A254" s="2">
        <v>253</v>
      </c>
      <c r="B254" s="2">
        <v>1</v>
      </c>
      <c r="C254" s="2">
        <v>45</v>
      </c>
      <c r="D254" s="2">
        <v>6.5</v>
      </c>
      <c r="E254" s="2">
        <v>7</v>
      </c>
      <c r="F254" s="2">
        <v>4</v>
      </c>
      <c r="G254" s="2">
        <v>65</v>
      </c>
      <c r="H254" s="2">
        <v>45</v>
      </c>
      <c r="I254" s="2">
        <v>6000</v>
      </c>
      <c r="J254" s="2">
        <v>1</v>
      </c>
      <c r="K254" s="2">
        <v>2</v>
      </c>
      <c r="L254" s="11">
        <v>105</v>
      </c>
      <c r="M254" s="12"/>
    </row>
    <row r="255" spans="1:13" x14ac:dyDescent="0.25">
      <c r="A255" s="2">
        <v>254</v>
      </c>
      <c r="B255" s="2">
        <v>1</v>
      </c>
      <c r="C255" s="2">
        <v>45</v>
      </c>
      <c r="D255" s="2">
        <v>6.5</v>
      </c>
      <c r="E255" s="2">
        <v>7</v>
      </c>
      <c r="F255" s="2">
        <v>4</v>
      </c>
      <c r="G255" s="2">
        <v>65</v>
      </c>
      <c r="H255" s="2">
        <v>45</v>
      </c>
      <c r="I255" s="2">
        <v>6000</v>
      </c>
      <c r="J255" s="2">
        <v>1</v>
      </c>
      <c r="K255" s="2">
        <v>2</v>
      </c>
      <c r="L255" s="11">
        <v>105</v>
      </c>
      <c r="M255" s="12"/>
    </row>
    <row r="256" spans="1:13" x14ac:dyDescent="0.25">
      <c r="A256" s="2">
        <v>255</v>
      </c>
      <c r="B256" s="2">
        <v>1</v>
      </c>
      <c r="C256" s="2">
        <v>45</v>
      </c>
      <c r="D256" s="2">
        <v>6.5</v>
      </c>
      <c r="E256" s="2">
        <v>7</v>
      </c>
      <c r="F256" s="2">
        <v>4</v>
      </c>
      <c r="G256" s="2">
        <v>65</v>
      </c>
      <c r="H256" s="2">
        <v>45</v>
      </c>
      <c r="I256" s="2">
        <v>6000</v>
      </c>
      <c r="J256" s="2">
        <v>1</v>
      </c>
      <c r="K256" s="2">
        <v>2</v>
      </c>
      <c r="L256" s="11">
        <v>105</v>
      </c>
      <c r="M256" s="12"/>
    </row>
    <row r="257" spans="1:13" x14ac:dyDescent="0.25">
      <c r="A257" s="2">
        <v>256</v>
      </c>
      <c r="B257" s="2">
        <v>1</v>
      </c>
      <c r="C257" s="2">
        <v>45</v>
      </c>
      <c r="D257" s="2">
        <v>6.5</v>
      </c>
      <c r="E257" s="2">
        <v>7</v>
      </c>
      <c r="F257" s="2">
        <v>4</v>
      </c>
      <c r="G257" s="2">
        <v>65</v>
      </c>
      <c r="H257" s="2">
        <v>45</v>
      </c>
      <c r="I257" s="2">
        <v>6000</v>
      </c>
      <c r="J257" s="2">
        <v>1</v>
      </c>
      <c r="K257" s="2">
        <v>2</v>
      </c>
      <c r="L257" s="11">
        <v>105</v>
      </c>
      <c r="M257" s="12"/>
    </row>
    <row r="258" spans="1:13" x14ac:dyDescent="0.25">
      <c r="A258" s="2">
        <v>257</v>
      </c>
      <c r="B258" s="2">
        <v>1</v>
      </c>
      <c r="C258" s="2">
        <v>45</v>
      </c>
      <c r="D258" s="2">
        <v>6.6</v>
      </c>
      <c r="E258" s="2">
        <v>7</v>
      </c>
      <c r="F258" s="2">
        <v>4</v>
      </c>
      <c r="G258" s="2">
        <v>65</v>
      </c>
      <c r="H258" s="2">
        <v>45</v>
      </c>
      <c r="I258" s="2">
        <v>6000</v>
      </c>
      <c r="J258" s="2">
        <v>1</v>
      </c>
      <c r="K258" s="2">
        <v>2</v>
      </c>
      <c r="L258" s="11">
        <v>105</v>
      </c>
      <c r="M258" s="12"/>
    </row>
    <row r="259" spans="1:13" x14ac:dyDescent="0.25">
      <c r="A259" s="2">
        <v>258</v>
      </c>
      <c r="B259" s="2">
        <v>1</v>
      </c>
      <c r="C259" s="2">
        <v>45</v>
      </c>
      <c r="D259" s="2">
        <v>6.6</v>
      </c>
      <c r="E259" s="2">
        <v>7</v>
      </c>
      <c r="F259" s="2">
        <v>4</v>
      </c>
      <c r="G259" s="2">
        <v>65</v>
      </c>
      <c r="H259" s="2">
        <v>45</v>
      </c>
      <c r="I259" s="2">
        <v>6000</v>
      </c>
      <c r="J259" s="2">
        <v>1</v>
      </c>
      <c r="K259" s="2">
        <v>2</v>
      </c>
      <c r="L259" s="11">
        <v>105</v>
      </c>
      <c r="M259" s="12"/>
    </row>
    <row r="260" spans="1:13" x14ac:dyDescent="0.25">
      <c r="A260" s="2">
        <v>259</v>
      </c>
      <c r="B260" s="2">
        <v>1</v>
      </c>
      <c r="C260" s="2">
        <v>45</v>
      </c>
      <c r="D260" s="2">
        <v>6.6</v>
      </c>
      <c r="E260" s="2">
        <v>7</v>
      </c>
      <c r="F260" s="2">
        <v>4</v>
      </c>
      <c r="G260" s="2">
        <v>65</v>
      </c>
      <c r="H260" s="2">
        <v>45</v>
      </c>
      <c r="I260" s="2">
        <v>6000</v>
      </c>
      <c r="J260" s="2">
        <v>1</v>
      </c>
      <c r="K260" s="2">
        <v>2</v>
      </c>
      <c r="L260" s="11">
        <v>105</v>
      </c>
      <c r="M260" s="12"/>
    </row>
    <row r="261" spans="1:13" x14ac:dyDescent="0.25">
      <c r="A261" s="2">
        <v>260</v>
      </c>
      <c r="B261" s="2">
        <v>1</v>
      </c>
      <c r="C261" s="2">
        <v>45</v>
      </c>
      <c r="D261" s="2">
        <v>6.6</v>
      </c>
      <c r="E261" s="2">
        <v>7</v>
      </c>
      <c r="F261" s="2">
        <v>4</v>
      </c>
      <c r="G261" s="2">
        <v>65</v>
      </c>
      <c r="H261" s="2">
        <v>45</v>
      </c>
      <c r="I261" s="2">
        <v>6000</v>
      </c>
      <c r="J261" s="2">
        <v>1</v>
      </c>
      <c r="K261" s="2">
        <v>2</v>
      </c>
      <c r="L261" s="11">
        <v>105</v>
      </c>
      <c r="M261" s="12"/>
    </row>
    <row r="262" spans="1:13" x14ac:dyDescent="0.25">
      <c r="A262" s="2">
        <v>261</v>
      </c>
      <c r="B262" s="2">
        <v>1</v>
      </c>
      <c r="C262" s="2">
        <v>45</v>
      </c>
      <c r="D262" s="2">
        <v>6.6</v>
      </c>
      <c r="E262" s="2">
        <v>7</v>
      </c>
      <c r="F262" s="2">
        <v>4</v>
      </c>
      <c r="G262" s="2">
        <v>65</v>
      </c>
      <c r="H262" s="2">
        <v>45</v>
      </c>
      <c r="I262" s="2">
        <v>6000</v>
      </c>
      <c r="J262" s="2">
        <v>1</v>
      </c>
      <c r="K262" s="2">
        <v>2</v>
      </c>
      <c r="L262" s="11">
        <v>105</v>
      </c>
      <c r="M262" s="12"/>
    </row>
    <row r="263" spans="1:13" x14ac:dyDescent="0.25">
      <c r="A263" s="2">
        <v>262</v>
      </c>
      <c r="B263" s="2">
        <v>1</v>
      </c>
      <c r="C263" s="2">
        <v>45</v>
      </c>
      <c r="D263" s="2">
        <v>6.6</v>
      </c>
      <c r="E263" s="2">
        <v>7</v>
      </c>
      <c r="F263" s="2">
        <v>4</v>
      </c>
      <c r="G263" s="2">
        <v>65</v>
      </c>
      <c r="H263" s="2">
        <v>45</v>
      </c>
      <c r="I263" s="2">
        <v>6000</v>
      </c>
      <c r="J263" s="2">
        <v>0</v>
      </c>
      <c r="K263" s="2">
        <v>2</v>
      </c>
      <c r="L263" s="11">
        <v>105</v>
      </c>
      <c r="M263" s="12"/>
    </row>
    <row r="264" spans="1:13" x14ac:dyDescent="0.25">
      <c r="A264" s="2">
        <v>263</v>
      </c>
      <c r="B264" s="2">
        <v>1</v>
      </c>
      <c r="C264" s="2">
        <v>45</v>
      </c>
      <c r="D264" s="2">
        <v>6.6</v>
      </c>
      <c r="E264" s="2">
        <v>7</v>
      </c>
      <c r="F264" s="2">
        <v>4</v>
      </c>
      <c r="G264" s="2">
        <v>65</v>
      </c>
      <c r="H264" s="2">
        <v>45</v>
      </c>
      <c r="I264" s="2">
        <v>6000</v>
      </c>
      <c r="J264" s="2">
        <v>0</v>
      </c>
      <c r="K264" s="2">
        <v>2</v>
      </c>
      <c r="L264" s="11">
        <v>105</v>
      </c>
      <c r="M264" s="12"/>
    </row>
    <row r="265" spans="1:13" x14ac:dyDescent="0.25">
      <c r="A265" s="2">
        <v>264</v>
      </c>
      <c r="B265" s="2">
        <v>1</v>
      </c>
      <c r="C265" s="2">
        <v>45</v>
      </c>
      <c r="D265" s="2">
        <v>6.9</v>
      </c>
      <c r="E265" s="2">
        <v>7</v>
      </c>
      <c r="F265" s="2">
        <v>5</v>
      </c>
      <c r="G265" s="2">
        <v>75</v>
      </c>
      <c r="H265" s="2">
        <v>55</v>
      </c>
      <c r="I265" s="2">
        <v>5500</v>
      </c>
      <c r="J265" s="2">
        <v>0</v>
      </c>
      <c r="K265" s="2">
        <v>2</v>
      </c>
      <c r="L265" s="11">
        <v>96.333333333333329</v>
      </c>
      <c r="M265" s="12"/>
    </row>
    <row r="266" spans="1:13" x14ac:dyDescent="0.25">
      <c r="A266" s="2">
        <v>265</v>
      </c>
      <c r="B266" s="2">
        <v>0</v>
      </c>
      <c r="C266" s="2">
        <v>48</v>
      </c>
      <c r="D266" s="2">
        <v>7.3</v>
      </c>
      <c r="E266" s="2">
        <v>7</v>
      </c>
      <c r="F266" s="2">
        <v>5</v>
      </c>
      <c r="G266" s="2">
        <v>83</v>
      </c>
      <c r="H266" s="2">
        <v>65</v>
      </c>
      <c r="I266" s="2">
        <v>3500</v>
      </c>
      <c r="J266" s="2">
        <v>1</v>
      </c>
      <c r="K266" s="2">
        <v>3</v>
      </c>
      <c r="L266" s="11">
        <v>108.66666666666667</v>
      </c>
      <c r="M266" s="12"/>
    </row>
    <row r="267" spans="1:13" x14ac:dyDescent="0.25">
      <c r="A267" s="2">
        <v>266</v>
      </c>
      <c r="B267" s="2">
        <v>1</v>
      </c>
      <c r="C267" s="2">
        <v>48</v>
      </c>
      <c r="D267" s="2">
        <v>5.9</v>
      </c>
      <c r="E267" s="2">
        <v>6</v>
      </c>
      <c r="F267" s="2">
        <v>8</v>
      </c>
      <c r="G267" s="2">
        <v>75</v>
      </c>
      <c r="H267" s="2">
        <v>90</v>
      </c>
      <c r="I267" s="2">
        <v>10000</v>
      </c>
      <c r="J267" s="2">
        <v>2</v>
      </c>
      <c r="K267" s="2">
        <v>2</v>
      </c>
      <c r="L267" s="11">
        <v>110</v>
      </c>
      <c r="M267" s="12"/>
    </row>
    <row r="268" spans="1:13" x14ac:dyDescent="0.25">
      <c r="A268" s="2">
        <v>267</v>
      </c>
      <c r="B268" s="2">
        <v>0</v>
      </c>
      <c r="C268" s="2">
        <v>48</v>
      </c>
      <c r="D268" s="2">
        <v>7.3</v>
      </c>
      <c r="E268" s="2">
        <v>7</v>
      </c>
      <c r="F268" s="2">
        <v>5</v>
      </c>
      <c r="G268" s="2">
        <v>83</v>
      </c>
      <c r="H268" s="2">
        <v>65</v>
      </c>
      <c r="I268" s="2">
        <v>3500</v>
      </c>
      <c r="J268" s="2">
        <v>1</v>
      </c>
      <c r="K268" s="2">
        <v>3</v>
      </c>
      <c r="L268" s="11">
        <v>108.66666666666667</v>
      </c>
      <c r="M268" s="12"/>
    </row>
    <row r="269" spans="1:13" x14ac:dyDescent="0.25">
      <c r="A269" s="2">
        <v>268</v>
      </c>
      <c r="B269" s="2">
        <v>1</v>
      </c>
      <c r="C269" s="2">
        <v>49</v>
      </c>
      <c r="D269" s="2">
        <v>6.2</v>
      </c>
      <c r="E269" s="2">
        <v>6</v>
      </c>
      <c r="F269" s="2">
        <v>8</v>
      </c>
      <c r="G269" s="2">
        <v>75</v>
      </c>
      <c r="H269" s="2">
        <v>90</v>
      </c>
      <c r="I269" s="2">
        <v>10000</v>
      </c>
      <c r="J269" s="2">
        <v>0</v>
      </c>
      <c r="K269" s="2">
        <v>2</v>
      </c>
      <c r="L269" s="11">
        <v>110</v>
      </c>
      <c r="M269" s="12"/>
    </row>
    <row r="270" spans="1:13" x14ac:dyDescent="0.25">
      <c r="A270" s="2">
        <v>269</v>
      </c>
      <c r="B270" s="2">
        <v>1</v>
      </c>
      <c r="C270" s="2">
        <v>49</v>
      </c>
      <c r="D270" s="2">
        <v>6</v>
      </c>
      <c r="E270" s="2">
        <v>6</v>
      </c>
      <c r="F270" s="2">
        <v>8</v>
      </c>
      <c r="G270" s="2">
        <v>75</v>
      </c>
      <c r="H270" s="2">
        <v>90</v>
      </c>
      <c r="I270" s="2">
        <v>10000</v>
      </c>
      <c r="J270" s="2">
        <v>2</v>
      </c>
      <c r="K270" s="2">
        <v>2</v>
      </c>
      <c r="L270" s="11">
        <v>110</v>
      </c>
      <c r="M270" s="12"/>
    </row>
    <row r="271" spans="1:13" x14ac:dyDescent="0.25">
      <c r="A271" s="2">
        <v>270</v>
      </c>
      <c r="B271" s="2">
        <v>1</v>
      </c>
      <c r="C271" s="2">
        <v>49</v>
      </c>
      <c r="D271" s="2">
        <v>6.1</v>
      </c>
      <c r="E271" s="2">
        <v>6</v>
      </c>
      <c r="F271" s="2">
        <v>8</v>
      </c>
      <c r="G271" s="2">
        <v>75</v>
      </c>
      <c r="H271" s="2">
        <v>90</v>
      </c>
      <c r="I271" s="2">
        <v>10000</v>
      </c>
      <c r="J271" s="2">
        <v>2</v>
      </c>
      <c r="K271" s="2">
        <v>2</v>
      </c>
      <c r="L271" s="11">
        <v>110</v>
      </c>
      <c r="M271" s="12"/>
    </row>
    <row r="272" spans="1:13" x14ac:dyDescent="0.25">
      <c r="A272" s="2">
        <v>271</v>
      </c>
      <c r="B272" s="2">
        <v>1</v>
      </c>
      <c r="C272" s="2">
        <v>49</v>
      </c>
      <c r="D272" s="2">
        <v>6.1</v>
      </c>
      <c r="E272" s="2">
        <v>6</v>
      </c>
      <c r="F272" s="2">
        <v>8</v>
      </c>
      <c r="G272" s="2">
        <v>75</v>
      </c>
      <c r="H272" s="2">
        <v>90</v>
      </c>
      <c r="I272" s="2">
        <v>10000</v>
      </c>
      <c r="J272" s="2">
        <v>2</v>
      </c>
      <c r="K272" s="2">
        <v>2</v>
      </c>
      <c r="L272" s="11">
        <v>110</v>
      </c>
      <c r="M272" s="12"/>
    </row>
    <row r="273" spans="1:13" x14ac:dyDescent="0.25">
      <c r="A273" s="2">
        <v>272</v>
      </c>
      <c r="B273" s="2">
        <v>1</v>
      </c>
      <c r="C273" s="2">
        <v>49</v>
      </c>
      <c r="D273" s="2">
        <v>6.1</v>
      </c>
      <c r="E273" s="2">
        <v>6</v>
      </c>
      <c r="F273" s="2">
        <v>8</v>
      </c>
      <c r="G273" s="2">
        <v>75</v>
      </c>
      <c r="H273" s="2">
        <v>90</v>
      </c>
      <c r="I273" s="2">
        <v>10000</v>
      </c>
      <c r="J273" s="2">
        <v>2</v>
      </c>
      <c r="K273" s="2">
        <v>2</v>
      </c>
      <c r="L273" s="11">
        <v>110</v>
      </c>
      <c r="M273" s="12"/>
    </row>
    <row r="274" spans="1:13" x14ac:dyDescent="0.25">
      <c r="A274" s="2">
        <v>273</v>
      </c>
      <c r="B274" s="2">
        <v>1</v>
      </c>
      <c r="C274" s="2">
        <v>49</v>
      </c>
      <c r="D274" s="2">
        <v>6.1</v>
      </c>
      <c r="E274" s="2">
        <v>6</v>
      </c>
      <c r="F274" s="2">
        <v>8</v>
      </c>
      <c r="G274" s="2">
        <v>75</v>
      </c>
      <c r="H274" s="2">
        <v>90</v>
      </c>
      <c r="I274" s="2">
        <v>10000</v>
      </c>
      <c r="J274" s="2">
        <v>2</v>
      </c>
      <c r="K274" s="2">
        <v>2</v>
      </c>
      <c r="L274" s="11">
        <v>110</v>
      </c>
      <c r="M274" s="12"/>
    </row>
    <row r="275" spans="1:13" x14ac:dyDescent="0.25">
      <c r="A275" s="2">
        <v>274</v>
      </c>
      <c r="B275" s="2">
        <v>1</v>
      </c>
      <c r="C275" s="2">
        <v>49</v>
      </c>
      <c r="D275" s="2">
        <v>6.2</v>
      </c>
      <c r="E275" s="2">
        <v>6</v>
      </c>
      <c r="F275" s="2">
        <v>8</v>
      </c>
      <c r="G275" s="2">
        <v>75</v>
      </c>
      <c r="H275" s="2">
        <v>90</v>
      </c>
      <c r="I275" s="2">
        <v>10000</v>
      </c>
      <c r="J275" s="2">
        <v>2</v>
      </c>
      <c r="K275" s="2">
        <v>2</v>
      </c>
      <c r="L275" s="11">
        <v>110</v>
      </c>
      <c r="M275" s="12"/>
    </row>
    <row r="276" spans="1:13" x14ac:dyDescent="0.25">
      <c r="A276" s="2">
        <v>275</v>
      </c>
      <c r="B276" s="2">
        <v>1</v>
      </c>
      <c r="C276" s="2">
        <v>49</v>
      </c>
      <c r="D276" s="2">
        <v>6.2</v>
      </c>
      <c r="E276" s="2">
        <v>6</v>
      </c>
      <c r="F276" s="2">
        <v>8</v>
      </c>
      <c r="G276" s="2">
        <v>75</v>
      </c>
      <c r="H276" s="2">
        <v>90</v>
      </c>
      <c r="I276" s="2">
        <v>10000</v>
      </c>
      <c r="J276" s="2">
        <v>2</v>
      </c>
      <c r="K276" s="2">
        <v>2</v>
      </c>
      <c r="L276" s="11">
        <v>110</v>
      </c>
      <c r="M276" s="12"/>
    </row>
    <row r="277" spans="1:13" x14ac:dyDescent="0.25">
      <c r="A277" s="2">
        <v>276</v>
      </c>
      <c r="B277" s="2">
        <v>1</v>
      </c>
      <c r="C277" s="2">
        <v>49</v>
      </c>
      <c r="D277" s="2">
        <v>6.2</v>
      </c>
      <c r="E277" s="2">
        <v>6</v>
      </c>
      <c r="F277" s="2">
        <v>8</v>
      </c>
      <c r="G277" s="2">
        <v>75</v>
      </c>
      <c r="H277" s="2">
        <v>90</v>
      </c>
      <c r="I277" s="2">
        <v>10000</v>
      </c>
      <c r="J277" s="2">
        <v>2</v>
      </c>
      <c r="K277" s="2">
        <v>2</v>
      </c>
      <c r="L277" s="11">
        <v>110</v>
      </c>
      <c r="M277" s="12"/>
    </row>
    <row r="278" spans="1:13" x14ac:dyDescent="0.25">
      <c r="A278" s="2">
        <v>277</v>
      </c>
      <c r="B278" s="2">
        <v>0</v>
      </c>
      <c r="C278" s="2">
        <v>49</v>
      </c>
      <c r="D278" s="2">
        <v>8.1</v>
      </c>
      <c r="E278" s="2">
        <v>9</v>
      </c>
      <c r="F278" s="2">
        <v>3</v>
      </c>
      <c r="G278" s="2">
        <v>86</v>
      </c>
      <c r="H278" s="2">
        <v>85</v>
      </c>
      <c r="I278" s="2">
        <v>3700</v>
      </c>
      <c r="J278" s="2">
        <v>2</v>
      </c>
      <c r="K278" s="2">
        <v>3</v>
      </c>
      <c r="L278" s="11">
        <v>107</v>
      </c>
      <c r="M278" s="12"/>
    </row>
    <row r="279" spans="1:13" x14ac:dyDescent="0.25">
      <c r="A279" s="2">
        <v>278</v>
      </c>
      <c r="B279" s="2">
        <v>0</v>
      </c>
      <c r="C279" s="2">
        <v>49</v>
      </c>
      <c r="D279" s="2">
        <v>8.1</v>
      </c>
      <c r="E279" s="2">
        <v>9</v>
      </c>
      <c r="F279" s="2">
        <v>3</v>
      </c>
      <c r="G279" s="2">
        <v>86</v>
      </c>
      <c r="H279" s="2">
        <v>85</v>
      </c>
      <c r="I279" s="2">
        <v>3700</v>
      </c>
      <c r="J279" s="2">
        <v>2</v>
      </c>
      <c r="K279" s="2">
        <v>3</v>
      </c>
      <c r="L279" s="11">
        <v>107</v>
      </c>
      <c r="M279" s="12"/>
    </row>
    <row r="280" spans="1:13" x14ac:dyDescent="0.25">
      <c r="A280" s="2">
        <v>279</v>
      </c>
      <c r="B280" s="2">
        <v>1</v>
      </c>
      <c r="C280" s="2">
        <v>50</v>
      </c>
      <c r="D280" s="2">
        <v>6.1</v>
      </c>
      <c r="E280" s="2">
        <v>6</v>
      </c>
      <c r="F280" s="2">
        <v>8</v>
      </c>
      <c r="G280" s="2">
        <v>75</v>
      </c>
      <c r="H280" s="2">
        <v>90</v>
      </c>
      <c r="I280" s="2">
        <v>10000</v>
      </c>
      <c r="J280" s="2">
        <v>1</v>
      </c>
      <c r="K280" s="2">
        <v>2</v>
      </c>
      <c r="L280" s="11">
        <v>110</v>
      </c>
      <c r="M280" s="12"/>
    </row>
    <row r="281" spans="1:13" x14ac:dyDescent="0.25">
      <c r="A281" s="2">
        <v>280</v>
      </c>
      <c r="B281" s="2">
        <v>1</v>
      </c>
      <c r="C281" s="2">
        <v>50</v>
      </c>
      <c r="D281" s="2">
        <v>8.3000000000000007</v>
      </c>
      <c r="E281" s="2">
        <v>9</v>
      </c>
      <c r="F281" s="2">
        <v>3</v>
      </c>
      <c r="G281" s="2">
        <v>65</v>
      </c>
      <c r="H281" s="2">
        <v>30</v>
      </c>
      <c r="I281" s="2">
        <v>5000</v>
      </c>
      <c r="J281" s="2">
        <v>0</v>
      </c>
      <c r="K281" s="2">
        <v>1</v>
      </c>
      <c r="L281" s="11">
        <v>95</v>
      </c>
      <c r="M281" s="12"/>
    </row>
    <row r="282" spans="1:13" x14ac:dyDescent="0.25">
      <c r="A282" s="2">
        <v>281</v>
      </c>
      <c r="B282" s="2">
        <v>1</v>
      </c>
      <c r="C282" s="2">
        <v>50</v>
      </c>
      <c r="D282" s="2">
        <v>6</v>
      </c>
      <c r="E282" s="2">
        <v>6</v>
      </c>
      <c r="F282" s="2">
        <v>8</v>
      </c>
      <c r="G282" s="2">
        <v>75</v>
      </c>
      <c r="H282" s="2">
        <v>90</v>
      </c>
      <c r="I282" s="2">
        <v>10000</v>
      </c>
      <c r="J282" s="2">
        <v>0</v>
      </c>
      <c r="K282" s="2">
        <v>2</v>
      </c>
      <c r="L282" s="11">
        <v>110</v>
      </c>
      <c r="M282" s="12"/>
    </row>
    <row r="283" spans="1:13" x14ac:dyDescent="0.25">
      <c r="A283" s="2">
        <v>282</v>
      </c>
      <c r="B283" s="2">
        <v>1</v>
      </c>
      <c r="C283" s="2">
        <v>50</v>
      </c>
      <c r="D283" s="2">
        <v>6.1</v>
      </c>
      <c r="E283" s="2">
        <v>6</v>
      </c>
      <c r="F283" s="2">
        <v>8</v>
      </c>
      <c r="G283" s="2">
        <v>75</v>
      </c>
      <c r="H283" s="2">
        <v>90</v>
      </c>
      <c r="I283" s="2">
        <v>10000</v>
      </c>
      <c r="J283" s="2">
        <v>2</v>
      </c>
      <c r="K283" s="2">
        <v>2</v>
      </c>
      <c r="L283" s="11">
        <v>110</v>
      </c>
      <c r="M283" s="12"/>
    </row>
    <row r="284" spans="1:13" x14ac:dyDescent="0.25">
      <c r="A284" s="2">
        <v>283</v>
      </c>
      <c r="B284" s="2">
        <v>1</v>
      </c>
      <c r="C284" s="2">
        <v>50</v>
      </c>
      <c r="D284" s="2">
        <v>6</v>
      </c>
      <c r="E284" s="2">
        <v>6</v>
      </c>
      <c r="F284" s="2">
        <v>8</v>
      </c>
      <c r="G284" s="2">
        <v>75</v>
      </c>
      <c r="H284" s="2">
        <v>90</v>
      </c>
      <c r="I284" s="2">
        <v>10000</v>
      </c>
      <c r="J284" s="2">
        <v>2</v>
      </c>
      <c r="K284" s="2">
        <v>2</v>
      </c>
      <c r="L284" s="11">
        <v>110</v>
      </c>
      <c r="M284" s="12"/>
    </row>
    <row r="285" spans="1:13" x14ac:dyDescent="0.25">
      <c r="A285" s="2">
        <v>284</v>
      </c>
      <c r="B285" s="2">
        <v>1</v>
      </c>
      <c r="C285" s="2">
        <v>50</v>
      </c>
      <c r="D285" s="2">
        <v>6</v>
      </c>
      <c r="E285" s="2">
        <v>6</v>
      </c>
      <c r="F285" s="2">
        <v>8</v>
      </c>
      <c r="G285" s="2">
        <v>75</v>
      </c>
      <c r="H285" s="2">
        <v>90</v>
      </c>
      <c r="I285" s="2">
        <v>10000</v>
      </c>
      <c r="J285" s="2">
        <v>2</v>
      </c>
      <c r="K285" s="2">
        <v>2</v>
      </c>
      <c r="L285" s="11">
        <v>110</v>
      </c>
      <c r="M285" s="12"/>
    </row>
    <row r="286" spans="1:13" x14ac:dyDescent="0.25">
      <c r="A286" s="2">
        <v>285</v>
      </c>
      <c r="B286" s="2">
        <v>1</v>
      </c>
      <c r="C286" s="2">
        <v>50</v>
      </c>
      <c r="D286" s="2">
        <v>6</v>
      </c>
      <c r="E286" s="2">
        <v>6</v>
      </c>
      <c r="F286" s="2">
        <v>8</v>
      </c>
      <c r="G286" s="2">
        <v>75</v>
      </c>
      <c r="H286" s="2">
        <v>90</v>
      </c>
      <c r="I286" s="2">
        <v>10000</v>
      </c>
      <c r="J286" s="2">
        <v>2</v>
      </c>
      <c r="K286" s="2">
        <v>2</v>
      </c>
      <c r="L286" s="11">
        <v>110</v>
      </c>
      <c r="M286" s="12"/>
    </row>
    <row r="287" spans="1:13" x14ac:dyDescent="0.25">
      <c r="A287" s="2">
        <v>286</v>
      </c>
      <c r="B287" s="2">
        <v>1</v>
      </c>
      <c r="C287" s="2">
        <v>50</v>
      </c>
      <c r="D287" s="2">
        <v>6</v>
      </c>
      <c r="E287" s="2">
        <v>6</v>
      </c>
      <c r="F287" s="2">
        <v>8</v>
      </c>
      <c r="G287" s="2">
        <v>75</v>
      </c>
      <c r="H287" s="2">
        <v>90</v>
      </c>
      <c r="I287" s="2">
        <v>10000</v>
      </c>
      <c r="J287" s="2">
        <v>2</v>
      </c>
      <c r="K287" s="2">
        <v>2</v>
      </c>
      <c r="L287" s="11">
        <v>110</v>
      </c>
      <c r="M287" s="12"/>
    </row>
    <row r="288" spans="1:13" x14ac:dyDescent="0.25">
      <c r="A288" s="2">
        <v>287</v>
      </c>
      <c r="B288" s="2">
        <v>1</v>
      </c>
      <c r="C288" s="2">
        <v>50</v>
      </c>
      <c r="D288" s="2">
        <v>6</v>
      </c>
      <c r="E288" s="2">
        <v>6</v>
      </c>
      <c r="F288" s="2">
        <v>8</v>
      </c>
      <c r="G288" s="2">
        <v>75</v>
      </c>
      <c r="H288" s="2">
        <v>90</v>
      </c>
      <c r="I288" s="2">
        <v>10000</v>
      </c>
      <c r="J288" s="2">
        <v>2</v>
      </c>
      <c r="K288" s="2">
        <v>2</v>
      </c>
      <c r="L288" s="11">
        <v>110</v>
      </c>
      <c r="M288" s="12"/>
    </row>
    <row r="289" spans="1:13" x14ac:dyDescent="0.25">
      <c r="A289" s="2">
        <v>288</v>
      </c>
      <c r="B289" s="2">
        <v>1</v>
      </c>
      <c r="C289" s="2">
        <v>50</v>
      </c>
      <c r="D289" s="2">
        <v>6</v>
      </c>
      <c r="E289" s="2">
        <v>6</v>
      </c>
      <c r="F289" s="2">
        <v>8</v>
      </c>
      <c r="G289" s="2">
        <v>75</v>
      </c>
      <c r="H289" s="2">
        <v>90</v>
      </c>
      <c r="I289" s="2">
        <v>10000</v>
      </c>
      <c r="J289" s="2">
        <v>2</v>
      </c>
      <c r="K289" s="2">
        <v>2</v>
      </c>
      <c r="L289" s="11">
        <v>110</v>
      </c>
      <c r="M289" s="12"/>
    </row>
    <row r="290" spans="1:13" x14ac:dyDescent="0.25">
      <c r="A290" s="2">
        <v>289</v>
      </c>
      <c r="B290" s="2">
        <v>1</v>
      </c>
      <c r="C290" s="2">
        <v>50</v>
      </c>
      <c r="D290" s="2">
        <v>6</v>
      </c>
      <c r="E290" s="2">
        <v>6</v>
      </c>
      <c r="F290" s="2">
        <v>8</v>
      </c>
      <c r="G290" s="2">
        <v>75</v>
      </c>
      <c r="H290" s="2">
        <v>90</v>
      </c>
      <c r="I290" s="2">
        <v>10000</v>
      </c>
      <c r="J290" s="2">
        <v>2</v>
      </c>
      <c r="K290" s="2">
        <v>2</v>
      </c>
      <c r="L290" s="11">
        <v>110</v>
      </c>
      <c r="M290" s="12"/>
    </row>
    <row r="291" spans="1:13" x14ac:dyDescent="0.25">
      <c r="A291" s="2">
        <v>290</v>
      </c>
      <c r="B291" s="2">
        <v>1</v>
      </c>
      <c r="C291" s="2">
        <v>50</v>
      </c>
      <c r="D291" s="2">
        <v>6.1</v>
      </c>
      <c r="E291" s="2">
        <v>6</v>
      </c>
      <c r="F291" s="2">
        <v>8</v>
      </c>
      <c r="G291" s="2">
        <v>75</v>
      </c>
      <c r="H291" s="2">
        <v>90</v>
      </c>
      <c r="I291" s="2">
        <v>10000</v>
      </c>
      <c r="J291" s="2">
        <v>2</v>
      </c>
      <c r="K291" s="2">
        <v>2</v>
      </c>
      <c r="L291" s="11">
        <v>110</v>
      </c>
      <c r="M291" s="12"/>
    </row>
    <row r="292" spans="1:13" x14ac:dyDescent="0.25">
      <c r="A292" s="2">
        <v>291</v>
      </c>
      <c r="B292" s="2">
        <v>1</v>
      </c>
      <c r="C292" s="2">
        <v>50</v>
      </c>
      <c r="D292" s="2">
        <v>6</v>
      </c>
      <c r="E292" s="2">
        <v>6</v>
      </c>
      <c r="F292" s="2">
        <v>8</v>
      </c>
      <c r="G292" s="2">
        <v>75</v>
      </c>
      <c r="H292" s="2">
        <v>90</v>
      </c>
      <c r="I292" s="2">
        <v>10000</v>
      </c>
      <c r="J292" s="2">
        <v>2</v>
      </c>
      <c r="K292" s="2">
        <v>2</v>
      </c>
      <c r="L292" s="11">
        <v>110</v>
      </c>
      <c r="M292" s="12"/>
    </row>
    <row r="293" spans="1:13" x14ac:dyDescent="0.25">
      <c r="A293" s="2">
        <v>292</v>
      </c>
      <c r="B293" s="2">
        <v>1</v>
      </c>
      <c r="C293" s="2">
        <v>50</v>
      </c>
      <c r="D293" s="2">
        <v>6.1</v>
      </c>
      <c r="E293" s="2">
        <v>6</v>
      </c>
      <c r="F293" s="2">
        <v>8</v>
      </c>
      <c r="G293" s="2">
        <v>75</v>
      </c>
      <c r="H293" s="2">
        <v>90</v>
      </c>
      <c r="I293" s="2">
        <v>10000</v>
      </c>
      <c r="J293" s="2">
        <v>2</v>
      </c>
      <c r="K293" s="2">
        <v>2</v>
      </c>
      <c r="L293" s="11">
        <v>110</v>
      </c>
      <c r="M293" s="12"/>
    </row>
    <row r="294" spans="1:13" x14ac:dyDescent="0.25">
      <c r="A294" s="2">
        <v>293</v>
      </c>
      <c r="B294" s="2">
        <v>1</v>
      </c>
      <c r="C294" s="2">
        <v>50</v>
      </c>
      <c r="D294" s="2">
        <v>6.1</v>
      </c>
      <c r="E294" s="2">
        <v>6</v>
      </c>
      <c r="F294" s="2">
        <v>8</v>
      </c>
      <c r="G294" s="2">
        <v>75</v>
      </c>
      <c r="H294" s="2">
        <v>90</v>
      </c>
      <c r="I294" s="2">
        <v>10000</v>
      </c>
      <c r="J294" s="2">
        <v>2</v>
      </c>
      <c r="K294" s="2">
        <v>2</v>
      </c>
      <c r="L294" s="11">
        <v>110</v>
      </c>
      <c r="M294" s="12"/>
    </row>
    <row r="295" spans="1:13" x14ac:dyDescent="0.25">
      <c r="A295" s="2">
        <v>294</v>
      </c>
      <c r="B295" s="2">
        <v>1</v>
      </c>
      <c r="C295" s="2">
        <v>50</v>
      </c>
      <c r="D295" s="2">
        <v>6</v>
      </c>
      <c r="E295" s="2">
        <v>6</v>
      </c>
      <c r="F295" s="2">
        <v>8</v>
      </c>
      <c r="G295" s="2">
        <v>75</v>
      </c>
      <c r="H295" s="2">
        <v>90</v>
      </c>
      <c r="I295" s="2">
        <v>10000</v>
      </c>
      <c r="J295" s="2">
        <v>2</v>
      </c>
      <c r="K295" s="2">
        <v>2</v>
      </c>
      <c r="L295" s="11">
        <v>110</v>
      </c>
      <c r="M295" s="12"/>
    </row>
    <row r="296" spans="1:13" x14ac:dyDescent="0.25">
      <c r="A296" s="2">
        <v>295</v>
      </c>
      <c r="B296" s="2">
        <v>1</v>
      </c>
      <c r="C296" s="2">
        <v>50</v>
      </c>
      <c r="D296" s="2">
        <v>6.1</v>
      </c>
      <c r="E296" s="2">
        <v>6</v>
      </c>
      <c r="F296" s="2">
        <v>8</v>
      </c>
      <c r="G296" s="2">
        <v>75</v>
      </c>
      <c r="H296" s="2">
        <v>90</v>
      </c>
      <c r="I296" s="2">
        <v>10000</v>
      </c>
      <c r="J296" s="2">
        <v>2</v>
      </c>
      <c r="K296" s="2">
        <v>2</v>
      </c>
      <c r="L296" s="11">
        <v>110</v>
      </c>
      <c r="M296" s="12"/>
    </row>
    <row r="297" spans="1:13" x14ac:dyDescent="0.25">
      <c r="A297" s="2">
        <v>296</v>
      </c>
      <c r="B297" s="2">
        <v>1</v>
      </c>
      <c r="C297" s="2">
        <v>50</v>
      </c>
      <c r="D297" s="2">
        <v>6</v>
      </c>
      <c r="E297" s="2">
        <v>6</v>
      </c>
      <c r="F297" s="2">
        <v>8</v>
      </c>
      <c r="G297" s="2">
        <v>75</v>
      </c>
      <c r="H297" s="2">
        <v>90</v>
      </c>
      <c r="I297" s="2">
        <v>10000</v>
      </c>
      <c r="J297" s="2">
        <v>2</v>
      </c>
      <c r="K297" s="2">
        <v>2</v>
      </c>
      <c r="L297" s="11">
        <v>110</v>
      </c>
      <c r="M297" s="12"/>
    </row>
    <row r="298" spans="1:13" x14ac:dyDescent="0.25">
      <c r="A298" s="2">
        <v>297</v>
      </c>
      <c r="B298" s="2">
        <v>1</v>
      </c>
      <c r="C298" s="2">
        <v>50</v>
      </c>
      <c r="D298" s="2">
        <v>6.1</v>
      </c>
      <c r="E298" s="2">
        <v>6</v>
      </c>
      <c r="F298" s="2">
        <v>8</v>
      </c>
      <c r="G298" s="2">
        <v>75</v>
      </c>
      <c r="H298" s="2">
        <v>90</v>
      </c>
      <c r="I298" s="2">
        <v>10000</v>
      </c>
      <c r="J298" s="2">
        <v>2</v>
      </c>
      <c r="K298" s="2">
        <v>2</v>
      </c>
      <c r="L298" s="11">
        <v>110</v>
      </c>
      <c r="M298" s="12"/>
    </row>
    <row r="299" spans="1:13" x14ac:dyDescent="0.25">
      <c r="A299" s="2">
        <v>298</v>
      </c>
      <c r="B299" s="2">
        <v>1</v>
      </c>
      <c r="C299" s="2">
        <v>50</v>
      </c>
      <c r="D299" s="2">
        <v>6.1</v>
      </c>
      <c r="E299" s="2">
        <v>6</v>
      </c>
      <c r="F299" s="2">
        <v>8</v>
      </c>
      <c r="G299" s="2">
        <v>75</v>
      </c>
      <c r="H299" s="2">
        <v>90</v>
      </c>
      <c r="I299" s="2">
        <v>10000</v>
      </c>
      <c r="J299" s="2">
        <v>2</v>
      </c>
      <c r="K299" s="2">
        <v>2</v>
      </c>
      <c r="L299" s="11">
        <v>110</v>
      </c>
      <c r="M299" s="12"/>
    </row>
    <row r="300" spans="1:13" x14ac:dyDescent="0.25">
      <c r="A300" s="2">
        <v>299</v>
      </c>
      <c r="B300" s="2">
        <v>1</v>
      </c>
      <c r="C300" s="2">
        <v>51</v>
      </c>
      <c r="D300" s="2">
        <v>8.5</v>
      </c>
      <c r="E300" s="2">
        <v>9</v>
      </c>
      <c r="F300" s="2">
        <v>3</v>
      </c>
      <c r="G300" s="2">
        <v>65</v>
      </c>
      <c r="H300" s="2">
        <v>30</v>
      </c>
      <c r="I300" s="2">
        <v>5000</v>
      </c>
      <c r="J300" s="2">
        <v>0</v>
      </c>
      <c r="K300" s="2">
        <v>1</v>
      </c>
      <c r="L300" s="11">
        <v>95</v>
      </c>
      <c r="M300" s="12"/>
    </row>
    <row r="301" spans="1:13" x14ac:dyDescent="0.25">
      <c r="A301" s="2">
        <v>300</v>
      </c>
      <c r="B301" s="2">
        <v>1</v>
      </c>
      <c r="C301" s="2">
        <v>51</v>
      </c>
      <c r="D301" s="2">
        <v>8.5</v>
      </c>
      <c r="E301" s="2">
        <v>9</v>
      </c>
      <c r="F301" s="2">
        <v>3</v>
      </c>
      <c r="G301" s="2">
        <v>65</v>
      </c>
      <c r="H301" s="2">
        <v>30</v>
      </c>
      <c r="I301" s="2">
        <v>5000</v>
      </c>
      <c r="J301" s="2">
        <v>0</v>
      </c>
      <c r="K301" s="2">
        <v>1</v>
      </c>
      <c r="L301" s="11">
        <v>95</v>
      </c>
      <c r="M301" s="12"/>
    </row>
    <row r="302" spans="1:13" x14ac:dyDescent="0.25">
      <c r="A302" s="2">
        <v>301</v>
      </c>
      <c r="B302" s="2">
        <v>1</v>
      </c>
      <c r="C302" s="2">
        <v>51</v>
      </c>
      <c r="D302" s="2">
        <v>8.5</v>
      </c>
      <c r="E302" s="2">
        <v>9</v>
      </c>
      <c r="F302" s="2">
        <v>3</v>
      </c>
      <c r="G302" s="2">
        <v>65</v>
      </c>
      <c r="H302" s="2">
        <v>30</v>
      </c>
      <c r="I302" s="2">
        <v>5000</v>
      </c>
      <c r="J302" s="2">
        <v>0</v>
      </c>
      <c r="K302" s="2">
        <v>1</v>
      </c>
      <c r="L302" s="11">
        <v>95</v>
      </c>
      <c r="M302" s="12"/>
    </row>
    <row r="303" spans="1:13" x14ac:dyDescent="0.25">
      <c r="A303" s="2">
        <v>302</v>
      </c>
      <c r="B303" s="2">
        <v>1</v>
      </c>
      <c r="C303" s="2">
        <v>51</v>
      </c>
      <c r="D303" s="2">
        <v>8.5</v>
      </c>
      <c r="E303" s="2">
        <v>9</v>
      </c>
      <c r="F303" s="2">
        <v>3</v>
      </c>
      <c r="G303" s="2">
        <v>65</v>
      </c>
      <c r="H303" s="2">
        <v>30</v>
      </c>
      <c r="I303" s="2">
        <v>5000</v>
      </c>
      <c r="J303" s="2">
        <v>0</v>
      </c>
      <c r="K303" s="2">
        <v>1</v>
      </c>
      <c r="L303" s="11">
        <v>95</v>
      </c>
      <c r="M303" s="12"/>
    </row>
    <row r="304" spans="1:13" x14ac:dyDescent="0.25">
      <c r="A304" s="2">
        <v>303</v>
      </c>
      <c r="B304" s="2">
        <v>1</v>
      </c>
      <c r="C304" s="2">
        <v>51</v>
      </c>
      <c r="D304" s="2">
        <v>7.1</v>
      </c>
      <c r="E304" s="2">
        <v>7</v>
      </c>
      <c r="F304" s="2">
        <v>6</v>
      </c>
      <c r="G304" s="2">
        <v>72</v>
      </c>
      <c r="H304" s="2">
        <v>55</v>
      </c>
      <c r="I304" s="2">
        <v>6000</v>
      </c>
      <c r="J304" s="2">
        <v>0</v>
      </c>
      <c r="K304" s="2">
        <v>0</v>
      </c>
      <c r="L304" s="11">
        <v>96.333333333333329</v>
      </c>
      <c r="M304" s="12"/>
    </row>
    <row r="305" spans="1:13" x14ac:dyDescent="0.25">
      <c r="A305" s="2">
        <v>304</v>
      </c>
      <c r="B305" s="2">
        <v>1</v>
      </c>
      <c r="C305" s="2">
        <v>51</v>
      </c>
      <c r="D305" s="2">
        <v>6</v>
      </c>
      <c r="E305" s="2">
        <v>6</v>
      </c>
      <c r="F305" s="2">
        <v>8</v>
      </c>
      <c r="G305" s="2">
        <v>75</v>
      </c>
      <c r="H305" s="2">
        <v>90</v>
      </c>
      <c r="I305" s="2">
        <v>10000</v>
      </c>
      <c r="J305" s="2">
        <v>2</v>
      </c>
      <c r="K305" s="2">
        <v>2</v>
      </c>
      <c r="L305" s="11">
        <v>110</v>
      </c>
      <c r="M305" s="12"/>
    </row>
    <row r="306" spans="1:13" x14ac:dyDescent="0.25">
      <c r="A306" s="2">
        <v>305</v>
      </c>
      <c r="B306" s="2">
        <v>1</v>
      </c>
      <c r="C306" s="2">
        <v>51</v>
      </c>
      <c r="D306" s="2">
        <v>6.1</v>
      </c>
      <c r="E306" s="2">
        <v>6</v>
      </c>
      <c r="F306" s="2">
        <v>8</v>
      </c>
      <c r="G306" s="2">
        <v>75</v>
      </c>
      <c r="H306" s="2">
        <v>90</v>
      </c>
      <c r="I306" s="2">
        <v>10000</v>
      </c>
      <c r="J306" s="2">
        <v>2</v>
      </c>
      <c r="K306" s="2">
        <v>2</v>
      </c>
      <c r="L306" s="11">
        <v>110</v>
      </c>
      <c r="M306" s="12"/>
    </row>
    <row r="307" spans="1:13" x14ac:dyDescent="0.25">
      <c r="A307" s="2">
        <v>306</v>
      </c>
      <c r="B307" s="2">
        <v>1</v>
      </c>
      <c r="C307" s="2">
        <v>51</v>
      </c>
      <c r="D307" s="2">
        <v>6.1</v>
      </c>
      <c r="E307" s="2">
        <v>6</v>
      </c>
      <c r="F307" s="2">
        <v>8</v>
      </c>
      <c r="G307" s="2">
        <v>75</v>
      </c>
      <c r="H307" s="2">
        <v>90</v>
      </c>
      <c r="I307" s="2">
        <v>10000</v>
      </c>
      <c r="J307" s="2">
        <v>2</v>
      </c>
      <c r="K307" s="2">
        <v>2</v>
      </c>
      <c r="L307" s="11">
        <v>110</v>
      </c>
      <c r="M307" s="12"/>
    </row>
    <row r="308" spans="1:13" x14ac:dyDescent="0.25">
      <c r="A308" s="2">
        <v>307</v>
      </c>
      <c r="B308" s="2">
        <v>1</v>
      </c>
      <c r="C308" s="2">
        <v>52</v>
      </c>
      <c r="D308" s="2">
        <v>6.5</v>
      </c>
      <c r="E308" s="2">
        <v>7</v>
      </c>
      <c r="F308" s="2">
        <v>7</v>
      </c>
      <c r="G308" s="2">
        <v>72</v>
      </c>
      <c r="H308" s="2">
        <v>45</v>
      </c>
      <c r="I308" s="2">
        <v>6000</v>
      </c>
      <c r="J308" s="2">
        <v>1</v>
      </c>
      <c r="K308" s="2">
        <v>2</v>
      </c>
      <c r="L308" s="11">
        <v>100</v>
      </c>
      <c r="M308" s="12"/>
    </row>
    <row r="309" spans="1:13" x14ac:dyDescent="0.25">
      <c r="A309" s="2">
        <v>308</v>
      </c>
      <c r="B309" s="2">
        <v>1</v>
      </c>
      <c r="C309" s="2">
        <v>52</v>
      </c>
      <c r="D309" s="2">
        <v>6.5</v>
      </c>
      <c r="E309" s="2">
        <v>7</v>
      </c>
      <c r="F309" s="2">
        <v>7</v>
      </c>
      <c r="G309" s="2">
        <v>72</v>
      </c>
      <c r="H309" s="2">
        <v>45</v>
      </c>
      <c r="I309" s="2">
        <v>6000</v>
      </c>
      <c r="J309" s="2">
        <v>1</v>
      </c>
      <c r="K309" s="2">
        <v>2</v>
      </c>
      <c r="L309" s="11">
        <v>100</v>
      </c>
      <c r="M309" s="12"/>
    </row>
    <row r="310" spans="1:13" x14ac:dyDescent="0.25">
      <c r="A310" s="2">
        <v>309</v>
      </c>
      <c r="B310" s="2">
        <v>1</v>
      </c>
      <c r="C310" s="2">
        <v>52</v>
      </c>
      <c r="D310" s="2">
        <v>6.6</v>
      </c>
      <c r="E310" s="2">
        <v>7</v>
      </c>
      <c r="F310" s="2">
        <v>7</v>
      </c>
      <c r="G310" s="2">
        <v>72</v>
      </c>
      <c r="H310" s="2">
        <v>45</v>
      </c>
      <c r="I310" s="2">
        <v>6000</v>
      </c>
      <c r="J310" s="2">
        <v>1</v>
      </c>
      <c r="K310" s="2">
        <v>2</v>
      </c>
      <c r="L310" s="11">
        <v>100</v>
      </c>
      <c r="M310" s="12"/>
    </row>
    <row r="311" spans="1:13" x14ac:dyDescent="0.25">
      <c r="A311" s="2">
        <v>310</v>
      </c>
      <c r="B311" s="2">
        <v>1</v>
      </c>
      <c r="C311" s="2">
        <v>52</v>
      </c>
      <c r="D311" s="2">
        <v>6.6</v>
      </c>
      <c r="E311" s="2">
        <v>7</v>
      </c>
      <c r="F311" s="2">
        <v>7</v>
      </c>
      <c r="G311" s="2">
        <v>72</v>
      </c>
      <c r="H311" s="2">
        <v>45</v>
      </c>
      <c r="I311" s="2">
        <v>6000</v>
      </c>
      <c r="J311" s="2">
        <v>1</v>
      </c>
      <c r="K311" s="2">
        <v>2</v>
      </c>
      <c r="L311" s="11">
        <v>100</v>
      </c>
      <c r="M311" s="12"/>
    </row>
    <row r="312" spans="1:13" x14ac:dyDescent="0.25">
      <c r="A312" s="2">
        <v>311</v>
      </c>
      <c r="B312" s="2">
        <v>1</v>
      </c>
      <c r="C312" s="2">
        <v>52</v>
      </c>
      <c r="D312" s="2">
        <v>6.6</v>
      </c>
      <c r="E312" s="2">
        <v>7</v>
      </c>
      <c r="F312" s="2">
        <v>7</v>
      </c>
      <c r="G312" s="2">
        <v>72</v>
      </c>
      <c r="H312" s="2">
        <v>45</v>
      </c>
      <c r="I312" s="2">
        <v>6000</v>
      </c>
      <c r="J312" s="2">
        <v>1</v>
      </c>
      <c r="K312" s="2">
        <v>2</v>
      </c>
      <c r="L312" s="11">
        <v>100</v>
      </c>
      <c r="M312" s="12"/>
    </row>
    <row r="313" spans="1:13" x14ac:dyDescent="0.25">
      <c r="A313" s="2">
        <v>312</v>
      </c>
      <c r="B313" s="2">
        <v>1</v>
      </c>
      <c r="C313" s="2">
        <v>52</v>
      </c>
      <c r="D313" s="2">
        <v>6.6</v>
      </c>
      <c r="E313" s="2">
        <v>7</v>
      </c>
      <c r="F313" s="2">
        <v>7</v>
      </c>
      <c r="G313" s="2">
        <v>72</v>
      </c>
      <c r="H313" s="2">
        <v>45</v>
      </c>
      <c r="I313" s="2">
        <v>6000</v>
      </c>
      <c r="J313" s="2">
        <v>1</v>
      </c>
      <c r="K313" s="2">
        <v>2</v>
      </c>
      <c r="L313" s="11">
        <v>100</v>
      </c>
      <c r="M313" s="12"/>
    </row>
    <row r="314" spans="1:13" x14ac:dyDescent="0.25">
      <c r="A314" s="2">
        <v>313</v>
      </c>
      <c r="B314" s="2">
        <v>1</v>
      </c>
      <c r="C314" s="2">
        <v>52</v>
      </c>
      <c r="D314" s="2">
        <v>8.4</v>
      </c>
      <c r="E314" s="2">
        <v>9</v>
      </c>
      <c r="F314" s="2">
        <v>3</v>
      </c>
      <c r="G314" s="2">
        <v>65</v>
      </c>
      <c r="H314" s="2">
        <v>30</v>
      </c>
      <c r="I314" s="2">
        <v>5000</v>
      </c>
      <c r="J314" s="2">
        <v>0</v>
      </c>
      <c r="K314" s="2">
        <v>1</v>
      </c>
      <c r="L314" s="11">
        <v>95</v>
      </c>
      <c r="M314" s="12"/>
    </row>
    <row r="315" spans="1:13" x14ac:dyDescent="0.25">
      <c r="A315" s="2">
        <v>314</v>
      </c>
      <c r="B315" s="2">
        <v>1</v>
      </c>
      <c r="C315" s="2">
        <v>52</v>
      </c>
      <c r="D315" s="2">
        <v>8.4</v>
      </c>
      <c r="E315" s="2">
        <v>9</v>
      </c>
      <c r="F315" s="2">
        <v>3</v>
      </c>
      <c r="G315" s="2">
        <v>65</v>
      </c>
      <c r="H315" s="2">
        <v>30</v>
      </c>
      <c r="I315" s="2">
        <v>5000</v>
      </c>
      <c r="J315" s="2">
        <v>0</v>
      </c>
      <c r="K315" s="2">
        <v>1</v>
      </c>
      <c r="L315" s="11">
        <v>95</v>
      </c>
      <c r="M315" s="12"/>
    </row>
    <row r="316" spans="1:13" x14ac:dyDescent="0.25">
      <c r="A316" s="2">
        <v>315</v>
      </c>
      <c r="B316" s="2">
        <v>1</v>
      </c>
      <c r="C316" s="2">
        <v>52</v>
      </c>
      <c r="D316" s="2">
        <v>8.4</v>
      </c>
      <c r="E316" s="2">
        <v>9</v>
      </c>
      <c r="F316" s="2">
        <v>3</v>
      </c>
      <c r="G316" s="2">
        <v>65</v>
      </c>
      <c r="H316" s="2">
        <v>30</v>
      </c>
      <c r="I316" s="2">
        <v>5000</v>
      </c>
      <c r="J316" s="2">
        <v>0</v>
      </c>
      <c r="K316" s="2">
        <v>1</v>
      </c>
      <c r="L316" s="11">
        <v>95</v>
      </c>
      <c r="M316" s="12"/>
    </row>
    <row r="317" spans="1:13" x14ac:dyDescent="0.25">
      <c r="A317" s="2">
        <v>316</v>
      </c>
      <c r="B317" s="2">
        <v>1</v>
      </c>
      <c r="C317" s="2">
        <v>53</v>
      </c>
      <c r="D317" s="2">
        <v>8.3000000000000007</v>
      </c>
      <c r="E317" s="2">
        <v>9</v>
      </c>
      <c r="F317" s="2">
        <v>3</v>
      </c>
      <c r="G317" s="2">
        <v>65</v>
      </c>
      <c r="H317" s="2">
        <v>30</v>
      </c>
      <c r="I317" s="2">
        <v>5000</v>
      </c>
      <c r="J317" s="2">
        <v>1</v>
      </c>
      <c r="K317" s="2">
        <v>1</v>
      </c>
      <c r="L317" s="11">
        <v>95</v>
      </c>
      <c r="M317" s="12"/>
    </row>
    <row r="318" spans="1:13" x14ac:dyDescent="0.25">
      <c r="A318" s="2">
        <v>317</v>
      </c>
      <c r="B318" s="2">
        <v>1</v>
      </c>
      <c r="C318" s="2">
        <v>53</v>
      </c>
      <c r="D318" s="2">
        <v>8.5</v>
      </c>
      <c r="E318" s="2">
        <v>9</v>
      </c>
      <c r="F318" s="2">
        <v>3</v>
      </c>
      <c r="G318" s="2">
        <v>65</v>
      </c>
      <c r="H318" s="2">
        <v>30</v>
      </c>
      <c r="I318" s="2">
        <v>5000</v>
      </c>
      <c r="J318" s="2">
        <v>0</v>
      </c>
      <c r="K318" s="2">
        <v>1</v>
      </c>
      <c r="L318" s="11">
        <v>95</v>
      </c>
      <c r="M318" s="12"/>
    </row>
    <row r="319" spans="1:13" x14ac:dyDescent="0.25">
      <c r="A319" s="2">
        <v>318</v>
      </c>
      <c r="B319" s="2">
        <v>1</v>
      </c>
      <c r="C319" s="2">
        <v>53</v>
      </c>
      <c r="D319" s="2">
        <v>8.5</v>
      </c>
      <c r="E319" s="2">
        <v>9</v>
      </c>
      <c r="F319" s="2">
        <v>3</v>
      </c>
      <c r="G319" s="2">
        <v>65</v>
      </c>
      <c r="H319" s="2">
        <v>30</v>
      </c>
      <c r="I319" s="2">
        <v>5000</v>
      </c>
      <c r="J319" s="2">
        <v>0</v>
      </c>
      <c r="K319" s="2">
        <v>1</v>
      </c>
      <c r="L319" s="11">
        <v>95</v>
      </c>
      <c r="M319" s="12"/>
    </row>
    <row r="320" spans="1:13" x14ac:dyDescent="0.25">
      <c r="A320" s="2">
        <v>319</v>
      </c>
      <c r="B320" s="2">
        <v>1</v>
      </c>
      <c r="C320" s="2">
        <v>53</v>
      </c>
      <c r="D320" s="2">
        <v>8.4</v>
      </c>
      <c r="E320" s="2">
        <v>9</v>
      </c>
      <c r="F320" s="2">
        <v>3</v>
      </c>
      <c r="G320" s="2">
        <v>65</v>
      </c>
      <c r="H320" s="2">
        <v>30</v>
      </c>
      <c r="I320" s="2">
        <v>5000</v>
      </c>
      <c r="J320" s="2">
        <v>0</v>
      </c>
      <c r="K320" s="2">
        <v>1</v>
      </c>
      <c r="L320" s="11">
        <v>95</v>
      </c>
      <c r="M320" s="12"/>
    </row>
    <row r="321" spans="1:13" x14ac:dyDescent="0.25">
      <c r="A321" s="2">
        <v>320</v>
      </c>
      <c r="B321" s="2">
        <v>1</v>
      </c>
      <c r="C321" s="2">
        <v>53</v>
      </c>
      <c r="D321" s="2">
        <v>8.4</v>
      </c>
      <c r="E321" s="2">
        <v>9</v>
      </c>
      <c r="F321" s="2">
        <v>3</v>
      </c>
      <c r="G321" s="2">
        <v>65</v>
      </c>
      <c r="H321" s="2">
        <v>30</v>
      </c>
      <c r="I321" s="2">
        <v>5000</v>
      </c>
      <c r="J321" s="2">
        <v>0</v>
      </c>
      <c r="K321" s="2">
        <v>1</v>
      </c>
      <c r="L321" s="11">
        <v>95</v>
      </c>
      <c r="M321" s="12"/>
    </row>
    <row r="322" spans="1:13" x14ac:dyDescent="0.25">
      <c r="A322" s="2">
        <v>321</v>
      </c>
      <c r="B322" s="2">
        <v>1</v>
      </c>
      <c r="C322" s="2">
        <v>53</v>
      </c>
      <c r="D322" s="2">
        <v>8.5</v>
      </c>
      <c r="E322" s="2">
        <v>9</v>
      </c>
      <c r="F322" s="2">
        <v>3</v>
      </c>
      <c r="G322" s="2">
        <v>65</v>
      </c>
      <c r="H322" s="2">
        <v>30</v>
      </c>
      <c r="I322" s="2">
        <v>5000</v>
      </c>
      <c r="J322" s="2">
        <v>0</v>
      </c>
      <c r="K322" s="2">
        <v>1</v>
      </c>
      <c r="L322" s="11">
        <v>95</v>
      </c>
      <c r="M322" s="12"/>
    </row>
    <row r="323" spans="1:13" x14ac:dyDescent="0.25">
      <c r="A323" s="2">
        <v>322</v>
      </c>
      <c r="B323" s="2">
        <v>1</v>
      </c>
      <c r="C323" s="2">
        <v>53</v>
      </c>
      <c r="D323" s="2">
        <v>8.4</v>
      </c>
      <c r="E323" s="2">
        <v>9</v>
      </c>
      <c r="F323" s="2">
        <v>3</v>
      </c>
      <c r="G323" s="2">
        <v>65</v>
      </c>
      <c r="H323" s="2">
        <v>30</v>
      </c>
      <c r="I323" s="2">
        <v>5000</v>
      </c>
      <c r="J323" s="2">
        <v>0</v>
      </c>
      <c r="K323" s="2">
        <v>1</v>
      </c>
      <c r="L323" s="11">
        <v>95</v>
      </c>
      <c r="M323" s="12"/>
    </row>
    <row r="324" spans="1:13" x14ac:dyDescent="0.25">
      <c r="A324" s="2">
        <v>323</v>
      </c>
      <c r="B324" s="2">
        <v>1</v>
      </c>
      <c r="C324" s="2">
        <v>53</v>
      </c>
      <c r="D324" s="2">
        <v>8.4</v>
      </c>
      <c r="E324" s="2">
        <v>9</v>
      </c>
      <c r="F324" s="2">
        <v>3</v>
      </c>
      <c r="G324" s="2">
        <v>65</v>
      </c>
      <c r="H324" s="2">
        <v>30</v>
      </c>
      <c r="I324" s="2">
        <v>5000</v>
      </c>
      <c r="J324" s="2">
        <v>0</v>
      </c>
      <c r="K324" s="2">
        <v>1</v>
      </c>
      <c r="L324" s="11">
        <v>95</v>
      </c>
      <c r="M324" s="12"/>
    </row>
    <row r="325" spans="1:13" x14ac:dyDescent="0.25">
      <c r="A325" s="2">
        <v>324</v>
      </c>
      <c r="B325" s="2">
        <v>1</v>
      </c>
      <c r="C325" s="2">
        <v>53</v>
      </c>
      <c r="D325" s="2">
        <v>8.5</v>
      </c>
      <c r="E325" s="2">
        <v>9</v>
      </c>
      <c r="F325" s="2">
        <v>3</v>
      </c>
      <c r="G325" s="2">
        <v>65</v>
      </c>
      <c r="H325" s="2">
        <v>30</v>
      </c>
      <c r="I325" s="2">
        <v>5000</v>
      </c>
      <c r="J325" s="2">
        <v>0</v>
      </c>
      <c r="K325" s="2">
        <v>1</v>
      </c>
      <c r="L325" s="11">
        <v>95</v>
      </c>
      <c r="M325" s="12"/>
    </row>
    <row r="326" spans="1:13" x14ac:dyDescent="0.25">
      <c r="A326" s="2">
        <v>325</v>
      </c>
      <c r="B326" s="2">
        <v>1</v>
      </c>
      <c r="C326" s="2">
        <v>53</v>
      </c>
      <c r="D326" s="2">
        <v>8.3000000000000007</v>
      </c>
      <c r="E326" s="2">
        <v>9</v>
      </c>
      <c r="F326" s="2">
        <v>3</v>
      </c>
      <c r="G326" s="2">
        <v>65</v>
      </c>
      <c r="H326" s="2">
        <v>30</v>
      </c>
      <c r="I326" s="2">
        <v>5000</v>
      </c>
      <c r="J326" s="2">
        <v>0</v>
      </c>
      <c r="K326" s="2">
        <v>1</v>
      </c>
      <c r="L326" s="11">
        <v>95</v>
      </c>
      <c r="M326" s="12"/>
    </row>
    <row r="327" spans="1:13" x14ac:dyDescent="0.25">
      <c r="A327" s="2">
        <v>326</v>
      </c>
      <c r="B327" s="2">
        <v>1</v>
      </c>
      <c r="C327" s="2">
        <v>53</v>
      </c>
      <c r="D327" s="2">
        <v>8.5</v>
      </c>
      <c r="E327" s="2">
        <v>9</v>
      </c>
      <c r="F327" s="2">
        <v>3</v>
      </c>
      <c r="G327" s="2">
        <v>65</v>
      </c>
      <c r="H327" s="2">
        <v>30</v>
      </c>
      <c r="I327" s="2">
        <v>5000</v>
      </c>
      <c r="J327" s="2">
        <v>0</v>
      </c>
      <c r="K327" s="2">
        <v>1</v>
      </c>
      <c r="L327" s="11">
        <v>95</v>
      </c>
      <c r="M327" s="12"/>
    </row>
    <row r="328" spans="1:13" x14ac:dyDescent="0.25">
      <c r="A328" s="2">
        <v>327</v>
      </c>
      <c r="B328" s="2">
        <v>1</v>
      </c>
      <c r="C328" s="2">
        <v>53</v>
      </c>
      <c r="D328" s="2">
        <v>8.3000000000000007</v>
      </c>
      <c r="E328" s="2">
        <v>9</v>
      </c>
      <c r="F328" s="2">
        <v>3</v>
      </c>
      <c r="G328" s="2">
        <v>65</v>
      </c>
      <c r="H328" s="2">
        <v>30</v>
      </c>
      <c r="I328" s="2">
        <v>5000</v>
      </c>
      <c r="J328" s="2">
        <v>0</v>
      </c>
      <c r="K328" s="2">
        <v>1</v>
      </c>
      <c r="L328" s="11">
        <v>95</v>
      </c>
      <c r="M328" s="12"/>
    </row>
    <row r="329" spans="1:13" x14ac:dyDescent="0.25">
      <c r="A329" s="2">
        <v>328</v>
      </c>
      <c r="B329" s="2">
        <v>1</v>
      </c>
      <c r="C329" s="2">
        <v>53</v>
      </c>
      <c r="D329" s="2">
        <v>8.5</v>
      </c>
      <c r="E329" s="2">
        <v>9</v>
      </c>
      <c r="F329" s="2">
        <v>3</v>
      </c>
      <c r="G329" s="2">
        <v>65</v>
      </c>
      <c r="H329" s="2">
        <v>30</v>
      </c>
      <c r="I329" s="2">
        <v>5000</v>
      </c>
      <c r="J329" s="2">
        <v>0</v>
      </c>
      <c r="K329" s="2">
        <v>1</v>
      </c>
      <c r="L329" s="11">
        <v>95</v>
      </c>
      <c r="M329" s="12"/>
    </row>
    <row r="330" spans="1:13" x14ac:dyDescent="0.25">
      <c r="A330" s="2">
        <v>329</v>
      </c>
      <c r="B330" s="2">
        <v>1</v>
      </c>
      <c r="C330" s="2">
        <v>53</v>
      </c>
      <c r="D330" s="2">
        <v>8.3000000000000007</v>
      </c>
      <c r="E330" s="2">
        <v>9</v>
      </c>
      <c r="F330" s="2">
        <v>3</v>
      </c>
      <c r="G330" s="2">
        <v>65</v>
      </c>
      <c r="H330" s="2">
        <v>30</v>
      </c>
      <c r="I330" s="2">
        <v>5000</v>
      </c>
      <c r="J330" s="2">
        <v>0</v>
      </c>
      <c r="K330" s="2">
        <v>1</v>
      </c>
      <c r="L330" s="11">
        <v>95</v>
      </c>
      <c r="M330" s="12"/>
    </row>
    <row r="331" spans="1:13" x14ac:dyDescent="0.25">
      <c r="A331" s="2">
        <v>330</v>
      </c>
      <c r="B331" s="2">
        <v>1</v>
      </c>
      <c r="C331" s="2">
        <v>53</v>
      </c>
      <c r="D331" s="2">
        <v>8.5</v>
      </c>
      <c r="E331" s="2">
        <v>9</v>
      </c>
      <c r="F331" s="2">
        <v>3</v>
      </c>
      <c r="G331" s="2">
        <v>65</v>
      </c>
      <c r="H331" s="2">
        <v>30</v>
      </c>
      <c r="I331" s="2">
        <v>5000</v>
      </c>
      <c r="J331" s="2">
        <v>0</v>
      </c>
      <c r="K331" s="2">
        <v>1</v>
      </c>
      <c r="L331" s="11">
        <v>95</v>
      </c>
      <c r="M331" s="12"/>
    </row>
    <row r="332" spans="1:13" x14ac:dyDescent="0.25">
      <c r="A332" s="2">
        <v>331</v>
      </c>
      <c r="B332" s="2">
        <v>1</v>
      </c>
      <c r="C332" s="2">
        <v>53</v>
      </c>
      <c r="D332" s="2">
        <v>8.5</v>
      </c>
      <c r="E332" s="2">
        <v>9</v>
      </c>
      <c r="F332" s="2">
        <v>3</v>
      </c>
      <c r="G332" s="2">
        <v>65</v>
      </c>
      <c r="H332" s="2">
        <v>30</v>
      </c>
      <c r="I332" s="2">
        <v>5000</v>
      </c>
      <c r="J332" s="2">
        <v>0</v>
      </c>
      <c r="K332" s="2">
        <v>1</v>
      </c>
      <c r="L332" s="11">
        <v>95</v>
      </c>
      <c r="M332" s="12"/>
    </row>
    <row r="333" spans="1:13" x14ac:dyDescent="0.25">
      <c r="A333" s="2">
        <v>332</v>
      </c>
      <c r="B333" s="2">
        <v>1</v>
      </c>
      <c r="C333" s="2">
        <v>53</v>
      </c>
      <c r="D333" s="2">
        <v>8.4</v>
      </c>
      <c r="E333" s="2">
        <v>9</v>
      </c>
      <c r="F333" s="2">
        <v>3</v>
      </c>
      <c r="G333" s="2">
        <v>65</v>
      </c>
      <c r="H333" s="2">
        <v>30</v>
      </c>
      <c r="I333" s="2">
        <v>5000</v>
      </c>
      <c r="J333" s="2">
        <v>0</v>
      </c>
      <c r="K333" s="2">
        <v>1</v>
      </c>
      <c r="L333" s="11">
        <v>95</v>
      </c>
      <c r="M333" s="12"/>
    </row>
    <row r="334" spans="1:13" x14ac:dyDescent="0.25">
      <c r="A334" s="2">
        <v>333</v>
      </c>
      <c r="B334" s="2">
        <v>1</v>
      </c>
      <c r="C334" s="2">
        <v>54</v>
      </c>
      <c r="D334" s="2">
        <v>8.4</v>
      </c>
      <c r="E334" s="2">
        <v>9</v>
      </c>
      <c r="F334" s="2">
        <v>3</v>
      </c>
      <c r="G334" s="2">
        <v>65</v>
      </c>
      <c r="H334" s="2">
        <v>30</v>
      </c>
      <c r="I334" s="2">
        <v>5000</v>
      </c>
      <c r="J334" s="2">
        <v>0</v>
      </c>
      <c r="K334" s="2">
        <v>1</v>
      </c>
      <c r="L334" s="11">
        <v>95</v>
      </c>
      <c r="M334" s="12"/>
    </row>
    <row r="335" spans="1:13" x14ac:dyDescent="0.25">
      <c r="A335" s="2">
        <v>334</v>
      </c>
      <c r="B335" s="2">
        <v>1</v>
      </c>
      <c r="C335" s="2">
        <v>54</v>
      </c>
      <c r="D335" s="2">
        <v>8.4</v>
      </c>
      <c r="E335" s="2">
        <v>9</v>
      </c>
      <c r="F335" s="2">
        <v>3</v>
      </c>
      <c r="G335" s="2">
        <v>65</v>
      </c>
      <c r="H335" s="2">
        <v>30</v>
      </c>
      <c r="I335" s="2">
        <v>5000</v>
      </c>
      <c r="J335" s="2">
        <v>0</v>
      </c>
      <c r="K335" s="2">
        <v>1</v>
      </c>
      <c r="L335" s="11">
        <v>95</v>
      </c>
      <c r="M335" s="12"/>
    </row>
    <row r="336" spans="1:13" x14ac:dyDescent="0.25">
      <c r="A336" s="2">
        <v>335</v>
      </c>
      <c r="B336" s="2">
        <v>1</v>
      </c>
      <c r="C336" s="2">
        <v>54</v>
      </c>
      <c r="D336" s="2">
        <v>8.4</v>
      </c>
      <c r="E336" s="2">
        <v>9</v>
      </c>
      <c r="F336" s="2">
        <v>3</v>
      </c>
      <c r="G336" s="2">
        <v>65</v>
      </c>
      <c r="H336" s="2">
        <v>30</v>
      </c>
      <c r="I336" s="2">
        <v>5000</v>
      </c>
      <c r="J336" s="2">
        <v>0</v>
      </c>
      <c r="K336" s="2">
        <v>1</v>
      </c>
      <c r="L336" s="11">
        <v>95</v>
      </c>
      <c r="M336" s="12"/>
    </row>
    <row r="337" spans="1:13" x14ac:dyDescent="0.25">
      <c r="A337" s="2">
        <v>336</v>
      </c>
      <c r="B337" s="2">
        <v>1</v>
      </c>
      <c r="C337" s="2">
        <v>54</v>
      </c>
      <c r="D337" s="2">
        <v>8.4</v>
      </c>
      <c r="E337" s="2">
        <v>9</v>
      </c>
      <c r="F337" s="2">
        <v>3</v>
      </c>
      <c r="G337" s="2">
        <v>65</v>
      </c>
      <c r="H337" s="2">
        <v>30</v>
      </c>
      <c r="I337" s="2">
        <v>5000</v>
      </c>
      <c r="J337" s="2">
        <v>0</v>
      </c>
      <c r="K337" s="2">
        <v>1</v>
      </c>
      <c r="L337" s="11">
        <v>95</v>
      </c>
      <c r="M337" s="12"/>
    </row>
    <row r="338" spans="1:13" x14ac:dyDescent="0.25">
      <c r="A338" s="2">
        <v>337</v>
      </c>
      <c r="B338" s="2">
        <v>1</v>
      </c>
      <c r="C338" s="2">
        <v>54</v>
      </c>
      <c r="D338" s="2">
        <v>8.4</v>
      </c>
      <c r="E338" s="2">
        <v>9</v>
      </c>
      <c r="F338" s="2">
        <v>3</v>
      </c>
      <c r="G338" s="2">
        <v>65</v>
      </c>
      <c r="H338" s="2">
        <v>30</v>
      </c>
      <c r="I338" s="2">
        <v>5000</v>
      </c>
      <c r="J338" s="2">
        <v>0</v>
      </c>
      <c r="K338" s="2">
        <v>1</v>
      </c>
      <c r="L338" s="11">
        <v>95</v>
      </c>
      <c r="M338" s="12"/>
    </row>
    <row r="339" spans="1:13" x14ac:dyDescent="0.25">
      <c r="A339" s="2">
        <v>338</v>
      </c>
      <c r="B339" s="2">
        <v>1</v>
      </c>
      <c r="C339" s="2">
        <v>54</v>
      </c>
      <c r="D339" s="2">
        <v>8.4</v>
      </c>
      <c r="E339" s="2">
        <v>9</v>
      </c>
      <c r="F339" s="2">
        <v>3</v>
      </c>
      <c r="G339" s="2">
        <v>65</v>
      </c>
      <c r="H339" s="2">
        <v>30</v>
      </c>
      <c r="I339" s="2">
        <v>5000</v>
      </c>
      <c r="J339" s="2">
        <v>0</v>
      </c>
      <c r="K339" s="2">
        <v>1</v>
      </c>
      <c r="L339" s="11">
        <v>95</v>
      </c>
      <c r="M339" s="12"/>
    </row>
    <row r="340" spans="1:13" x14ac:dyDescent="0.25">
      <c r="A340" s="2">
        <v>339</v>
      </c>
      <c r="B340" s="2">
        <v>1</v>
      </c>
      <c r="C340" s="2">
        <v>54</v>
      </c>
      <c r="D340" s="2">
        <v>8.5</v>
      </c>
      <c r="E340" s="2">
        <v>9</v>
      </c>
      <c r="F340" s="2">
        <v>3</v>
      </c>
      <c r="G340" s="2">
        <v>65</v>
      </c>
      <c r="H340" s="2">
        <v>30</v>
      </c>
      <c r="I340" s="2">
        <v>5000</v>
      </c>
      <c r="J340" s="2">
        <v>0</v>
      </c>
      <c r="K340" s="2">
        <v>1</v>
      </c>
      <c r="L340" s="11">
        <v>95</v>
      </c>
      <c r="M340" s="12"/>
    </row>
    <row r="341" spans="1:13" x14ac:dyDescent="0.25">
      <c r="A341" s="2">
        <v>340</v>
      </c>
      <c r="B341" s="2">
        <v>1</v>
      </c>
      <c r="C341" s="2">
        <v>55</v>
      </c>
      <c r="D341" s="2">
        <v>8.1</v>
      </c>
      <c r="E341" s="2">
        <v>9</v>
      </c>
      <c r="F341" s="2">
        <v>4</v>
      </c>
      <c r="G341" s="2">
        <v>72</v>
      </c>
      <c r="H341" s="2">
        <v>75</v>
      </c>
      <c r="I341" s="2">
        <v>5000</v>
      </c>
      <c r="J341" s="2">
        <v>2</v>
      </c>
      <c r="K341" s="2">
        <v>2</v>
      </c>
      <c r="L341" s="11">
        <v>110</v>
      </c>
      <c r="M341" s="12"/>
    </row>
    <row r="342" spans="1:13" x14ac:dyDescent="0.25">
      <c r="A342" s="2">
        <v>341</v>
      </c>
      <c r="B342" s="2">
        <v>1</v>
      </c>
      <c r="C342" s="2">
        <v>55</v>
      </c>
      <c r="D342" s="2">
        <v>8.1</v>
      </c>
      <c r="E342" s="2">
        <v>9</v>
      </c>
      <c r="F342" s="2">
        <v>4</v>
      </c>
      <c r="G342" s="2">
        <v>72</v>
      </c>
      <c r="H342" s="2">
        <v>75</v>
      </c>
      <c r="I342" s="2">
        <v>5000</v>
      </c>
      <c r="J342" s="2">
        <v>2</v>
      </c>
      <c r="K342" s="2">
        <v>2</v>
      </c>
      <c r="L342" s="11">
        <v>110</v>
      </c>
      <c r="M342" s="12"/>
    </row>
    <row r="343" spans="1:13" x14ac:dyDescent="0.25">
      <c r="A343" s="2">
        <v>342</v>
      </c>
      <c r="B343" s="2">
        <v>1</v>
      </c>
      <c r="C343" s="2">
        <v>56</v>
      </c>
      <c r="D343" s="2">
        <v>8.1999999999999993</v>
      </c>
      <c r="E343" s="2">
        <v>9</v>
      </c>
      <c r="F343" s="2">
        <v>3</v>
      </c>
      <c r="G343" s="2">
        <v>65</v>
      </c>
      <c r="H343" s="2">
        <v>90</v>
      </c>
      <c r="I343" s="2">
        <v>10000</v>
      </c>
      <c r="J343" s="2">
        <v>0</v>
      </c>
      <c r="K343" s="2">
        <v>0</v>
      </c>
      <c r="L343" s="11">
        <v>89.333333333333329</v>
      </c>
      <c r="M343" s="12"/>
    </row>
    <row r="344" spans="1:13" x14ac:dyDescent="0.25">
      <c r="A344" s="2">
        <v>343</v>
      </c>
      <c r="B344" s="2">
        <v>1</v>
      </c>
      <c r="C344" s="2">
        <v>56</v>
      </c>
      <c r="D344" s="2">
        <v>8.1999999999999993</v>
      </c>
      <c r="E344" s="2">
        <v>9</v>
      </c>
      <c r="F344" s="2">
        <v>3</v>
      </c>
      <c r="G344" s="2">
        <v>65</v>
      </c>
      <c r="H344" s="2">
        <v>90</v>
      </c>
      <c r="I344" s="2">
        <v>10000</v>
      </c>
      <c r="J344" s="2">
        <v>0</v>
      </c>
      <c r="K344" s="2">
        <v>0</v>
      </c>
      <c r="L344" s="11">
        <v>89.333333333333329</v>
      </c>
      <c r="M344" s="12"/>
    </row>
    <row r="345" spans="1:13" x14ac:dyDescent="0.25">
      <c r="A345" s="2">
        <v>344</v>
      </c>
      <c r="B345" s="2">
        <v>1</v>
      </c>
      <c r="C345" s="2">
        <v>57</v>
      </c>
      <c r="D345" s="2">
        <v>8.1</v>
      </c>
      <c r="E345" s="2">
        <v>9</v>
      </c>
      <c r="F345" s="2">
        <v>3</v>
      </c>
      <c r="G345" s="2">
        <v>68</v>
      </c>
      <c r="H345" s="2">
        <v>75</v>
      </c>
      <c r="I345" s="2">
        <v>7000</v>
      </c>
      <c r="J345" s="2">
        <v>0</v>
      </c>
      <c r="K345" s="2">
        <v>2</v>
      </c>
      <c r="L345" s="11">
        <v>110</v>
      </c>
      <c r="M345" s="12"/>
    </row>
    <row r="346" spans="1:13" x14ac:dyDescent="0.25">
      <c r="A346" s="2">
        <v>345</v>
      </c>
      <c r="B346" s="2">
        <v>1</v>
      </c>
      <c r="C346" s="2">
        <v>57</v>
      </c>
      <c r="D346" s="2">
        <v>8.1999999999999993</v>
      </c>
      <c r="E346" s="2">
        <v>9</v>
      </c>
      <c r="F346" s="2">
        <v>3</v>
      </c>
      <c r="G346" s="2">
        <v>68</v>
      </c>
      <c r="H346" s="2">
        <v>75</v>
      </c>
      <c r="I346" s="2">
        <v>7000</v>
      </c>
      <c r="J346" s="2">
        <v>2</v>
      </c>
      <c r="K346" s="2">
        <v>2</v>
      </c>
      <c r="L346" s="11">
        <v>110</v>
      </c>
      <c r="M346" s="12"/>
    </row>
    <row r="347" spans="1:13" x14ac:dyDescent="0.25">
      <c r="A347" s="2">
        <v>346</v>
      </c>
      <c r="B347" s="2">
        <v>1</v>
      </c>
      <c r="C347" s="2">
        <v>57</v>
      </c>
      <c r="D347" s="2">
        <v>8.1999999999999993</v>
      </c>
      <c r="E347" s="2">
        <v>9</v>
      </c>
      <c r="F347" s="2">
        <v>3</v>
      </c>
      <c r="G347" s="2">
        <v>68</v>
      </c>
      <c r="H347" s="2">
        <v>75</v>
      </c>
      <c r="I347" s="2">
        <v>7000</v>
      </c>
      <c r="J347" s="2">
        <v>2</v>
      </c>
      <c r="K347" s="2">
        <v>2</v>
      </c>
      <c r="L347" s="11">
        <v>110</v>
      </c>
      <c r="M347" s="12"/>
    </row>
    <row r="348" spans="1:13" x14ac:dyDescent="0.25">
      <c r="A348" s="2">
        <v>347</v>
      </c>
      <c r="B348" s="2">
        <v>1</v>
      </c>
      <c r="C348" s="2">
        <v>57</v>
      </c>
      <c r="D348" s="2">
        <v>8.1999999999999993</v>
      </c>
      <c r="E348" s="2">
        <v>9</v>
      </c>
      <c r="F348" s="2">
        <v>3</v>
      </c>
      <c r="G348" s="2">
        <v>68</v>
      </c>
      <c r="H348" s="2">
        <v>75</v>
      </c>
      <c r="I348" s="2">
        <v>7000</v>
      </c>
      <c r="J348" s="2">
        <v>2</v>
      </c>
      <c r="K348" s="2">
        <v>2</v>
      </c>
      <c r="L348" s="11">
        <v>110</v>
      </c>
      <c r="M348" s="12"/>
    </row>
    <row r="349" spans="1:13" x14ac:dyDescent="0.25">
      <c r="A349" s="2">
        <v>348</v>
      </c>
      <c r="B349" s="2">
        <v>1</v>
      </c>
      <c r="C349" s="2">
        <v>57</v>
      </c>
      <c r="D349" s="2">
        <v>8.1999999999999993</v>
      </c>
      <c r="E349" s="2">
        <v>9</v>
      </c>
      <c r="F349" s="2">
        <v>3</v>
      </c>
      <c r="G349" s="2">
        <v>68</v>
      </c>
      <c r="H349" s="2">
        <v>75</v>
      </c>
      <c r="I349" s="2">
        <v>7000</v>
      </c>
      <c r="J349" s="2">
        <v>2</v>
      </c>
      <c r="K349" s="2">
        <v>2</v>
      </c>
      <c r="L349" s="11">
        <v>110</v>
      </c>
      <c r="M349" s="12"/>
    </row>
    <row r="350" spans="1:13" x14ac:dyDescent="0.25">
      <c r="A350" s="2">
        <v>349</v>
      </c>
      <c r="B350" s="2">
        <v>1</v>
      </c>
      <c r="C350" s="2">
        <v>57</v>
      </c>
      <c r="D350" s="2">
        <v>8.1999999999999993</v>
      </c>
      <c r="E350" s="2">
        <v>9</v>
      </c>
      <c r="F350" s="2">
        <v>3</v>
      </c>
      <c r="G350" s="2">
        <v>68</v>
      </c>
      <c r="H350" s="2">
        <v>75</v>
      </c>
      <c r="I350" s="2">
        <v>7000</v>
      </c>
      <c r="J350" s="2">
        <v>2</v>
      </c>
      <c r="K350" s="2">
        <v>2</v>
      </c>
      <c r="L350" s="11">
        <v>110</v>
      </c>
      <c r="M350" s="12"/>
    </row>
    <row r="351" spans="1:13" x14ac:dyDescent="0.25">
      <c r="A351" s="2">
        <v>350</v>
      </c>
      <c r="B351" s="2">
        <v>1</v>
      </c>
      <c r="C351" s="2">
        <v>57</v>
      </c>
      <c r="D351" s="2">
        <v>8.1</v>
      </c>
      <c r="E351" s="2">
        <v>9</v>
      </c>
      <c r="F351" s="2">
        <v>3</v>
      </c>
      <c r="G351" s="2">
        <v>68</v>
      </c>
      <c r="H351" s="2">
        <v>75</v>
      </c>
      <c r="I351" s="2">
        <v>7000</v>
      </c>
      <c r="J351" s="2">
        <v>2</v>
      </c>
      <c r="K351" s="2">
        <v>2</v>
      </c>
      <c r="L351" s="11">
        <v>110</v>
      </c>
      <c r="M351" s="12"/>
    </row>
    <row r="352" spans="1:13" x14ac:dyDescent="0.25">
      <c r="A352" s="2">
        <v>351</v>
      </c>
      <c r="B352" s="2">
        <v>1</v>
      </c>
      <c r="C352" s="2">
        <v>57</v>
      </c>
      <c r="D352" s="2">
        <v>8.1</v>
      </c>
      <c r="E352" s="2">
        <v>9</v>
      </c>
      <c r="F352" s="2">
        <v>3</v>
      </c>
      <c r="G352" s="2">
        <v>68</v>
      </c>
      <c r="H352" s="2">
        <v>75</v>
      </c>
      <c r="I352" s="2">
        <v>7000</v>
      </c>
      <c r="J352" s="2">
        <v>2</v>
      </c>
      <c r="K352" s="2">
        <v>2</v>
      </c>
      <c r="L352" s="11">
        <v>110</v>
      </c>
      <c r="M352" s="12"/>
    </row>
    <row r="353" spans="1:13" x14ac:dyDescent="0.25">
      <c r="A353" s="2">
        <v>352</v>
      </c>
      <c r="B353" s="2">
        <v>1</v>
      </c>
      <c r="C353" s="2">
        <v>57</v>
      </c>
      <c r="D353" s="2">
        <v>8.1</v>
      </c>
      <c r="E353" s="2">
        <v>9</v>
      </c>
      <c r="F353" s="2">
        <v>3</v>
      </c>
      <c r="G353" s="2">
        <v>68</v>
      </c>
      <c r="H353" s="2">
        <v>75</v>
      </c>
      <c r="I353" s="2">
        <v>7000</v>
      </c>
      <c r="J353" s="2">
        <v>2</v>
      </c>
      <c r="K353" s="2">
        <v>2</v>
      </c>
      <c r="L353" s="11">
        <v>110</v>
      </c>
      <c r="M353" s="12"/>
    </row>
    <row r="354" spans="1:13" x14ac:dyDescent="0.25">
      <c r="A354" s="2">
        <v>353</v>
      </c>
      <c r="B354" s="2">
        <v>1</v>
      </c>
      <c r="C354" s="2">
        <v>58</v>
      </c>
      <c r="D354" s="2">
        <v>8</v>
      </c>
      <c r="E354" s="2">
        <v>9</v>
      </c>
      <c r="F354" s="2">
        <v>3</v>
      </c>
      <c r="G354" s="2">
        <v>68</v>
      </c>
      <c r="H354" s="2">
        <v>75</v>
      </c>
      <c r="I354" s="2">
        <v>7000</v>
      </c>
      <c r="J354" s="2">
        <v>2</v>
      </c>
      <c r="K354" s="2">
        <v>2</v>
      </c>
      <c r="L354" s="11">
        <v>110</v>
      </c>
      <c r="M354" s="12"/>
    </row>
    <row r="355" spans="1:13" x14ac:dyDescent="0.25">
      <c r="A355" s="2">
        <v>354</v>
      </c>
      <c r="B355" s="2">
        <v>1</v>
      </c>
      <c r="C355" s="2">
        <v>58</v>
      </c>
      <c r="D355" s="2">
        <v>8</v>
      </c>
      <c r="E355" s="2">
        <v>9</v>
      </c>
      <c r="F355" s="2">
        <v>3</v>
      </c>
      <c r="G355" s="2">
        <v>68</v>
      </c>
      <c r="H355" s="2">
        <v>75</v>
      </c>
      <c r="I355" s="2">
        <v>7000</v>
      </c>
      <c r="J355" s="2">
        <v>2</v>
      </c>
      <c r="K355" s="2">
        <v>2</v>
      </c>
      <c r="L355" s="11">
        <v>110</v>
      </c>
      <c r="M355" s="12"/>
    </row>
    <row r="356" spans="1:13" x14ac:dyDescent="0.25">
      <c r="A356" s="2">
        <v>355</v>
      </c>
      <c r="B356" s="2">
        <v>1</v>
      </c>
      <c r="C356" s="2">
        <v>58</v>
      </c>
      <c r="D356" s="2">
        <v>8</v>
      </c>
      <c r="E356" s="2">
        <v>9</v>
      </c>
      <c r="F356" s="2">
        <v>3</v>
      </c>
      <c r="G356" s="2">
        <v>68</v>
      </c>
      <c r="H356" s="2">
        <v>75</v>
      </c>
      <c r="I356" s="2">
        <v>7000</v>
      </c>
      <c r="J356" s="2">
        <v>2</v>
      </c>
      <c r="K356" s="2">
        <v>2</v>
      </c>
      <c r="L356" s="11">
        <v>110</v>
      </c>
      <c r="M356" s="12"/>
    </row>
    <row r="357" spans="1:13" x14ac:dyDescent="0.25">
      <c r="A357" s="2">
        <v>356</v>
      </c>
      <c r="B357" s="2">
        <v>1</v>
      </c>
      <c r="C357" s="2">
        <v>58</v>
      </c>
      <c r="D357" s="2">
        <v>8</v>
      </c>
      <c r="E357" s="2">
        <v>9</v>
      </c>
      <c r="F357" s="2">
        <v>3</v>
      </c>
      <c r="G357" s="2">
        <v>68</v>
      </c>
      <c r="H357" s="2">
        <v>75</v>
      </c>
      <c r="I357" s="2">
        <v>7000</v>
      </c>
      <c r="J357" s="2">
        <v>2</v>
      </c>
      <c r="K357" s="2">
        <v>2</v>
      </c>
      <c r="L357" s="11">
        <v>110</v>
      </c>
      <c r="M357" s="12"/>
    </row>
    <row r="358" spans="1:13" x14ac:dyDescent="0.25">
      <c r="A358" s="2">
        <v>357</v>
      </c>
      <c r="B358" s="2">
        <v>1</v>
      </c>
      <c r="C358" s="2">
        <v>58</v>
      </c>
      <c r="D358" s="2">
        <v>8</v>
      </c>
      <c r="E358" s="2">
        <v>9</v>
      </c>
      <c r="F358" s="2">
        <v>3</v>
      </c>
      <c r="G358" s="2">
        <v>68</v>
      </c>
      <c r="H358" s="2">
        <v>75</v>
      </c>
      <c r="I358" s="2">
        <v>7000</v>
      </c>
      <c r="J358" s="2">
        <v>2</v>
      </c>
      <c r="K358" s="2">
        <v>2</v>
      </c>
      <c r="L358" s="11">
        <v>110</v>
      </c>
      <c r="M358" s="12"/>
    </row>
    <row r="359" spans="1:13" x14ac:dyDescent="0.25">
      <c r="A359" s="2">
        <v>358</v>
      </c>
      <c r="B359" s="2">
        <v>1</v>
      </c>
      <c r="C359" s="2">
        <v>58</v>
      </c>
      <c r="D359" s="2">
        <v>8</v>
      </c>
      <c r="E359" s="2">
        <v>9</v>
      </c>
      <c r="F359" s="2">
        <v>3</v>
      </c>
      <c r="G359" s="2">
        <v>68</v>
      </c>
      <c r="H359" s="2">
        <v>75</v>
      </c>
      <c r="I359" s="2">
        <v>7000</v>
      </c>
      <c r="J359" s="2">
        <v>2</v>
      </c>
      <c r="K359" s="2">
        <v>2</v>
      </c>
      <c r="L359" s="11">
        <v>110</v>
      </c>
      <c r="M359" s="12"/>
    </row>
    <row r="360" spans="1:13" x14ac:dyDescent="0.25">
      <c r="A360" s="2">
        <v>359</v>
      </c>
      <c r="B360" s="2">
        <v>1</v>
      </c>
      <c r="C360" s="2">
        <v>59</v>
      </c>
      <c r="D360" s="2">
        <v>8</v>
      </c>
      <c r="E360" s="2">
        <v>9</v>
      </c>
      <c r="F360" s="2">
        <v>3</v>
      </c>
      <c r="G360" s="2">
        <v>68</v>
      </c>
      <c r="H360" s="2">
        <v>75</v>
      </c>
      <c r="I360" s="2">
        <v>7000</v>
      </c>
      <c r="J360" s="2">
        <v>0</v>
      </c>
      <c r="K360" s="2">
        <v>2</v>
      </c>
      <c r="L360" s="11">
        <v>110</v>
      </c>
      <c r="M360" s="12"/>
    </row>
    <row r="361" spans="1:13" x14ac:dyDescent="0.25">
      <c r="A361" s="2">
        <v>360</v>
      </c>
      <c r="B361" s="2">
        <v>1</v>
      </c>
      <c r="C361" s="2">
        <v>59</v>
      </c>
      <c r="D361" s="2">
        <v>8.1</v>
      </c>
      <c r="E361" s="2">
        <v>9</v>
      </c>
      <c r="F361" s="2">
        <v>3</v>
      </c>
      <c r="G361" s="2">
        <v>68</v>
      </c>
      <c r="H361" s="2">
        <v>75</v>
      </c>
      <c r="I361" s="2">
        <v>7000</v>
      </c>
      <c r="J361" s="2">
        <v>0</v>
      </c>
      <c r="K361" s="2">
        <v>2</v>
      </c>
      <c r="L361" s="11">
        <v>110</v>
      </c>
      <c r="M361" s="12"/>
    </row>
    <row r="362" spans="1:13" x14ac:dyDescent="0.25">
      <c r="A362" s="2">
        <v>361</v>
      </c>
      <c r="B362" s="2">
        <v>1</v>
      </c>
      <c r="C362" s="2">
        <v>59</v>
      </c>
      <c r="D362" s="2">
        <v>8.1999999999999993</v>
      </c>
      <c r="E362" s="2">
        <v>9</v>
      </c>
      <c r="F362" s="2">
        <v>3</v>
      </c>
      <c r="G362" s="2">
        <v>68</v>
      </c>
      <c r="H362" s="2">
        <v>75</v>
      </c>
      <c r="I362" s="2">
        <v>7000</v>
      </c>
      <c r="J362" s="2">
        <v>2</v>
      </c>
      <c r="K362" s="2">
        <v>2</v>
      </c>
      <c r="L362" s="11">
        <v>110</v>
      </c>
      <c r="M362" s="12"/>
    </row>
    <row r="363" spans="1:13" x14ac:dyDescent="0.25">
      <c r="A363" s="2">
        <v>362</v>
      </c>
      <c r="B363" s="2">
        <v>1</v>
      </c>
      <c r="C363" s="2">
        <v>59</v>
      </c>
      <c r="D363" s="2">
        <v>8.1999999999999993</v>
      </c>
      <c r="E363" s="2">
        <v>9</v>
      </c>
      <c r="F363" s="2">
        <v>3</v>
      </c>
      <c r="G363" s="2">
        <v>68</v>
      </c>
      <c r="H363" s="2">
        <v>75</v>
      </c>
      <c r="I363" s="2">
        <v>7000</v>
      </c>
      <c r="J363" s="2">
        <v>2</v>
      </c>
      <c r="K363" s="2">
        <v>2</v>
      </c>
      <c r="L363" s="11">
        <v>110</v>
      </c>
      <c r="M363" s="12"/>
    </row>
    <row r="364" spans="1:13" x14ac:dyDescent="0.25">
      <c r="A364" s="2">
        <v>363</v>
      </c>
      <c r="B364" s="2">
        <v>1</v>
      </c>
      <c r="C364" s="2">
        <v>59</v>
      </c>
      <c r="D364" s="2">
        <v>8.1999999999999993</v>
      </c>
      <c r="E364" s="2">
        <v>9</v>
      </c>
      <c r="F364" s="2">
        <v>3</v>
      </c>
      <c r="G364" s="2">
        <v>68</v>
      </c>
      <c r="H364" s="2">
        <v>75</v>
      </c>
      <c r="I364" s="2">
        <v>7000</v>
      </c>
      <c r="J364" s="2">
        <v>2</v>
      </c>
      <c r="K364" s="2">
        <v>2</v>
      </c>
      <c r="L364" s="11">
        <v>110</v>
      </c>
      <c r="M364" s="12"/>
    </row>
    <row r="365" spans="1:13" x14ac:dyDescent="0.25">
      <c r="A365" s="2">
        <v>364</v>
      </c>
      <c r="B365" s="2">
        <v>1</v>
      </c>
      <c r="C365" s="2">
        <v>59</v>
      </c>
      <c r="D365" s="2">
        <v>8.1999999999999993</v>
      </c>
      <c r="E365" s="2">
        <v>9</v>
      </c>
      <c r="F365" s="2">
        <v>3</v>
      </c>
      <c r="G365" s="2">
        <v>68</v>
      </c>
      <c r="H365" s="2">
        <v>75</v>
      </c>
      <c r="I365" s="2">
        <v>7000</v>
      </c>
      <c r="J365" s="2">
        <v>2</v>
      </c>
      <c r="K365" s="2">
        <v>2</v>
      </c>
      <c r="L365" s="11">
        <v>110</v>
      </c>
      <c r="M365" s="12"/>
    </row>
    <row r="366" spans="1:13" x14ac:dyDescent="0.25">
      <c r="A366" s="2">
        <v>365</v>
      </c>
      <c r="B366" s="2">
        <v>1</v>
      </c>
      <c r="C366" s="2">
        <v>59</v>
      </c>
      <c r="D366" s="2">
        <v>8</v>
      </c>
      <c r="E366" s="2">
        <v>9</v>
      </c>
      <c r="F366" s="2">
        <v>3</v>
      </c>
      <c r="G366" s="2">
        <v>68</v>
      </c>
      <c r="H366" s="2">
        <v>75</v>
      </c>
      <c r="I366" s="2">
        <v>7000</v>
      </c>
      <c r="J366" s="2">
        <v>2</v>
      </c>
      <c r="K366" s="2">
        <v>2</v>
      </c>
      <c r="L366" s="11">
        <v>110</v>
      </c>
      <c r="M366" s="12"/>
    </row>
    <row r="367" spans="1:13" x14ac:dyDescent="0.25">
      <c r="A367" s="2">
        <v>366</v>
      </c>
      <c r="B367" s="2">
        <v>1</v>
      </c>
      <c r="C367" s="2">
        <v>59</v>
      </c>
      <c r="D367" s="2">
        <v>8</v>
      </c>
      <c r="E367" s="2">
        <v>9</v>
      </c>
      <c r="F367" s="2">
        <v>3</v>
      </c>
      <c r="G367" s="2">
        <v>68</v>
      </c>
      <c r="H367" s="2">
        <v>75</v>
      </c>
      <c r="I367" s="2">
        <v>7000</v>
      </c>
      <c r="J367" s="2">
        <v>2</v>
      </c>
      <c r="K367" s="2">
        <v>2</v>
      </c>
      <c r="L367" s="11">
        <v>110</v>
      </c>
      <c r="M367" s="12"/>
    </row>
    <row r="368" spans="1:13" x14ac:dyDescent="0.25">
      <c r="A368" s="2">
        <v>367</v>
      </c>
      <c r="B368" s="2">
        <v>1</v>
      </c>
      <c r="C368" s="2">
        <v>59</v>
      </c>
      <c r="D368" s="2">
        <v>8.1</v>
      </c>
      <c r="E368" s="2">
        <v>9</v>
      </c>
      <c r="F368" s="2">
        <v>3</v>
      </c>
      <c r="G368" s="2">
        <v>68</v>
      </c>
      <c r="H368" s="2">
        <v>75</v>
      </c>
      <c r="I368" s="2">
        <v>7000</v>
      </c>
      <c r="J368" s="2">
        <v>2</v>
      </c>
      <c r="K368" s="2">
        <v>2</v>
      </c>
      <c r="L368" s="11">
        <v>110</v>
      </c>
      <c r="M368" s="12"/>
    </row>
    <row r="369" spans="1:13" x14ac:dyDescent="0.25">
      <c r="A369" s="2">
        <v>368</v>
      </c>
      <c r="B369" s="2">
        <v>1</v>
      </c>
      <c r="C369" s="2">
        <v>59</v>
      </c>
      <c r="D369" s="2">
        <v>8</v>
      </c>
      <c r="E369" s="2">
        <v>9</v>
      </c>
      <c r="F369" s="2">
        <v>3</v>
      </c>
      <c r="G369" s="2">
        <v>68</v>
      </c>
      <c r="H369" s="2">
        <v>75</v>
      </c>
      <c r="I369" s="2">
        <v>7000</v>
      </c>
      <c r="J369" s="2">
        <v>2</v>
      </c>
      <c r="K369" s="2">
        <v>2</v>
      </c>
      <c r="L369" s="11">
        <v>110</v>
      </c>
      <c r="M369" s="12"/>
    </row>
    <row r="370" spans="1:13" x14ac:dyDescent="0.25">
      <c r="A370" s="2">
        <v>369</v>
      </c>
      <c r="B370" s="2">
        <v>1</v>
      </c>
      <c r="C370" s="2">
        <v>59</v>
      </c>
      <c r="D370" s="2">
        <v>8.1</v>
      </c>
      <c r="E370" s="2">
        <v>9</v>
      </c>
      <c r="F370" s="2">
        <v>3</v>
      </c>
      <c r="G370" s="2">
        <v>68</v>
      </c>
      <c r="H370" s="2">
        <v>75</v>
      </c>
      <c r="I370" s="2">
        <v>7000</v>
      </c>
      <c r="J370" s="2">
        <v>2</v>
      </c>
      <c r="K370" s="2">
        <v>2</v>
      </c>
      <c r="L370" s="11">
        <v>110</v>
      </c>
      <c r="M370" s="12"/>
    </row>
    <row r="371" spans="1:13" x14ac:dyDescent="0.25">
      <c r="A371" s="2">
        <v>370</v>
      </c>
      <c r="B371" s="2">
        <v>1</v>
      </c>
      <c r="C371" s="2">
        <v>59</v>
      </c>
      <c r="D371" s="2">
        <v>8.1</v>
      </c>
      <c r="E371" s="2">
        <v>9</v>
      </c>
      <c r="F371" s="2">
        <v>3</v>
      </c>
      <c r="G371" s="2">
        <v>68</v>
      </c>
      <c r="H371" s="2">
        <v>75</v>
      </c>
      <c r="I371" s="2">
        <v>7000</v>
      </c>
      <c r="J371" s="2">
        <v>2</v>
      </c>
      <c r="K371" s="2">
        <v>2</v>
      </c>
      <c r="L371" s="11">
        <v>110</v>
      </c>
      <c r="M371" s="12"/>
    </row>
    <row r="372" spans="1:13" x14ac:dyDescent="0.25">
      <c r="A372" s="2">
        <v>371</v>
      </c>
      <c r="B372" s="2">
        <v>1</v>
      </c>
      <c r="C372" s="2">
        <v>59</v>
      </c>
      <c r="D372" s="2">
        <v>8</v>
      </c>
      <c r="E372" s="2">
        <v>9</v>
      </c>
      <c r="F372" s="2">
        <v>3</v>
      </c>
      <c r="G372" s="2">
        <v>68</v>
      </c>
      <c r="H372" s="2">
        <v>75</v>
      </c>
      <c r="I372" s="2">
        <v>7000</v>
      </c>
      <c r="J372" s="2">
        <v>2</v>
      </c>
      <c r="K372" s="2">
        <v>2</v>
      </c>
      <c r="L372" s="11">
        <v>110</v>
      </c>
      <c r="M372" s="12"/>
    </row>
    <row r="373" spans="1:13" x14ac:dyDescent="0.25">
      <c r="A373" s="2">
        <v>372</v>
      </c>
      <c r="B373" s="2">
        <v>1</v>
      </c>
      <c r="C373" s="2">
        <v>59</v>
      </c>
      <c r="D373" s="2">
        <v>8.1</v>
      </c>
      <c r="E373" s="2">
        <v>9</v>
      </c>
      <c r="F373" s="2">
        <v>3</v>
      </c>
      <c r="G373" s="2">
        <v>68</v>
      </c>
      <c r="H373" s="2">
        <v>75</v>
      </c>
      <c r="I373" s="2">
        <v>7000</v>
      </c>
      <c r="J373" s="2">
        <v>2</v>
      </c>
      <c r="K373" s="2">
        <v>2</v>
      </c>
      <c r="L373" s="11">
        <v>110</v>
      </c>
      <c r="M373" s="12"/>
    </row>
    <row r="374" spans="1:13" x14ac:dyDescent="0.25">
      <c r="A374" s="2">
        <v>373</v>
      </c>
      <c r="B374" s="2">
        <v>1</v>
      </c>
      <c r="C374" s="2">
        <v>59</v>
      </c>
      <c r="D374" s="2">
        <v>8.1</v>
      </c>
      <c r="E374" s="2">
        <v>9</v>
      </c>
      <c r="F374" s="2">
        <v>3</v>
      </c>
      <c r="G374" s="2">
        <v>68</v>
      </c>
      <c r="H374" s="2">
        <v>75</v>
      </c>
      <c r="I374" s="2">
        <v>7000</v>
      </c>
      <c r="J374" s="2">
        <v>2</v>
      </c>
      <c r="K374" s="2">
        <v>2</v>
      </c>
      <c r="L374" s="11">
        <v>110</v>
      </c>
      <c r="M374" s="12"/>
    </row>
    <row r="375" spans="1:13" x14ac:dyDescent="0.25">
      <c r="A375" s="2">
        <v>374</v>
      </c>
      <c r="B375" s="2">
        <v>1</v>
      </c>
      <c r="C375" s="2">
        <v>59</v>
      </c>
      <c r="D375" s="2">
        <v>8.1</v>
      </c>
      <c r="E375" s="2">
        <v>9</v>
      </c>
      <c r="F375" s="2">
        <v>3</v>
      </c>
      <c r="G375" s="2">
        <v>68</v>
      </c>
      <c r="H375" s="2">
        <v>75</v>
      </c>
      <c r="I375" s="2">
        <v>7000</v>
      </c>
      <c r="J375" s="2">
        <v>2</v>
      </c>
      <c r="K375" s="2">
        <v>2</v>
      </c>
      <c r="L375" s="11">
        <v>110</v>
      </c>
      <c r="M375" s="12"/>
    </row>
  </sheetData>
  <sortState xmlns:xlrd2="http://schemas.microsoft.com/office/spreadsheetml/2017/richdata2" ref="N14:O16">
    <sortCondition ref="O14:O16"/>
  </sortState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8CE2-EC48-475F-99D9-47E2F221FE6C}">
  <dimension ref="A1:F36"/>
  <sheetViews>
    <sheetView rightToLeft="1" workbookViewId="0">
      <selection activeCell="I20" sqref="I20"/>
    </sheetView>
  </sheetViews>
  <sheetFormatPr defaultRowHeight="13.8" x14ac:dyDescent="0.25"/>
  <cols>
    <col min="1" max="1" width="13.796875" bestFit="1" customWidth="1"/>
    <col min="2" max="2" width="9.8984375" bestFit="1" customWidth="1"/>
    <col min="3" max="6" width="8.8984375" bestFit="1" customWidth="1"/>
  </cols>
  <sheetData>
    <row r="1" spans="1:6" ht="14.4" thickBot="1" x14ac:dyDescent="0.3">
      <c r="A1" s="66" t="s">
        <v>40</v>
      </c>
      <c r="B1" s="66"/>
      <c r="C1" s="66"/>
    </row>
    <row r="2" spans="1:6" x14ac:dyDescent="0.25">
      <c r="A2" s="36"/>
      <c r="B2" s="37" t="s">
        <v>27</v>
      </c>
      <c r="C2" s="38" t="s">
        <v>28</v>
      </c>
    </row>
    <row r="3" spans="1:6" x14ac:dyDescent="0.25">
      <c r="A3" s="39" t="s">
        <v>29</v>
      </c>
      <c r="B3" s="26">
        <f>COUNT('עריכה ראשונית'!A:A)</f>
        <v>374</v>
      </c>
      <c r="C3" s="27">
        <f>B3/$B$3</f>
        <v>1</v>
      </c>
    </row>
    <row r="4" spans="1:6" x14ac:dyDescent="0.25">
      <c r="A4" s="39" t="s">
        <v>30</v>
      </c>
      <c r="B4" s="26">
        <f>COUNTIF('עריכה ראשונית'!B:B,0)</f>
        <v>189</v>
      </c>
      <c r="C4" s="27">
        <f>B4/$B$3</f>
        <v>0.50534759358288772</v>
      </c>
    </row>
    <row r="5" spans="1:6" ht="14.4" thickBot="1" x14ac:dyDescent="0.3">
      <c r="A5" s="40" t="s">
        <v>31</v>
      </c>
      <c r="B5" s="28">
        <f>B3-B4</f>
        <v>185</v>
      </c>
      <c r="C5" s="29">
        <f>B5/$B$3</f>
        <v>0.49465240641711228</v>
      </c>
    </row>
    <row r="7" spans="1:6" ht="14.4" thickBot="1" x14ac:dyDescent="0.3">
      <c r="A7" s="66" t="s">
        <v>41</v>
      </c>
      <c r="B7" s="66"/>
      <c r="C7" s="66"/>
      <c r="D7" s="66"/>
      <c r="E7" s="66"/>
      <c r="F7" s="66"/>
    </row>
    <row r="8" spans="1:6" x14ac:dyDescent="0.25">
      <c r="A8" s="36"/>
      <c r="B8" s="37" t="s">
        <v>32</v>
      </c>
      <c r="C8" s="37" t="s">
        <v>33</v>
      </c>
      <c r="D8" s="37" t="s">
        <v>34</v>
      </c>
      <c r="E8" s="37" t="s">
        <v>35</v>
      </c>
      <c r="F8" s="38" t="s">
        <v>36</v>
      </c>
    </row>
    <row r="9" spans="1:6" x14ac:dyDescent="0.25">
      <c r="A9" s="39" t="s">
        <v>37</v>
      </c>
      <c r="B9" s="55">
        <f>MAX('עריכה ראשונית'!I:I)</f>
        <v>10000</v>
      </c>
      <c r="C9" s="55">
        <f>MIN('עריכה ראשונית'!I:I)</f>
        <v>3000</v>
      </c>
      <c r="D9" s="55">
        <f>AVERAGE('עריכה ראשונית'!I:I)</f>
        <v>6816.8449197860964</v>
      </c>
      <c r="E9" s="55">
        <f>_xlfn.MODE.SNGL('עריכה ראשונית'!I:I)</f>
        <v>8000</v>
      </c>
      <c r="F9" s="56">
        <f>MEDIAN('עריכה ראשונית'!I:I)</f>
        <v>7000</v>
      </c>
    </row>
    <row r="10" spans="1:6" ht="14.4" thickBot="1" x14ac:dyDescent="0.3">
      <c r="A10" s="40" t="s">
        <v>38</v>
      </c>
      <c r="B10" s="30">
        <f>MAX('עריכה ראשונית'!H:H)</f>
        <v>90</v>
      </c>
      <c r="C10" s="30">
        <f>MIN('עריכה ראשונית'!H:H)</f>
        <v>30</v>
      </c>
      <c r="D10" s="30">
        <f>AVERAGE('עריכה ראשונית'!H:H)</f>
        <v>59.171122994652407</v>
      </c>
      <c r="E10" s="30">
        <f>_xlfn.MODE.SNGL('עריכה ראשונית'!H:H)</f>
        <v>60</v>
      </c>
      <c r="F10" s="31">
        <f>MEDIAN('עריכה ראשונית'!H:H)</f>
        <v>60</v>
      </c>
    </row>
    <row r="12" spans="1:6" ht="14.4" thickBot="1" x14ac:dyDescent="0.3">
      <c r="A12" s="66" t="s">
        <v>42</v>
      </c>
      <c r="B12" s="66"/>
      <c r="C12" s="66"/>
      <c r="D12" s="66"/>
      <c r="E12" s="66"/>
      <c r="F12" s="66"/>
    </row>
    <row r="13" spans="1:6" x14ac:dyDescent="0.25">
      <c r="A13" s="36"/>
      <c r="B13" s="37" t="s">
        <v>32</v>
      </c>
      <c r="C13" s="37" t="s">
        <v>33</v>
      </c>
      <c r="D13" s="37" t="s">
        <v>34</v>
      </c>
      <c r="E13" s="37" t="s">
        <v>35</v>
      </c>
      <c r="F13" s="38" t="s">
        <v>36</v>
      </c>
    </row>
    <row r="14" spans="1:6" x14ac:dyDescent="0.25">
      <c r="A14" s="39" t="s">
        <v>43</v>
      </c>
      <c r="B14" s="32">
        <f>MAX('עריכה ראשונית'!D:D)</f>
        <v>8.5</v>
      </c>
      <c r="C14" s="32">
        <f>MIN('עריכה ראשונית'!D:D)</f>
        <v>5.8</v>
      </c>
      <c r="D14" s="32">
        <f>AVERAGE('עריכה ראשונית'!D:D)</f>
        <v>7.1320855614973171</v>
      </c>
      <c r="E14" s="32">
        <f>_xlfn.MODE.SNGL('עריכה ראשונית'!D:D)</f>
        <v>7.2</v>
      </c>
      <c r="F14" s="33">
        <f>MEDIAN('עריכה ראשונית'!D:D)</f>
        <v>7.2</v>
      </c>
    </row>
    <row r="15" spans="1:6" ht="14.4" thickBot="1" x14ac:dyDescent="0.3">
      <c r="A15" s="40" t="s">
        <v>44</v>
      </c>
      <c r="B15" s="34">
        <f>MAX('עריכה ראשונית'!E:E)</f>
        <v>9</v>
      </c>
      <c r="C15" s="34">
        <f>MIN('עריכה ראשונית'!E:E)</f>
        <v>4</v>
      </c>
      <c r="D15" s="34">
        <f>AVERAGE('עריכה ראשונית'!E:E)</f>
        <v>7.3128342245989302</v>
      </c>
      <c r="E15" s="34">
        <f>_xlfn.MODE.SNGL('עריכה ראשונית'!E:E)</f>
        <v>8</v>
      </c>
      <c r="F15" s="35">
        <f>MEDIAN('עריכה ראשונית'!E:E)</f>
        <v>7</v>
      </c>
    </row>
    <row r="36" spans="1:1" x14ac:dyDescent="0.25">
      <c r="A36" t="s">
        <v>39</v>
      </c>
    </row>
  </sheetData>
  <mergeCells count="3">
    <mergeCell ref="A1:C1"/>
    <mergeCell ref="A7:F7"/>
    <mergeCell ref="A12:F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076E-A383-4213-B7EB-B0533971AEDD}">
  <dimension ref="A3:R32"/>
  <sheetViews>
    <sheetView rightToLeft="1" workbookViewId="0">
      <selection activeCell="B22" sqref="B22"/>
    </sheetView>
  </sheetViews>
  <sheetFormatPr defaultRowHeight="13.8" x14ac:dyDescent="0.25"/>
  <cols>
    <col min="1" max="1" width="8.19921875" bestFit="1" customWidth="1"/>
    <col min="2" max="2" width="13.59765625" bestFit="1" customWidth="1"/>
    <col min="3" max="3" width="12.59765625" bestFit="1" customWidth="1"/>
    <col min="4" max="4" width="8.19921875" bestFit="1" customWidth="1"/>
    <col min="5" max="5" width="6.69921875" bestFit="1" customWidth="1"/>
    <col min="6" max="6" width="8.19921875" bestFit="1" customWidth="1"/>
    <col min="7" max="7" width="27.8984375" bestFit="1" customWidth="1"/>
  </cols>
  <sheetData>
    <row r="3" spans="1:18" x14ac:dyDescent="0.25">
      <c r="A3" s="24" t="s">
        <v>56</v>
      </c>
      <c r="B3" s="24" t="s">
        <v>57</v>
      </c>
    </row>
    <row r="4" spans="1:18" x14ac:dyDescent="0.25">
      <c r="A4" s="24" t="s">
        <v>1</v>
      </c>
      <c r="B4" t="s">
        <v>20</v>
      </c>
      <c r="C4" t="s">
        <v>15</v>
      </c>
      <c r="D4" t="s">
        <v>13</v>
      </c>
      <c r="E4" t="s">
        <v>16</v>
      </c>
      <c r="F4" t="s">
        <v>45</v>
      </c>
    </row>
    <row r="5" spans="1:18" x14ac:dyDescent="0.25">
      <c r="A5" s="25" t="s">
        <v>19</v>
      </c>
      <c r="B5" s="10">
        <v>0.42857142857142855</v>
      </c>
      <c r="C5" s="10">
        <v>6.25E-2</v>
      </c>
      <c r="D5" s="10">
        <v>1.4905660377358489</v>
      </c>
      <c r="E5" s="10">
        <v>2</v>
      </c>
      <c r="F5" s="10">
        <v>0.91891891891891897</v>
      </c>
    </row>
    <row r="6" spans="1:18" x14ac:dyDescent="0.25">
      <c r="A6" s="25" t="s">
        <v>12</v>
      </c>
      <c r="B6" s="10">
        <v>0</v>
      </c>
      <c r="C6" s="10">
        <v>9.9236641221374045E-2</v>
      </c>
      <c r="D6" s="10">
        <v>0.8571428571428571</v>
      </c>
      <c r="E6" s="10">
        <v>1.5555555555555556</v>
      </c>
      <c r="F6" s="10">
        <v>0.33333333333333331</v>
      </c>
    </row>
    <row r="7" spans="1:18" x14ac:dyDescent="0.25">
      <c r="A7" s="25" t="s">
        <v>45</v>
      </c>
      <c r="B7" s="10">
        <v>0.2857142857142857</v>
      </c>
      <c r="C7" s="10">
        <v>8.7179487179487175E-2</v>
      </c>
      <c r="D7" s="10">
        <v>1.3108108108108107</v>
      </c>
      <c r="E7" s="10">
        <v>1.6</v>
      </c>
      <c r="F7" s="10">
        <v>0.62299465240641716</v>
      </c>
    </row>
    <row r="9" spans="1:18" x14ac:dyDescent="0.25">
      <c r="A9" s="24" t="s">
        <v>58</v>
      </c>
      <c r="B9" s="24" t="s">
        <v>1</v>
      </c>
    </row>
    <row r="10" spans="1:18" x14ac:dyDescent="0.25">
      <c r="A10" s="24" t="s">
        <v>57</v>
      </c>
      <c r="B10" t="s">
        <v>19</v>
      </c>
      <c r="C10" t="s">
        <v>12</v>
      </c>
      <c r="D10" t="s">
        <v>45</v>
      </c>
    </row>
    <row r="11" spans="1:18" x14ac:dyDescent="0.25">
      <c r="A11" s="25" t="s">
        <v>20</v>
      </c>
      <c r="B11" s="10">
        <v>5.1428571428571432</v>
      </c>
      <c r="C11" s="10">
        <v>5.2857142857142856</v>
      </c>
      <c r="D11" s="10">
        <v>5.1904761904761907</v>
      </c>
      <c r="N11" s="49"/>
      <c r="O11" s="49"/>
      <c r="P11" s="49"/>
      <c r="Q11" s="49"/>
      <c r="R11" s="49"/>
    </row>
    <row r="12" spans="1:18" x14ac:dyDescent="0.25">
      <c r="A12" s="25" t="s">
        <v>15</v>
      </c>
      <c r="B12" s="10">
        <v>3.5</v>
      </c>
      <c r="C12" s="10">
        <v>5.9236641221374047</v>
      </c>
      <c r="D12" s="10">
        <v>5.1282051282051286</v>
      </c>
      <c r="N12" s="65" t="s">
        <v>1</v>
      </c>
      <c r="O12" s="65" t="s">
        <v>15</v>
      </c>
      <c r="P12" s="65" t="s">
        <v>20</v>
      </c>
      <c r="Q12" s="65" t="s">
        <v>13</v>
      </c>
      <c r="R12" s="65" t="s">
        <v>16</v>
      </c>
    </row>
    <row r="13" spans="1:18" x14ac:dyDescent="0.25">
      <c r="A13" s="25" t="s">
        <v>13</v>
      </c>
      <c r="B13" s="10">
        <v>5.3207547169811322</v>
      </c>
      <c r="C13" s="10">
        <v>6.7619047619047619</v>
      </c>
      <c r="D13" s="10">
        <v>5.7297297297297298</v>
      </c>
      <c r="N13" s="63" t="s">
        <v>19</v>
      </c>
      <c r="O13" s="64">
        <v>6.25E-2</v>
      </c>
      <c r="P13" s="64">
        <v>0.42857142857142855</v>
      </c>
      <c r="Q13" s="64">
        <v>1.4905660377358489</v>
      </c>
      <c r="R13" s="64">
        <v>2</v>
      </c>
    </row>
    <row r="14" spans="1:18" x14ac:dyDescent="0.25">
      <c r="A14" s="25" t="s">
        <v>16</v>
      </c>
      <c r="B14" s="10">
        <v>5</v>
      </c>
      <c r="C14" s="10">
        <v>5.7777777777777777</v>
      </c>
      <c r="D14" s="10">
        <v>5.7</v>
      </c>
      <c r="N14" s="63" t="s">
        <v>12</v>
      </c>
      <c r="O14" s="64">
        <v>9.9236641221374045E-2</v>
      </c>
      <c r="P14" s="64">
        <v>0</v>
      </c>
      <c r="Q14" s="64">
        <v>0.8571428571428571</v>
      </c>
      <c r="R14" s="64">
        <v>1.5555555555555556</v>
      </c>
    </row>
    <row r="15" spans="1:18" x14ac:dyDescent="0.25">
      <c r="A15" s="25" t="s">
        <v>45</v>
      </c>
      <c r="B15" s="10">
        <v>4.6756756756756754</v>
      </c>
      <c r="C15" s="10">
        <v>6.0793650793650791</v>
      </c>
      <c r="D15" s="10">
        <v>5.3850267379679142</v>
      </c>
      <c r="N15" s="49"/>
      <c r="O15" s="49"/>
      <c r="P15" s="49"/>
      <c r="Q15" s="49"/>
      <c r="R15" s="49"/>
    </row>
    <row r="16" spans="1:18" x14ac:dyDescent="0.25">
      <c r="N16" s="49"/>
      <c r="O16" s="64"/>
      <c r="P16" s="64"/>
      <c r="Q16" s="64"/>
      <c r="R16" s="64"/>
    </row>
    <row r="17" spans="1:18" x14ac:dyDescent="0.25">
      <c r="A17" s="24" t="s">
        <v>82</v>
      </c>
      <c r="B17" t="s">
        <v>83</v>
      </c>
      <c r="C17" t="s">
        <v>58</v>
      </c>
      <c r="N17" s="49"/>
      <c r="O17" s="64"/>
      <c r="P17" s="64"/>
      <c r="Q17" s="64"/>
      <c r="R17" s="64"/>
    </row>
    <row r="18" spans="1:18" x14ac:dyDescent="0.25">
      <c r="A18" s="25" t="s">
        <v>75</v>
      </c>
      <c r="B18" s="61">
        <v>7.105999999999999</v>
      </c>
      <c r="C18" s="61">
        <v>6.62</v>
      </c>
      <c r="N18" s="49"/>
      <c r="O18" s="49"/>
      <c r="P18" s="49"/>
      <c r="Q18" s="49"/>
      <c r="R18" s="49"/>
    </row>
    <row r="19" spans="1:18" x14ac:dyDescent="0.25">
      <c r="A19" s="25" t="s">
        <v>76</v>
      </c>
      <c r="B19" s="61">
        <v>6.6749999999999998</v>
      </c>
      <c r="C19" s="61">
        <v>6.0892857142857144</v>
      </c>
    </row>
    <row r="20" spans="1:18" x14ac:dyDescent="0.25">
      <c r="A20" s="25" t="s">
        <v>77</v>
      </c>
      <c r="B20" s="61">
        <v>7.2943661971830984</v>
      </c>
      <c r="C20" s="61">
        <v>4.732394366197183</v>
      </c>
    </row>
    <row r="21" spans="1:18" x14ac:dyDescent="0.25">
      <c r="A21" s="25" t="s">
        <v>78</v>
      </c>
      <c r="B21" s="61">
        <v>6.8494252873563255</v>
      </c>
      <c r="C21" s="61">
        <v>5.5517241379310347</v>
      </c>
    </row>
    <row r="22" spans="1:18" x14ac:dyDescent="0.25">
      <c r="A22" s="25" t="s">
        <v>79</v>
      </c>
      <c r="B22" s="61">
        <v>6.5309523809523808</v>
      </c>
      <c r="C22" s="61">
        <v>6.9761904761904763</v>
      </c>
    </row>
    <row r="23" spans="1:18" x14ac:dyDescent="0.25">
      <c r="A23" s="25" t="s">
        <v>80</v>
      </c>
      <c r="B23" s="61">
        <v>8.0891891891891934</v>
      </c>
      <c r="C23" s="61">
        <v>3.7027027027027026</v>
      </c>
    </row>
    <row r="24" spans="1:18" x14ac:dyDescent="0.25">
      <c r="A24" s="25" t="s">
        <v>81</v>
      </c>
      <c r="B24" s="61">
        <v>8.0935483870967708</v>
      </c>
      <c r="C24" s="61">
        <v>3</v>
      </c>
      <c r="F24" s="49"/>
    </row>
    <row r="25" spans="1:18" x14ac:dyDescent="0.25">
      <c r="A25" s="25" t="s">
        <v>45</v>
      </c>
      <c r="B25" s="61">
        <v>7.1320855614973171</v>
      </c>
      <c r="C25" s="61">
        <v>5.3850267379679142</v>
      </c>
      <c r="F25" s="49"/>
    </row>
    <row r="26" spans="1:18" x14ac:dyDescent="0.25">
      <c r="F26" s="49"/>
    </row>
    <row r="27" spans="1:18" x14ac:dyDescent="0.25">
      <c r="A27" s="24" t="s">
        <v>57</v>
      </c>
      <c r="B27" t="s">
        <v>84</v>
      </c>
      <c r="F27" s="49"/>
    </row>
    <row r="28" spans="1:18" x14ac:dyDescent="0.25">
      <c r="A28" s="25" t="s">
        <v>18</v>
      </c>
      <c r="B28" s="10">
        <v>101.91774891774894</v>
      </c>
      <c r="F28" s="49"/>
    </row>
    <row r="29" spans="1:18" x14ac:dyDescent="0.25">
      <c r="A29" s="25" t="s">
        <v>14</v>
      </c>
      <c r="B29" s="10">
        <v>95.348554033485584</v>
      </c>
      <c r="F29" s="49"/>
    </row>
    <row r="30" spans="1:18" x14ac:dyDescent="0.25">
      <c r="A30" s="25" t="s">
        <v>17</v>
      </c>
      <c r="B30" s="10">
        <v>107.73504273504274</v>
      </c>
      <c r="F30" s="49"/>
    </row>
    <row r="31" spans="1:18" x14ac:dyDescent="0.25">
      <c r="A31" s="25" t="s">
        <v>45</v>
      </c>
      <c r="B31" s="10">
        <v>99.284313725490264</v>
      </c>
      <c r="F31" s="49"/>
    </row>
    <row r="32" spans="1:18" x14ac:dyDescent="0.25">
      <c r="F32" s="49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B234-260F-428F-93F4-3302BEF1C5F6}">
  <dimension ref="A1:K11"/>
  <sheetViews>
    <sheetView rightToLeft="1" workbookViewId="0">
      <selection activeCell="F25" sqref="F25"/>
    </sheetView>
  </sheetViews>
  <sheetFormatPr defaultRowHeight="13.8" x14ac:dyDescent="0.25"/>
  <cols>
    <col min="1" max="1" width="18.69921875" style="2" bestFit="1" customWidth="1"/>
    <col min="2" max="2" width="7.5" style="2" bestFit="1" customWidth="1"/>
    <col min="3" max="3" width="5" style="2" bestFit="1" customWidth="1"/>
    <col min="4" max="4" width="13.69921875" style="2" bestFit="1" customWidth="1"/>
    <col min="5" max="5" width="14.59765625" style="2" bestFit="1" customWidth="1"/>
    <col min="6" max="6" width="11.5" style="2" bestFit="1" customWidth="1"/>
    <col min="7" max="7" width="10.19921875" style="2" bestFit="1" customWidth="1"/>
    <col min="8" max="8" width="19.8984375" style="2" bestFit="1" customWidth="1"/>
    <col min="9" max="9" width="10.796875" style="2" bestFit="1" customWidth="1"/>
    <col min="10" max="10" width="13.69921875" style="2" bestFit="1" customWidth="1"/>
    <col min="11" max="11" width="12.59765625" style="2" bestFit="1" customWidth="1"/>
    <col min="12" max="16384" width="8.796875" style="2"/>
  </cols>
  <sheetData>
    <row r="1" spans="1:11" ht="14.4" x14ac:dyDescent="0.25">
      <c r="A1" s="17"/>
      <c r="B1" s="17" t="s">
        <v>1</v>
      </c>
      <c r="C1" s="17" t="s">
        <v>2</v>
      </c>
      <c r="D1" s="17" t="s">
        <v>3</v>
      </c>
      <c r="E1" s="17" t="s">
        <v>4</v>
      </c>
      <c r="F1" s="17" t="s">
        <v>6</v>
      </c>
      <c r="G1" s="17" t="s">
        <v>9</v>
      </c>
      <c r="H1" s="17" t="s">
        <v>5</v>
      </c>
      <c r="I1" s="17" t="s">
        <v>10</v>
      </c>
      <c r="J1" s="17" t="s">
        <v>11</v>
      </c>
      <c r="K1" s="17" t="s">
        <v>7</v>
      </c>
    </row>
    <row r="2" spans="1:11" x14ac:dyDescent="0.25">
      <c r="A2" s="2" t="s">
        <v>1</v>
      </c>
      <c r="B2" s="2">
        <v>1</v>
      </c>
    </row>
    <row r="3" spans="1:11" x14ac:dyDescent="0.25">
      <c r="A3" s="2" t="s">
        <v>2</v>
      </c>
      <c r="B3" s="18">
        <v>0.59635767042553867</v>
      </c>
      <c r="C3" s="2">
        <v>1</v>
      </c>
    </row>
    <row r="4" spans="1:11" x14ac:dyDescent="0.25">
      <c r="A4" s="2" t="s">
        <v>3</v>
      </c>
      <c r="B4" s="18">
        <v>0.12157853797785087</v>
      </c>
      <c r="C4" s="18">
        <v>0.34470935816474413</v>
      </c>
      <c r="D4" s="2">
        <v>1</v>
      </c>
    </row>
    <row r="5" spans="1:11" x14ac:dyDescent="0.25">
      <c r="A5" s="2" t="s">
        <v>4</v>
      </c>
      <c r="B5" s="18">
        <v>0.29136585512941326</v>
      </c>
      <c r="C5" s="18">
        <v>0.47373387616199181</v>
      </c>
      <c r="D5" s="18">
        <v>0.88321300041061979</v>
      </c>
      <c r="E5" s="2">
        <v>1</v>
      </c>
    </row>
    <row r="6" spans="1:11" x14ac:dyDescent="0.25">
      <c r="A6" s="2" t="s">
        <v>6</v>
      </c>
      <c r="B6" s="18">
        <v>-0.39601815409486862</v>
      </c>
      <c r="C6" s="18">
        <v>-0.42234448262025082</v>
      </c>
      <c r="D6" s="18">
        <v>-0.8110230278940439</v>
      </c>
      <c r="E6" s="18">
        <v>-0.89875203100404422</v>
      </c>
      <c r="F6" s="2">
        <v>1</v>
      </c>
    </row>
    <row r="7" spans="1:11" x14ac:dyDescent="0.25">
      <c r="A7" s="2" t="s">
        <v>9</v>
      </c>
      <c r="B7" s="18">
        <v>-0.21710484106194966</v>
      </c>
      <c r="C7" s="18">
        <v>-0.22560619029859358</v>
      </c>
      <c r="D7" s="18">
        <v>-0.5164548885171435</v>
      </c>
      <c r="E7" s="18">
        <v>-0.65986473314800964</v>
      </c>
      <c r="F7" s="18">
        <v>0.67002646299869228</v>
      </c>
      <c r="G7" s="2">
        <v>1</v>
      </c>
    </row>
    <row r="8" spans="1:11" x14ac:dyDescent="0.25">
      <c r="A8" s="2" t="s">
        <v>5</v>
      </c>
      <c r="B8" s="18">
        <v>-1.4544629225330431E-3</v>
      </c>
      <c r="C8" s="18">
        <v>0.17899272043316167</v>
      </c>
      <c r="D8" s="18">
        <v>0.2123603147257587</v>
      </c>
      <c r="E8" s="18">
        <v>0.19289645493975313</v>
      </c>
      <c r="F8" s="18">
        <v>-3.4134463516741612E-2</v>
      </c>
      <c r="G8" s="18">
        <v>0.13697098321363094</v>
      </c>
      <c r="H8" s="2">
        <v>1</v>
      </c>
    </row>
    <row r="9" spans="1:11" x14ac:dyDescent="0.25">
      <c r="A9" s="2" t="s">
        <v>10</v>
      </c>
      <c r="B9" s="18">
        <v>1.4509369942327637E-2</v>
      </c>
      <c r="C9" s="18">
        <v>5.7973402945677474E-2</v>
      </c>
      <c r="D9" s="18">
        <v>-3.9532537675731436E-2</v>
      </c>
      <c r="E9" s="18">
        <v>1.6791414924716027E-2</v>
      </c>
      <c r="F9" s="18">
        <v>0.18682895445881728</v>
      </c>
      <c r="G9" s="18">
        <v>-3.030857529710887E-2</v>
      </c>
      <c r="H9" s="18">
        <v>0.77272305045293255</v>
      </c>
      <c r="I9" s="2">
        <v>1</v>
      </c>
    </row>
    <row r="10" spans="1:11" x14ac:dyDescent="0.25">
      <c r="A10" s="2" t="s">
        <v>11</v>
      </c>
      <c r="B10" s="18">
        <v>0.36259087308176852</v>
      </c>
      <c r="C10" s="18">
        <v>0.48783202150842264</v>
      </c>
      <c r="D10" s="18">
        <v>-0.23910857445952444</v>
      </c>
      <c r="E10" s="18">
        <v>-0.21300261116665498</v>
      </c>
      <c r="F10" s="18">
        <v>0.15189349879356295</v>
      </c>
      <c r="G10" s="18">
        <v>0.38434339854220506</v>
      </c>
      <c r="H10" s="18">
        <v>0.23656004844393816</v>
      </c>
      <c r="I10" s="18">
        <v>0.11205341039886775</v>
      </c>
      <c r="J10" s="2">
        <v>1</v>
      </c>
    </row>
    <row r="11" spans="1:11" ht="14.4" thickBot="1" x14ac:dyDescent="0.3">
      <c r="A11" s="19" t="s">
        <v>7</v>
      </c>
      <c r="B11" s="20">
        <v>0.30388099195535134</v>
      </c>
      <c r="C11" s="20">
        <v>0.45323227973540797</v>
      </c>
      <c r="D11" s="20">
        <v>-0.36015347741686904</v>
      </c>
      <c r="E11" s="20">
        <v>-0.32698319400015713</v>
      </c>
      <c r="F11" s="20">
        <v>0.1605309035339362</v>
      </c>
      <c r="G11" s="20">
        <v>0.43515315227462587</v>
      </c>
      <c r="H11" s="20">
        <v>6.5019887347213798E-2</v>
      </c>
      <c r="I11" s="20">
        <v>-0.10008055149559461</v>
      </c>
      <c r="J11" s="20">
        <v>0.74082927109922958</v>
      </c>
      <c r="K11" s="19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theme="0"/>
        <color theme="7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B06F-4495-41EB-AF54-F462E6AAC6EA}">
  <dimension ref="A1:R375"/>
  <sheetViews>
    <sheetView rightToLeft="1" topLeftCell="F1" workbookViewId="0">
      <pane ySplit="1" topLeftCell="A2" activePane="bottomLeft" state="frozen"/>
      <selection activeCell="C1" sqref="C1"/>
      <selection pane="bottomLeft" activeCell="M2" sqref="M2"/>
    </sheetView>
  </sheetViews>
  <sheetFormatPr defaultRowHeight="13.8" x14ac:dyDescent="0.25"/>
  <cols>
    <col min="1" max="1" width="11.09765625" customWidth="1"/>
    <col min="2" max="2" width="9.09765625" customWidth="1"/>
    <col min="4" max="4" width="15.5" customWidth="1"/>
    <col min="5" max="5" width="16.5" customWidth="1"/>
    <col min="6" max="6" width="13.59765625" customWidth="1"/>
    <col min="7" max="7" width="11.796875" customWidth="1"/>
    <col min="8" max="8" width="22.59765625" customWidth="1"/>
    <col min="9" max="9" width="12.5" customWidth="1"/>
    <col min="10" max="10" width="15.59765625" customWidth="1"/>
    <col min="11" max="11" width="14.3984375" customWidth="1"/>
    <col min="12" max="12" width="16.09765625" customWidth="1"/>
    <col min="13" max="13" width="19.796875" style="54" customWidth="1"/>
    <col min="14" max="14" width="16.19921875" style="54" customWidth="1"/>
    <col min="15" max="15" width="11.296875" style="54" customWidth="1"/>
    <col min="16" max="16" width="11.796875" style="54" customWidth="1"/>
  </cols>
  <sheetData>
    <row r="1" spans="1:18" ht="14.4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9</v>
      </c>
      <c r="H1" s="4" t="s">
        <v>5</v>
      </c>
      <c r="I1" s="4" t="s">
        <v>10</v>
      </c>
      <c r="J1" s="4" t="s">
        <v>11</v>
      </c>
      <c r="K1" s="4" t="s">
        <v>7</v>
      </c>
      <c r="L1" s="9" t="s">
        <v>8</v>
      </c>
      <c r="M1" s="51" t="s">
        <v>23</v>
      </c>
      <c r="N1" s="51" t="s">
        <v>24</v>
      </c>
      <c r="O1" s="51" t="s">
        <v>26</v>
      </c>
      <c r="P1" s="58" t="s">
        <v>25</v>
      </c>
    </row>
    <row r="2" spans="1:18" ht="14.4" thickTop="1" x14ac:dyDescent="0.25">
      <c r="A2" s="5">
        <v>1</v>
      </c>
      <c r="B2" s="6">
        <v>0</v>
      </c>
      <c r="C2" s="13">
        <v>0</v>
      </c>
      <c r="D2" s="13">
        <v>0.11111111111111104</v>
      </c>
      <c r="E2" s="13">
        <v>0.4</v>
      </c>
      <c r="F2" s="13">
        <v>0.6</v>
      </c>
      <c r="G2" s="13">
        <v>0.5714285714285714</v>
      </c>
      <c r="H2" s="13">
        <v>0.2</v>
      </c>
      <c r="I2" s="13">
        <v>0.17142857142857143</v>
      </c>
      <c r="J2" s="13">
        <v>0</v>
      </c>
      <c r="K2" s="13">
        <v>0.66666666666666663</v>
      </c>
      <c r="L2" s="14">
        <v>0.4153846153846153</v>
      </c>
      <c r="M2" s="52">
        <f>D2*0.5+E2*0.5</f>
        <v>0.25555555555555554</v>
      </c>
      <c r="N2" s="52">
        <f>F2*0.8+G2*0.2</f>
        <v>0.59428571428571431</v>
      </c>
      <c r="O2" s="52">
        <f>H2*0.5+I2*0.5</f>
        <v>0.18571428571428572</v>
      </c>
      <c r="P2" s="59">
        <f>K2*0.3+L2*0.7</f>
        <v>0.49076923076923062</v>
      </c>
      <c r="R2" s="61">
        <f>CORREL(C:C,B:B)</f>
        <v>0.59635767042553756</v>
      </c>
    </row>
    <row r="3" spans="1:18" x14ac:dyDescent="0.25">
      <c r="A3" s="5">
        <v>2</v>
      </c>
      <c r="B3" s="6">
        <v>0</v>
      </c>
      <c r="C3" s="13">
        <v>3.125E-2</v>
      </c>
      <c r="D3" s="13">
        <v>0.14814814814814828</v>
      </c>
      <c r="E3" s="13">
        <v>0.4</v>
      </c>
      <c r="F3" s="13">
        <v>1</v>
      </c>
      <c r="G3" s="13">
        <v>0.47619047619047616</v>
      </c>
      <c r="H3" s="13">
        <v>0.5</v>
      </c>
      <c r="I3" s="13">
        <v>1</v>
      </c>
      <c r="J3" s="13">
        <v>0</v>
      </c>
      <c r="K3" s="13">
        <v>0.33333333333333331</v>
      </c>
      <c r="L3" s="14">
        <v>0.30769230769230782</v>
      </c>
      <c r="M3" s="52">
        <f t="shared" ref="M3:M66" si="0">D3*0.5+E3*0.5</f>
        <v>0.27407407407407414</v>
      </c>
      <c r="N3" s="52">
        <f t="shared" ref="N3:N66" si="1">F3*0.8+G3*0.2</f>
        <v>0.89523809523809528</v>
      </c>
      <c r="O3" s="52">
        <f t="shared" ref="O3:O66" si="2">H3*0.5+I3*0.5</f>
        <v>0.75</v>
      </c>
      <c r="P3" s="59">
        <f t="shared" ref="P3:P66" si="3">K3*0.3+L3*0.7</f>
        <v>0.31538461538461543</v>
      </c>
    </row>
    <row r="4" spans="1:18" x14ac:dyDescent="0.25">
      <c r="A4" s="5">
        <v>3</v>
      </c>
      <c r="B4" s="6">
        <v>0</v>
      </c>
      <c r="C4" s="13">
        <v>3.125E-2</v>
      </c>
      <c r="D4" s="13">
        <v>0.14814814814814828</v>
      </c>
      <c r="E4" s="13">
        <v>0.4</v>
      </c>
      <c r="F4" s="13">
        <v>1</v>
      </c>
      <c r="G4" s="13">
        <v>0.47619047619047616</v>
      </c>
      <c r="H4" s="13">
        <v>0.5</v>
      </c>
      <c r="I4" s="13">
        <v>1</v>
      </c>
      <c r="J4" s="13">
        <v>0</v>
      </c>
      <c r="K4" s="13">
        <v>0.33333333333333331</v>
      </c>
      <c r="L4" s="14">
        <v>0.30769230769230782</v>
      </c>
      <c r="M4" s="52">
        <f t="shared" si="0"/>
        <v>0.27407407407407414</v>
      </c>
      <c r="N4" s="52">
        <f t="shared" si="1"/>
        <v>0.89523809523809528</v>
      </c>
      <c r="O4" s="52">
        <f t="shared" si="2"/>
        <v>0.75</v>
      </c>
      <c r="P4" s="59">
        <f t="shared" si="3"/>
        <v>0.31538461538461543</v>
      </c>
    </row>
    <row r="5" spans="1:18" x14ac:dyDescent="0.25">
      <c r="A5" s="5">
        <v>4</v>
      </c>
      <c r="B5" s="6">
        <v>0</v>
      </c>
      <c r="C5" s="13">
        <v>3.125E-2</v>
      </c>
      <c r="D5" s="13">
        <v>3.7037037037037229E-2</v>
      </c>
      <c r="E5" s="13">
        <v>0</v>
      </c>
      <c r="F5" s="13">
        <v>1</v>
      </c>
      <c r="G5" s="13">
        <v>0.95238095238095233</v>
      </c>
      <c r="H5" s="13">
        <v>0</v>
      </c>
      <c r="I5" s="13">
        <v>0</v>
      </c>
      <c r="J5" s="13">
        <v>1</v>
      </c>
      <c r="K5" s="13">
        <v>1</v>
      </c>
      <c r="L5" s="14">
        <v>0.84615384615384637</v>
      </c>
      <c r="M5" s="52">
        <f t="shared" si="0"/>
        <v>1.8518518518518615E-2</v>
      </c>
      <c r="N5" s="52">
        <f t="shared" si="1"/>
        <v>0.99047619047619051</v>
      </c>
      <c r="O5" s="52">
        <f t="shared" si="2"/>
        <v>0</v>
      </c>
      <c r="P5" s="59">
        <f t="shared" si="3"/>
        <v>0.89230769230769247</v>
      </c>
    </row>
    <row r="6" spans="1:18" x14ac:dyDescent="0.25">
      <c r="A6" s="5">
        <v>5</v>
      </c>
      <c r="B6" s="6">
        <v>0</v>
      </c>
      <c r="C6" s="13">
        <v>3.125E-2</v>
      </c>
      <c r="D6" s="13">
        <v>3.7037037037037229E-2</v>
      </c>
      <c r="E6" s="13">
        <v>0</v>
      </c>
      <c r="F6" s="13">
        <v>1</v>
      </c>
      <c r="G6" s="13">
        <v>0.95238095238095233</v>
      </c>
      <c r="H6" s="13">
        <v>0</v>
      </c>
      <c r="I6" s="13">
        <v>0</v>
      </c>
      <c r="J6" s="13">
        <v>1</v>
      </c>
      <c r="K6" s="13">
        <v>1</v>
      </c>
      <c r="L6" s="14">
        <v>0.84615384615384637</v>
      </c>
      <c r="M6" s="52">
        <f t="shared" si="0"/>
        <v>1.8518518518518615E-2</v>
      </c>
      <c r="N6" s="52">
        <f t="shared" si="1"/>
        <v>0.99047619047619051</v>
      </c>
      <c r="O6" s="52">
        <f t="shared" si="2"/>
        <v>0</v>
      </c>
      <c r="P6" s="59">
        <f t="shared" si="3"/>
        <v>0.89230769230769247</v>
      </c>
    </row>
    <row r="7" spans="1:18" x14ac:dyDescent="0.25">
      <c r="A7" s="5">
        <v>6</v>
      </c>
      <c r="B7" s="6">
        <v>0</v>
      </c>
      <c r="C7" s="13">
        <v>3.125E-2</v>
      </c>
      <c r="D7" s="13">
        <v>3.7037037037037229E-2</v>
      </c>
      <c r="E7" s="13">
        <v>0</v>
      </c>
      <c r="F7" s="13">
        <v>1</v>
      </c>
      <c r="G7" s="13">
        <v>0.95238095238095233</v>
      </c>
      <c r="H7" s="13">
        <v>0</v>
      </c>
      <c r="I7" s="13">
        <v>0</v>
      </c>
      <c r="J7" s="13">
        <v>0.5</v>
      </c>
      <c r="K7" s="13">
        <v>1</v>
      </c>
      <c r="L7" s="14">
        <v>0.84615384615384637</v>
      </c>
      <c r="M7" s="52">
        <f t="shared" si="0"/>
        <v>1.8518518518518615E-2</v>
      </c>
      <c r="N7" s="52">
        <f t="shared" si="1"/>
        <v>0.99047619047619051</v>
      </c>
      <c r="O7" s="52">
        <f t="shared" si="2"/>
        <v>0</v>
      </c>
      <c r="P7" s="59">
        <f t="shared" si="3"/>
        <v>0.89230769230769247</v>
      </c>
    </row>
    <row r="8" spans="1:18" x14ac:dyDescent="0.25">
      <c r="A8" s="5">
        <v>7</v>
      </c>
      <c r="B8" s="6">
        <v>0</v>
      </c>
      <c r="C8" s="13">
        <v>6.25E-2</v>
      </c>
      <c r="D8" s="13">
        <v>0.18518518518518517</v>
      </c>
      <c r="E8" s="13">
        <v>0.4</v>
      </c>
      <c r="F8" s="13">
        <v>0.8</v>
      </c>
      <c r="G8" s="13">
        <v>0.80952380952380953</v>
      </c>
      <c r="H8" s="13">
        <v>0.16666666666666666</v>
      </c>
      <c r="I8" s="13">
        <v>7.1428571428571425E-2</v>
      </c>
      <c r="J8" s="13">
        <v>0.5</v>
      </c>
      <c r="K8" s="13">
        <v>1</v>
      </c>
      <c r="L8" s="14">
        <v>0.84615384615384637</v>
      </c>
      <c r="M8" s="52">
        <f t="shared" si="0"/>
        <v>0.29259259259259263</v>
      </c>
      <c r="N8" s="52">
        <f t="shared" si="1"/>
        <v>0.80190476190476201</v>
      </c>
      <c r="O8" s="52">
        <f t="shared" si="2"/>
        <v>0.11904761904761904</v>
      </c>
      <c r="P8" s="59">
        <f t="shared" si="3"/>
        <v>0.89230769230769247</v>
      </c>
    </row>
    <row r="9" spans="1:18" x14ac:dyDescent="0.25">
      <c r="A9" s="5">
        <v>8</v>
      </c>
      <c r="B9" s="6">
        <v>0</v>
      </c>
      <c r="C9" s="13">
        <v>6.25E-2</v>
      </c>
      <c r="D9" s="13">
        <v>0.7407407407407407</v>
      </c>
      <c r="E9" s="13">
        <v>0.6</v>
      </c>
      <c r="F9" s="13">
        <v>0.6</v>
      </c>
      <c r="G9" s="13">
        <v>0.23809523809523808</v>
      </c>
      <c r="H9" s="13">
        <v>0.75</v>
      </c>
      <c r="I9" s="13">
        <v>0.7142857142857143</v>
      </c>
      <c r="J9" s="13">
        <v>0</v>
      </c>
      <c r="K9" s="13">
        <v>0.33333333333333331</v>
      </c>
      <c r="L9" s="14">
        <v>0.23076923076923073</v>
      </c>
      <c r="M9" s="52">
        <f t="shared" si="0"/>
        <v>0.67037037037037028</v>
      </c>
      <c r="N9" s="52">
        <f t="shared" si="1"/>
        <v>0.52761904761904765</v>
      </c>
      <c r="O9" s="52">
        <f t="shared" si="2"/>
        <v>0.73214285714285721</v>
      </c>
      <c r="P9" s="59">
        <f t="shared" si="3"/>
        <v>0.2615384615384615</v>
      </c>
    </row>
    <row r="10" spans="1:18" x14ac:dyDescent="0.25">
      <c r="A10" s="5">
        <v>9</v>
      </c>
      <c r="B10" s="6">
        <v>0</v>
      </c>
      <c r="C10" s="13">
        <v>6.25E-2</v>
      </c>
      <c r="D10" s="13">
        <v>0.7407407407407407</v>
      </c>
      <c r="E10" s="13">
        <v>0.6</v>
      </c>
      <c r="F10" s="13">
        <v>0.6</v>
      </c>
      <c r="G10" s="13">
        <v>0.23809523809523808</v>
      </c>
      <c r="H10" s="13">
        <v>0.75</v>
      </c>
      <c r="I10" s="13">
        <v>0.7142857142857143</v>
      </c>
      <c r="J10" s="13">
        <v>0</v>
      </c>
      <c r="K10" s="13">
        <v>0.33333333333333331</v>
      </c>
      <c r="L10" s="14">
        <v>0.23076923076923073</v>
      </c>
      <c r="M10" s="52">
        <f t="shared" si="0"/>
        <v>0.67037037037037028</v>
      </c>
      <c r="N10" s="52">
        <f t="shared" si="1"/>
        <v>0.52761904761904765</v>
      </c>
      <c r="O10" s="52">
        <f t="shared" si="2"/>
        <v>0.73214285714285721</v>
      </c>
      <c r="P10" s="59">
        <f t="shared" si="3"/>
        <v>0.2615384615384615</v>
      </c>
    </row>
    <row r="11" spans="1:18" x14ac:dyDescent="0.25">
      <c r="A11" s="5">
        <v>10</v>
      </c>
      <c r="B11" s="6">
        <v>0</v>
      </c>
      <c r="C11" s="13">
        <v>6.25E-2</v>
      </c>
      <c r="D11" s="13">
        <v>0.7407407407407407</v>
      </c>
      <c r="E11" s="13">
        <v>0.6</v>
      </c>
      <c r="F11" s="13">
        <v>0.6</v>
      </c>
      <c r="G11" s="13">
        <v>0.23809523809523808</v>
      </c>
      <c r="H11" s="13">
        <v>0.75</v>
      </c>
      <c r="I11" s="13">
        <v>0.7142857142857143</v>
      </c>
      <c r="J11" s="13">
        <v>0</v>
      </c>
      <c r="K11" s="13">
        <v>0.33333333333333331</v>
      </c>
      <c r="L11" s="14">
        <v>0.23076923076923073</v>
      </c>
      <c r="M11" s="52">
        <f t="shared" si="0"/>
        <v>0.67037037037037028</v>
      </c>
      <c r="N11" s="52">
        <f t="shared" si="1"/>
        <v>0.52761904761904765</v>
      </c>
      <c r="O11" s="52">
        <f t="shared" si="2"/>
        <v>0.73214285714285721</v>
      </c>
      <c r="P11" s="59">
        <f t="shared" si="3"/>
        <v>0.2615384615384615</v>
      </c>
    </row>
    <row r="12" spans="1:18" x14ac:dyDescent="0.25">
      <c r="A12" s="5">
        <v>11</v>
      </c>
      <c r="B12" s="6">
        <v>0</v>
      </c>
      <c r="C12" s="13">
        <v>6.25E-2</v>
      </c>
      <c r="D12" s="13">
        <v>0.11111111111111104</v>
      </c>
      <c r="E12" s="13">
        <v>0.4</v>
      </c>
      <c r="F12" s="13">
        <v>1</v>
      </c>
      <c r="G12" s="13">
        <v>0.23809523809523808</v>
      </c>
      <c r="H12" s="13">
        <v>0</v>
      </c>
      <c r="I12" s="13">
        <v>0.7142857142857143</v>
      </c>
      <c r="J12" s="13">
        <v>0</v>
      </c>
      <c r="K12" s="13">
        <v>0.33333333333333331</v>
      </c>
      <c r="L12" s="14">
        <v>0.23076923076923073</v>
      </c>
      <c r="M12" s="52">
        <f t="shared" si="0"/>
        <v>0.25555555555555554</v>
      </c>
      <c r="N12" s="52">
        <f t="shared" si="1"/>
        <v>0.84761904761904772</v>
      </c>
      <c r="O12" s="52">
        <f t="shared" si="2"/>
        <v>0.35714285714285715</v>
      </c>
      <c r="P12" s="59">
        <f t="shared" si="3"/>
        <v>0.2615384615384615</v>
      </c>
    </row>
    <row r="13" spans="1:18" x14ac:dyDescent="0.25">
      <c r="A13" s="5">
        <v>12</v>
      </c>
      <c r="B13" s="6">
        <v>0</v>
      </c>
      <c r="C13" s="13">
        <v>6.25E-2</v>
      </c>
      <c r="D13" s="13">
        <v>0.7407407407407407</v>
      </c>
      <c r="E13" s="13">
        <v>0.6</v>
      </c>
      <c r="F13" s="13">
        <v>0.6</v>
      </c>
      <c r="G13" s="13">
        <v>0.23809523809523808</v>
      </c>
      <c r="H13" s="13">
        <v>0.75</v>
      </c>
      <c r="I13" s="13">
        <v>0.7142857142857143</v>
      </c>
      <c r="J13" s="13">
        <v>0</v>
      </c>
      <c r="K13" s="13">
        <v>0.33333333333333331</v>
      </c>
      <c r="L13" s="14">
        <v>0.23076923076923073</v>
      </c>
      <c r="M13" s="52">
        <f t="shared" si="0"/>
        <v>0.67037037037037028</v>
      </c>
      <c r="N13" s="52">
        <f t="shared" si="1"/>
        <v>0.52761904761904765</v>
      </c>
      <c r="O13" s="52">
        <f t="shared" si="2"/>
        <v>0.73214285714285721</v>
      </c>
      <c r="P13" s="59">
        <f t="shared" si="3"/>
        <v>0.2615384615384615</v>
      </c>
    </row>
    <row r="14" spans="1:18" x14ac:dyDescent="0.25">
      <c r="A14" s="5">
        <v>13</v>
      </c>
      <c r="B14" s="6">
        <v>0</v>
      </c>
      <c r="C14" s="13">
        <v>6.25E-2</v>
      </c>
      <c r="D14" s="13">
        <v>0.11111111111111104</v>
      </c>
      <c r="E14" s="13">
        <v>0.4</v>
      </c>
      <c r="F14" s="13">
        <v>1</v>
      </c>
      <c r="G14" s="13">
        <v>0.23809523809523808</v>
      </c>
      <c r="H14" s="13">
        <v>0</v>
      </c>
      <c r="I14" s="13">
        <v>0.7142857142857143</v>
      </c>
      <c r="J14" s="13">
        <v>0</v>
      </c>
      <c r="K14" s="13">
        <v>0.33333333333333331</v>
      </c>
      <c r="L14" s="14">
        <v>0.23076923076923073</v>
      </c>
      <c r="M14" s="52">
        <f t="shared" si="0"/>
        <v>0.25555555555555554</v>
      </c>
      <c r="N14" s="52">
        <f t="shared" si="1"/>
        <v>0.84761904761904772</v>
      </c>
      <c r="O14" s="52">
        <f t="shared" si="2"/>
        <v>0.35714285714285715</v>
      </c>
      <c r="P14" s="59">
        <f t="shared" si="3"/>
        <v>0.2615384615384615</v>
      </c>
    </row>
    <row r="15" spans="1:18" x14ac:dyDescent="0.25">
      <c r="A15" s="5">
        <v>14</v>
      </c>
      <c r="B15" s="6">
        <v>0</v>
      </c>
      <c r="C15" s="13">
        <v>6.25E-2</v>
      </c>
      <c r="D15" s="13">
        <v>7.4074074074074139E-2</v>
      </c>
      <c r="E15" s="13">
        <v>0.4</v>
      </c>
      <c r="F15" s="13">
        <v>1</v>
      </c>
      <c r="G15" s="13">
        <v>0.23809523809523808</v>
      </c>
      <c r="H15" s="13">
        <v>0</v>
      </c>
      <c r="I15" s="13">
        <v>0.7142857142857143</v>
      </c>
      <c r="J15" s="13">
        <v>0</v>
      </c>
      <c r="K15" s="13">
        <v>0.33333333333333331</v>
      </c>
      <c r="L15" s="14">
        <v>0.23076923076923073</v>
      </c>
      <c r="M15" s="52">
        <f t="shared" si="0"/>
        <v>0.23703703703703707</v>
      </c>
      <c r="N15" s="52">
        <f t="shared" si="1"/>
        <v>0.84761904761904772</v>
      </c>
      <c r="O15" s="52">
        <f t="shared" si="2"/>
        <v>0.35714285714285715</v>
      </c>
      <c r="P15" s="59">
        <f t="shared" si="3"/>
        <v>0.2615384615384615</v>
      </c>
    </row>
    <row r="16" spans="1:18" x14ac:dyDescent="0.25">
      <c r="A16" s="5">
        <v>15</v>
      </c>
      <c r="B16" s="6">
        <v>0</v>
      </c>
      <c r="C16" s="13">
        <v>6.25E-2</v>
      </c>
      <c r="D16" s="13">
        <v>7.4074074074074139E-2</v>
      </c>
      <c r="E16" s="13">
        <v>0.4</v>
      </c>
      <c r="F16" s="13">
        <v>1</v>
      </c>
      <c r="G16" s="13">
        <v>0.23809523809523808</v>
      </c>
      <c r="H16" s="13">
        <v>0</v>
      </c>
      <c r="I16" s="13">
        <v>0.7142857142857143</v>
      </c>
      <c r="J16" s="13">
        <v>0</v>
      </c>
      <c r="K16" s="13">
        <v>0.33333333333333331</v>
      </c>
      <c r="L16" s="14">
        <v>0.23076923076923073</v>
      </c>
      <c r="M16" s="52">
        <f t="shared" si="0"/>
        <v>0.23703703703703707</v>
      </c>
      <c r="N16" s="52">
        <f t="shared" si="1"/>
        <v>0.84761904761904772</v>
      </c>
      <c r="O16" s="52">
        <f t="shared" si="2"/>
        <v>0.35714285714285715</v>
      </c>
      <c r="P16" s="59">
        <f t="shared" si="3"/>
        <v>0.2615384615384615</v>
      </c>
    </row>
    <row r="17" spans="1:16" x14ac:dyDescent="0.25">
      <c r="A17" s="5">
        <v>16</v>
      </c>
      <c r="B17" s="6">
        <v>0</v>
      </c>
      <c r="C17" s="13">
        <v>6.25E-2</v>
      </c>
      <c r="D17" s="13">
        <v>7.4074074074074139E-2</v>
      </c>
      <c r="E17" s="13">
        <v>0.4</v>
      </c>
      <c r="F17" s="13">
        <v>1</v>
      </c>
      <c r="G17" s="13">
        <v>0.23809523809523808</v>
      </c>
      <c r="H17" s="13">
        <v>0</v>
      </c>
      <c r="I17" s="13">
        <v>0.7142857142857143</v>
      </c>
      <c r="J17" s="13">
        <v>0</v>
      </c>
      <c r="K17" s="13">
        <v>0.33333333333333331</v>
      </c>
      <c r="L17" s="14">
        <v>0.23076923076923073</v>
      </c>
      <c r="M17" s="52">
        <f t="shared" si="0"/>
        <v>0.23703703703703707</v>
      </c>
      <c r="N17" s="52">
        <f t="shared" si="1"/>
        <v>0.84761904761904772</v>
      </c>
      <c r="O17" s="52">
        <f t="shared" si="2"/>
        <v>0.35714285714285715</v>
      </c>
      <c r="P17" s="59">
        <f t="shared" si="3"/>
        <v>0.2615384615384615</v>
      </c>
    </row>
    <row r="18" spans="1:16" x14ac:dyDescent="0.25">
      <c r="A18" s="5">
        <v>17</v>
      </c>
      <c r="B18" s="6">
        <v>1</v>
      </c>
      <c r="C18" s="13">
        <v>6.25E-2</v>
      </c>
      <c r="D18" s="13">
        <v>0.2592592592592593</v>
      </c>
      <c r="E18" s="13">
        <v>0.2</v>
      </c>
      <c r="F18" s="13">
        <v>0.8</v>
      </c>
      <c r="G18" s="13">
        <v>0.7142857142857143</v>
      </c>
      <c r="H18" s="13">
        <v>0.16666666666666666</v>
      </c>
      <c r="I18" s="13">
        <v>0.14285714285714285</v>
      </c>
      <c r="J18" s="13">
        <v>1</v>
      </c>
      <c r="K18" s="13">
        <v>0</v>
      </c>
      <c r="L18" s="14">
        <v>0.63076923076923086</v>
      </c>
      <c r="M18" s="52">
        <f t="shared" si="0"/>
        <v>0.22962962962962966</v>
      </c>
      <c r="N18" s="52">
        <f t="shared" si="1"/>
        <v>0.78285714285714303</v>
      </c>
      <c r="O18" s="52">
        <f t="shared" si="2"/>
        <v>0.15476190476190477</v>
      </c>
      <c r="P18" s="59">
        <f t="shared" si="3"/>
        <v>0.44153846153846155</v>
      </c>
    </row>
    <row r="19" spans="1:16" x14ac:dyDescent="0.25">
      <c r="A19" s="5">
        <v>18</v>
      </c>
      <c r="B19" s="6">
        <v>0</v>
      </c>
      <c r="C19" s="13">
        <v>6.25E-2</v>
      </c>
      <c r="D19" s="13">
        <v>7.4074074074074139E-2</v>
      </c>
      <c r="E19" s="13">
        <v>0.4</v>
      </c>
      <c r="F19" s="13">
        <v>1</v>
      </c>
      <c r="G19" s="13">
        <v>0.23809523809523808</v>
      </c>
      <c r="H19" s="13">
        <v>0</v>
      </c>
      <c r="I19" s="13">
        <v>0.7142857142857143</v>
      </c>
      <c r="J19" s="13">
        <v>1</v>
      </c>
      <c r="K19" s="13">
        <v>0.33333333333333331</v>
      </c>
      <c r="L19" s="14">
        <v>0.23076923076923073</v>
      </c>
      <c r="M19" s="52">
        <f t="shared" si="0"/>
        <v>0.23703703703703707</v>
      </c>
      <c r="N19" s="52">
        <f t="shared" si="1"/>
        <v>0.84761904761904772</v>
      </c>
      <c r="O19" s="52">
        <f t="shared" si="2"/>
        <v>0.35714285714285715</v>
      </c>
      <c r="P19" s="59">
        <f t="shared" si="3"/>
        <v>0.2615384615384615</v>
      </c>
    </row>
    <row r="20" spans="1:16" x14ac:dyDescent="0.25">
      <c r="A20" s="5">
        <v>19</v>
      </c>
      <c r="B20" s="6">
        <v>1</v>
      </c>
      <c r="C20" s="13">
        <v>6.25E-2</v>
      </c>
      <c r="D20" s="13">
        <v>0.2592592592592593</v>
      </c>
      <c r="E20" s="13">
        <v>0.2</v>
      </c>
      <c r="F20" s="13">
        <v>0.8</v>
      </c>
      <c r="G20" s="13">
        <v>0.7142857142857143</v>
      </c>
      <c r="H20" s="13">
        <v>0.16666666666666666</v>
      </c>
      <c r="I20" s="13">
        <v>0.14285714285714285</v>
      </c>
      <c r="J20" s="13">
        <v>0.5</v>
      </c>
      <c r="K20" s="13">
        <v>0</v>
      </c>
      <c r="L20" s="14">
        <v>0.63076923076923086</v>
      </c>
      <c r="M20" s="52">
        <f t="shared" si="0"/>
        <v>0.22962962962962966</v>
      </c>
      <c r="N20" s="52">
        <f t="shared" si="1"/>
        <v>0.78285714285714303</v>
      </c>
      <c r="O20" s="52">
        <f t="shared" si="2"/>
        <v>0.15476190476190477</v>
      </c>
      <c r="P20" s="59">
        <f t="shared" si="3"/>
        <v>0.44153846153846155</v>
      </c>
    </row>
    <row r="21" spans="1:16" x14ac:dyDescent="0.25">
      <c r="A21" s="5">
        <v>20</v>
      </c>
      <c r="B21" s="6">
        <v>0</v>
      </c>
      <c r="C21" s="13">
        <v>9.375E-2</v>
      </c>
      <c r="D21" s="13">
        <v>0.66666666666666652</v>
      </c>
      <c r="E21" s="13">
        <v>0.6</v>
      </c>
      <c r="F21" s="13">
        <v>0.6</v>
      </c>
      <c r="G21" s="13">
        <v>0.23809523809523808</v>
      </c>
      <c r="H21" s="13">
        <v>0.75</v>
      </c>
      <c r="I21" s="13">
        <v>0.7142857142857143</v>
      </c>
      <c r="J21" s="13">
        <v>0</v>
      </c>
      <c r="K21" s="13">
        <v>0.33333333333333331</v>
      </c>
      <c r="L21" s="14">
        <v>0.23076923076923073</v>
      </c>
      <c r="M21" s="52">
        <f t="shared" si="0"/>
        <v>0.6333333333333333</v>
      </c>
      <c r="N21" s="52">
        <f t="shared" si="1"/>
        <v>0.52761904761904765</v>
      </c>
      <c r="O21" s="52">
        <f t="shared" si="2"/>
        <v>0.73214285714285721</v>
      </c>
      <c r="P21" s="59">
        <f t="shared" si="3"/>
        <v>0.2615384615384615</v>
      </c>
    </row>
    <row r="22" spans="1:16" x14ac:dyDescent="0.25">
      <c r="A22" s="5">
        <v>21</v>
      </c>
      <c r="B22" s="6">
        <v>0</v>
      </c>
      <c r="C22" s="13">
        <v>9.375E-2</v>
      </c>
      <c r="D22" s="13">
        <v>0.70370370370370383</v>
      </c>
      <c r="E22" s="13">
        <v>0.6</v>
      </c>
      <c r="F22" s="13">
        <v>0.6</v>
      </c>
      <c r="G22" s="13">
        <v>0.23809523809523808</v>
      </c>
      <c r="H22" s="13">
        <v>0.75</v>
      </c>
      <c r="I22" s="13">
        <v>0.7142857142857143</v>
      </c>
      <c r="J22" s="13">
        <v>0</v>
      </c>
      <c r="K22" s="13">
        <v>0.33333333333333331</v>
      </c>
      <c r="L22" s="14">
        <v>0.23076923076923073</v>
      </c>
      <c r="M22" s="52">
        <f t="shared" si="0"/>
        <v>0.6518518518518519</v>
      </c>
      <c r="N22" s="52">
        <f t="shared" si="1"/>
        <v>0.52761904761904765</v>
      </c>
      <c r="O22" s="52">
        <f t="shared" si="2"/>
        <v>0.73214285714285721</v>
      </c>
      <c r="P22" s="59">
        <f t="shared" si="3"/>
        <v>0.2615384615384615</v>
      </c>
    </row>
    <row r="23" spans="1:16" x14ac:dyDescent="0.25">
      <c r="A23" s="5">
        <v>22</v>
      </c>
      <c r="B23" s="6">
        <v>0</v>
      </c>
      <c r="C23" s="13">
        <v>9.375E-2</v>
      </c>
      <c r="D23" s="13">
        <v>0.70370370370370383</v>
      </c>
      <c r="E23" s="13">
        <v>0.6</v>
      </c>
      <c r="F23" s="13">
        <v>0.6</v>
      </c>
      <c r="G23" s="13">
        <v>0.23809523809523808</v>
      </c>
      <c r="H23" s="13">
        <v>0.75</v>
      </c>
      <c r="I23" s="13">
        <v>0.7142857142857143</v>
      </c>
      <c r="J23" s="13">
        <v>0</v>
      </c>
      <c r="K23" s="13">
        <v>0.33333333333333331</v>
      </c>
      <c r="L23" s="14">
        <v>0.23076923076923073</v>
      </c>
      <c r="M23" s="52">
        <f t="shared" si="0"/>
        <v>0.6518518518518519</v>
      </c>
      <c r="N23" s="52">
        <f t="shared" si="1"/>
        <v>0.52761904761904765</v>
      </c>
      <c r="O23" s="52">
        <f t="shared" si="2"/>
        <v>0.73214285714285721</v>
      </c>
      <c r="P23" s="59">
        <f t="shared" si="3"/>
        <v>0.2615384615384615</v>
      </c>
    </row>
    <row r="24" spans="1:16" x14ac:dyDescent="0.25">
      <c r="A24" s="5">
        <v>23</v>
      </c>
      <c r="B24" s="6">
        <v>0</v>
      </c>
      <c r="C24" s="13">
        <v>9.375E-2</v>
      </c>
      <c r="D24" s="13">
        <v>0.70370370370370383</v>
      </c>
      <c r="E24" s="13">
        <v>0.6</v>
      </c>
      <c r="F24" s="13">
        <v>0.6</v>
      </c>
      <c r="G24" s="13">
        <v>0.23809523809523808</v>
      </c>
      <c r="H24" s="13">
        <v>0.75</v>
      </c>
      <c r="I24" s="13">
        <v>0.7142857142857143</v>
      </c>
      <c r="J24" s="13">
        <v>0</v>
      </c>
      <c r="K24" s="13">
        <v>0.33333333333333331</v>
      </c>
      <c r="L24" s="14">
        <v>0.23076923076923073</v>
      </c>
      <c r="M24" s="52">
        <f t="shared" si="0"/>
        <v>0.6518518518518519</v>
      </c>
      <c r="N24" s="52">
        <f t="shared" si="1"/>
        <v>0.52761904761904765</v>
      </c>
      <c r="O24" s="52">
        <f t="shared" si="2"/>
        <v>0.73214285714285721</v>
      </c>
      <c r="P24" s="59">
        <f t="shared" si="3"/>
        <v>0.2615384615384615</v>
      </c>
    </row>
    <row r="25" spans="1:16" x14ac:dyDescent="0.25">
      <c r="A25" s="5">
        <v>24</v>
      </c>
      <c r="B25" s="6">
        <v>0</v>
      </c>
      <c r="C25" s="13">
        <v>9.375E-2</v>
      </c>
      <c r="D25" s="13">
        <v>0.70370370370370383</v>
      </c>
      <c r="E25" s="13">
        <v>0.6</v>
      </c>
      <c r="F25" s="13">
        <v>0.6</v>
      </c>
      <c r="G25" s="13">
        <v>0.23809523809523808</v>
      </c>
      <c r="H25" s="13">
        <v>0.75</v>
      </c>
      <c r="I25" s="13">
        <v>0.7142857142857143</v>
      </c>
      <c r="J25" s="13">
        <v>0</v>
      </c>
      <c r="K25" s="13">
        <v>0.33333333333333331</v>
      </c>
      <c r="L25" s="14">
        <v>0.23076923076923073</v>
      </c>
      <c r="M25" s="52">
        <f t="shared" si="0"/>
        <v>0.6518518518518519</v>
      </c>
      <c r="N25" s="52">
        <f t="shared" si="1"/>
        <v>0.52761904761904765</v>
      </c>
      <c r="O25" s="52">
        <f t="shared" si="2"/>
        <v>0.73214285714285721</v>
      </c>
      <c r="P25" s="59">
        <f t="shared" si="3"/>
        <v>0.2615384615384615</v>
      </c>
    </row>
    <row r="26" spans="1:16" x14ac:dyDescent="0.25">
      <c r="A26" s="5">
        <v>25</v>
      </c>
      <c r="B26" s="6">
        <v>0</v>
      </c>
      <c r="C26" s="13">
        <v>9.375E-2</v>
      </c>
      <c r="D26" s="13">
        <v>0.7407407407407407</v>
      </c>
      <c r="E26" s="13">
        <v>0.6</v>
      </c>
      <c r="F26" s="13">
        <v>0.6</v>
      </c>
      <c r="G26" s="13">
        <v>0.23809523809523808</v>
      </c>
      <c r="H26" s="13">
        <v>0.75</v>
      </c>
      <c r="I26" s="13">
        <v>0.7142857142857143</v>
      </c>
      <c r="J26" s="13">
        <v>0</v>
      </c>
      <c r="K26" s="13">
        <v>0.33333333333333331</v>
      </c>
      <c r="L26" s="14">
        <v>0.23076923076923073</v>
      </c>
      <c r="M26" s="52">
        <f t="shared" si="0"/>
        <v>0.67037037037037028</v>
      </c>
      <c r="N26" s="52">
        <f t="shared" si="1"/>
        <v>0.52761904761904765</v>
      </c>
      <c r="O26" s="52">
        <f t="shared" si="2"/>
        <v>0.73214285714285721</v>
      </c>
      <c r="P26" s="59">
        <f t="shared" si="3"/>
        <v>0.2615384615384615</v>
      </c>
    </row>
    <row r="27" spans="1:16" x14ac:dyDescent="0.25">
      <c r="A27" s="5">
        <v>26</v>
      </c>
      <c r="B27" s="6">
        <v>0</v>
      </c>
      <c r="C27" s="13">
        <v>9.375E-2</v>
      </c>
      <c r="D27" s="13">
        <v>0.7777777777777779</v>
      </c>
      <c r="E27" s="13">
        <v>0.6</v>
      </c>
      <c r="F27" s="13">
        <v>0.6</v>
      </c>
      <c r="G27" s="13">
        <v>0.23809523809523808</v>
      </c>
      <c r="H27" s="13">
        <v>0.75</v>
      </c>
      <c r="I27" s="13">
        <v>0.7142857142857143</v>
      </c>
      <c r="J27" s="13">
        <v>0</v>
      </c>
      <c r="K27" s="13">
        <v>0.33333333333333331</v>
      </c>
      <c r="L27" s="14">
        <v>0.23076923076923073</v>
      </c>
      <c r="M27" s="52">
        <f t="shared" si="0"/>
        <v>0.68888888888888888</v>
      </c>
      <c r="N27" s="52">
        <f t="shared" si="1"/>
        <v>0.52761904761904765</v>
      </c>
      <c r="O27" s="52">
        <f t="shared" si="2"/>
        <v>0.73214285714285721</v>
      </c>
      <c r="P27" s="59">
        <f t="shared" si="3"/>
        <v>0.2615384615384615</v>
      </c>
    </row>
    <row r="28" spans="1:16" x14ac:dyDescent="0.25">
      <c r="A28" s="5">
        <v>27</v>
      </c>
      <c r="B28" s="6">
        <v>0</v>
      </c>
      <c r="C28" s="13">
        <v>9.375E-2</v>
      </c>
      <c r="D28" s="13">
        <v>0.7407407407407407</v>
      </c>
      <c r="E28" s="13">
        <v>0.6</v>
      </c>
      <c r="F28" s="13">
        <v>0.6</v>
      </c>
      <c r="G28" s="13">
        <v>0.23809523809523808</v>
      </c>
      <c r="H28" s="13">
        <v>0.75</v>
      </c>
      <c r="I28" s="13">
        <v>0.7142857142857143</v>
      </c>
      <c r="J28" s="13">
        <v>0</v>
      </c>
      <c r="K28" s="13">
        <v>0.33333333333333331</v>
      </c>
      <c r="L28" s="14">
        <v>0.23076923076923073</v>
      </c>
      <c r="M28" s="52">
        <f t="shared" si="0"/>
        <v>0.67037037037037028</v>
      </c>
      <c r="N28" s="52">
        <f t="shared" si="1"/>
        <v>0.52761904761904765</v>
      </c>
      <c r="O28" s="52">
        <f t="shared" si="2"/>
        <v>0.73214285714285721</v>
      </c>
      <c r="P28" s="59">
        <f t="shared" si="3"/>
        <v>0.2615384615384615</v>
      </c>
    </row>
    <row r="29" spans="1:16" x14ac:dyDescent="0.25">
      <c r="A29" s="5">
        <v>28</v>
      </c>
      <c r="B29" s="6">
        <v>0</v>
      </c>
      <c r="C29" s="13">
        <v>9.375E-2</v>
      </c>
      <c r="D29" s="13">
        <v>0.7777777777777779</v>
      </c>
      <c r="E29" s="13">
        <v>0.6</v>
      </c>
      <c r="F29" s="13">
        <v>0.6</v>
      </c>
      <c r="G29" s="13">
        <v>0.23809523809523808</v>
      </c>
      <c r="H29" s="13">
        <v>0.75</v>
      </c>
      <c r="I29" s="13">
        <v>0.7142857142857143</v>
      </c>
      <c r="J29" s="13">
        <v>0</v>
      </c>
      <c r="K29" s="13">
        <v>0.33333333333333331</v>
      </c>
      <c r="L29" s="14">
        <v>0.23076923076923073</v>
      </c>
      <c r="M29" s="52">
        <f t="shared" si="0"/>
        <v>0.68888888888888888</v>
      </c>
      <c r="N29" s="52">
        <f t="shared" si="1"/>
        <v>0.52761904761904765</v>
      </c>
      <c r="O29" s="52">
        <f t="shared" si="2"/>
        <v>0.73214285714285721</v>
      </c>
      <c r="P29" s="59">
        <f t="shared" si="3"/>
        <v>0.2615384615384615</v>
      </c>
    </row>
    <row r="30" spans="1:16" x14ac:dyDescent="0.25">
      <c r="A30" s="5">
        <v>29</v>
      </c>
      <c r="B30" s="6">
        <v>0</v>
      </c>
      <c r="C30" s="13">
        <v>9.375E-2</v>
      </c>
      <c r="D30" s="13">
        <v>0.7777777777777779</v>
      </c>
      <c r="E30" s="13">
        <v>0.6</v>
      </c>
      <c r="F30" s="13">
        <v>0.6</v>
      </c>
      <c r="G30" s="13">
        <v>0.23809523809523808</v>
      </c>
      <c r="H30" s="13">
        <v>0.75</v>
      </c>
      <c r="I30" s="13">
        <v>0.7142857142857143</v>
      </c>
      <c r="J30" s="13">
        <v>0</v>
      </c>
      <c r="K30" s="13">
        <v>0.33333333333333331</v>
      </c>
      <c r="L30" s="14">
        <v>0.23076923076923073</v>
      </c>
      <c r="M30" s="52">
        <f t="shared" si="0"/>
        <v>0.68888888888888888</v>
      </c>
      <c r="N30" s="52">
        <f t="shared" si="1"/>
        <v>0.52761904761904765</v>
      </c>
      <c r="O30" s="52">
        <f t="shared" si="2"/>
        <v>0.73214285714285721</v>
      </c>
      <c r="P30" s="59">
        <f t="shared" si="3"/>
        <v>0.2615384615384615</v>
      </c>
    </row>
    <row r="31" spans="1:16" x14ac:dyDescent="0.25">
      <c r="A31" s="5">
        <v>30</v>
      </c>
      <c r="B31" s="6">
        <v>0</v>
      </c>
      <c r="C31" s="13">
        <v>9.375E-2</v>
      </c>
      <c r="D31" s="13">
        <v>0.7777777777777779</v>
      </c>
      <c r="E31" s="13">
        <v>0.6</v>
      </c>
      <c r="F31" s="13">
        <v>0.6</v>
      </c>
      <c r="G31" s="13">
        <v>0.23809523809523808</v>
      </c>
      <c r="H31" s="13">
        <v>0.75</v>
      </c>
      <c r="I31" s="13">
        <v>0.7142857142857143</v>
      </c>
      <c r="J31" s="13">
        <v>0</v>
      </c>
      <c r="K31" s="13">
        <v>0.33333333333333331</v>
      </c>
      <c r="L31" s="14">
        <v>0.23076923076923073</v>
      </c>
      <c r="M31" s="52">
        <f t="shared" si="0"/>
        <v>0.68888888888888888</v>
      </c>
      <c r="N31" s="52">
        <f t="shared" si="1"/>
        <v>0.52761904761904765</v>
      </c>
      <c r="O31" s="52">
        <f t="shared" si="2"/>
        <v>0.73214285714285721</v>
      </c>
      <c r="P31" s="59">
        <f t="shared" si="3"/>
        <v>0.2615384615384615</v>
      </c>
    </row>
    <row r="32" spans="1:16" x14ac:dyDescent="0.25">
      <c r="A32" s="5">
        <v>31</v>
      </c>
      <c r="B32" s="6">
        <v>1</v>
      </c>
      <c r="C32" s="13">
        <v>9.375E-2</v>
      </c>
      <c r="D32" s="13">
        <v>0.2222222222222224</v>
      </c>
      <c r="E32" s="13">
        <v>0.2</v>
      </c>
      <c r="F32" s="13">
        <v>0.8</v>
      </c>
      <c r="G32" s="13">
        <v>0.61904761904761907</v>
      </c>
      <c r="H32" s="13">
        <v>8.3333333333333329E-2</v>
      </c>
      <c r="I32" s="13">
        <v>0.15714285714285714</v>
      </c>
      <c r="J32" s="13">
        <v>1</v>
      </c>
      <c r="K32" s="13">
        <v>0</v>
      </c>
      <c r="L32" s="14">
        <v>0.56923076923076954</v>
      </c>
      <c r="M32" s="52">
        <f t="shared" si="0"/>
        <v>0.21111111111111119</v>
      </c>
      <c r="N32" s="52">
        <f t="shared" si="1"/>
        <v>0.76380952380952394</v>
      </c>
      <c r="O32" s="52">
        <f t="shared" si="2"/>
        <v>0.12023809523809523</v>
      </c>
      <c r="P32" s="59">
        <f t="shared" si="3"/>
        <v>0.39846153846153864</v>
      </c>
    </row>
    <row r="33" spans="1:16" x14ac:dyDescent="0.25">
      <c r="A33" s="5">
        <v>32</v>
      </c>
      <c r="B33" s="6">
        <v>1</v>
      </c>
      <c r="C33" s="13">
        <v>9.375E-2</v>
      </c>
      <c r="D33" s="13">
        <v>0.2222222222222224</v>
      </c>
      <c r="E33" s="13">
        <v>0.2</v>
      </c>
      <c r="F33" s="13">
        <v>0.8</v>
      </c>
      <c r="G33" s="13">
        <v>0.61904761904761907</v>
      </c>
      <c r="H33" s="13">
        <v>8.3333333333333329E-2</v>
      </c>
      <c r="I33" s="13">
        <v>0.15714285714285714</v>
      </c>
      <c r="J33" s="13">
        <v>0.5</v>
      </c>
      <c r="K33" s="13">
        <v>0</v>
      </c>
      <c r="L33" s="14">
        <v>0.56923076923076954</v>
      </c>
      <c r="M33" s="52">
        <f t="shared" si="0"/>
        <v>0.21111111111111119</v>
      </c>
      <c r="N33" s="52">
        <f t="shared" si="1"/>
        <v>0.76380952380952394</v>
      </c>
      <c r="O33" s="52">
        <f t="shared" si="2"/>
        <v>0.12023809523809523</v>
      </c>
      <c r="P33" s="59">
        <f t="shared" si="3"/>
        <v>0.39846153846153864</v>
      </c>
    </row>
    <row r="34" spans="1:16" x14ac:dyDescent="0.25">
      <c r="A34" s="5">
        <v>33</v>
      </c>
      <c r="B34" s="6">
        <v>1</v>
      </c>
      <c r="C34" s="13">
        <v>0.125</v>
      </c>
      <c r="D34" s="13">
        <v>0.7777777777777779</v>
      </c>
      <c r="E34" s="13">
        <v>0.8</v>
      </c>
      <c r="F34" s="13">
        <v>0.2</v>
      </c>
      <c r="G34" s="13">
        <v>0.19047619047619047</v>
      </c>
      <c r="H34" s="13">
        <v>0.75</v>
      </c>
      <c r="I34" s="13">
        <v>0.54285714285714282</v>
      </c>
      <c r="J34" s="13">
        <v>0</v>
      </c>
      <c r="K34" s="13">
        <v>0</v>
      </c>
      <c r="L34" s="14">
        <v>6.1538461538461965E-2</v>
      </c>
      <c r="M34" s="52">
        <f t="shared" si="0"/>
        <v>0.78888888888888897</v>
      </c>
      <c r="N34" s="52">
        <f t="shared" si="1"/>
        <v>0.19809523809523813</v>
      </c>
      <c r="O34" s="52">
        <f t="shared" si="2"/>
        <v>0.64642857142857135</v>
      </c>
      <c r="P34" s="59">
        <f t="shared" si="3"/>
        <v>4.3076923076923374E-2</v>
      </c>
    </row>
    <row r="35" spans="1:16" x14ac:dyDescent="0.25">
      <c r="A35" s="5">
        <v>34</v>
      </c>
      <c r="B35" s="6">
        <v>0</v>
      </c>
      <c r="C35" s="13">
        <v>0.125</v>
      </c>
      <c r="D35" s="13">
        <v>0.11111111111111104</v>
      </c>
      <c r="E35" s="13">
        <v>0.4</v>
      </c>
      <c r="F35" s="13">
        <v>1</v>
      </c>
      <c r="G35" s="13">
        <v>0.33333333333333331</v>
      </c>
      <c r="H35" s="13">
        <v>0</v>
      </c>
      <c r="I35" s="13">
        <v>0.2857142857142857</v>
      </c>
      <c r="J35" s="13">
        <v>0</v>
      </c>
      <c r="K35" s="13">
        <v>0.33333333333333331</v>
      </c>
      <c r="L35" s="14">
        <v>0.30769230769230782</v>
      </c>
      <c r="M35" s="52">
        <f t="shared" si="0"/>
        <v>0.25555555555555554</v>
      </c>
      <c r="N35" s="52">
        <f t="shared" si="1"/>
        <v>0.8666666666666667</v>
      </c>
      <c r="O35" s="52">
        <f t="shared" si="2"/>
        <v>0.14285714285714285</v>
      </c>
      <c r="P35" s="59">
        <f t="shared" si="3"/>
        <v>0.31538461538461543</v>
      </c>
    </row>
    <row r="36" spans="1:16" x14ac:dyDescent="0.25">
      <c r="A36" s="5">
        <v>35</v>
      </c>
      <c r="B36" s="6">
        <v>0</v>
      </c>
      <c r="C36" s="13">
        <v>0.125</v>
      </c>
      <c r="D36" s="13">
        <v>0.70370370370370383</v>
      </c>
      <c r="E36" s="13">
        <v>0.6</v>
      </c>
      <c r="F36" s="13">
        <v>0.6</v>
      </c>
      <c r="G36" s="13">
        <v>0.23809523809523808</v>
      </c>
      <c r="H36" s="13">
        <v>0.75</v>
      </c>
      <c r="I36" s="13">
        <v>0.7142857142857143</v>
      </c>
      <c r="J36" s="13">
        <v>0</v>
      </c>
      <c r="K36" s="13">
        <v>0.33333333333333331</v>
      </c>
      <c r="L36" s="14">
        <v>0.23076923076923073</v>
      </c>
      <c r="M36" s="52">
        <f t="shared" si="0"/>
        <v>0.6518518518518519</v>
      </c>
      <c r="N36" s="52">
        <f t="shared" si="1"/>
        <v>0.52761904761904765</v>
      </c>
      <c r="O36" s="52">
        <f t="shared" si="2"/>
        <v>0.73214285714285721</v>
      </c>
      <c r="P36" s="59">
        <f t="shared" si="3"/>
        <v>0.2615384615384615</v>
      </c>
    </row>
    <row r="37" spans="1:16" x14ac:dyDescent="0.25">
      <c r="A37" s="5">
        <v>36</v>
      </c>
      <c r="B37" s="6">
        <v>0</v>
      </c>
      <c r="C37" s="13">
        <v>0.125</v>
      </c>
      <c r="D37" s="13">
        <v>0.11111111111111104</v>
      </c>
      <c r="E37" s="13">
        <v>0.4</v>
      </c>
      <c r="F37" s="13">
        <v>1</v>
      </c>
      <c r="G37" s="13">
        <v>0.33333333333333331</v>
      </c>
      <c r="H37" s="13">
        <v>0</v>
      </c>
      <c r="I37" s="13">
        <v>0.2857142857142857</v>
      </c>
      <c r="J37" s="13">
        <v>0</v>
      </c>
      <c r="K37" s="13">
        <v>0.33333333333333331</v>
      </c>
      <c r="L37" s="14">
        <v>0.30769230769230782</v>
      </c>
      <c r="M37" s="52">
        <f t="shared" si="0"/>
        <v>0.25555555555555554</v>
      </c>
      <c r="N37" s="52">
        <f t="shared" si="1"/>
        <v>0.8666666666666667</v>
      </c>
      <c r="O37" s="52">
        <f t="shared" si="2"/>
        <v>0.14285714285714285</v>
      </c>
      <c r="P37" s="59">
        <f t="shared" si="3"/>
        <v>0.31538461538461543</v>
      </c>
    </row>
    <row r="38" spans="1:16" x14ac:dyDescent="0.25">
      <c r="A38" s="5">
        <v>37</v>
      </c>
      <c r="B38" s="6">
        <v>0</v>
      </c>
      <c r="C38" s="13">
        <v>0.125</v>
      </c>
      <c r="D38" s="13">
        <v>0.11111111111111104</v>
      </c>
      <c r="E38" s="13">
        <v>0.4</v>
      </c>
      <c r="F38" s="13">
        <v>1</v>
      </c>
      <c r="G38" s="13">
        <v>0.33333333333333331</v>
      </c>
      <c r="H38" s="13">
        <v>0</v>
      </c>
      <c r="I38" s="13">
        <v>0.2857142857142857</v>
      </c>
      <c r="J38" s="13">
        <v>0</v>
      </c>
      <c r="K38" s="13">
        <v>0.33333333333333331</v>
      </c>
      <c r="L38" s="14">
        <v>0.30769230769230782</v>
      </c>
      <c r="M38" s="52">
        <f t="shared" si="0"/>
        <v>0.25555555555555554</v>
      </c>
      <c r="N38" s="52">
        <f t="shared" si="1"/>
        <v>0.8666666666666667</v>
      </c>
      <c r="O38" s="52">
        <f t="shared" si="2"/>
        <v>0.14285714285714285</v>
      </c>
      <c r="P38" s="59">
        <f t="shared" si="3"/>
        <v>0.31538461538461543</v>
      </c>
    </row>
    <row r="39" spans="1:16" x14ac:dyDescent="0.25">
      <c r="A39" s="5">
        <v>38</v>
      </c>
      <c r="B39" s="6">
        <v>0</v>
      </c>
      <c r="C39" s="13">
        <v>0.125</v>
      </c>
      <c r="D39" s="13">
        <v>0.66666666666666652</v>
      </c>
      <c r="E39" s="13">
        <v>0.6</v>
      </c>
      <c r="F39" s="13">
        <v>0.6</v>
      </c>
      <c r="G39" s="13">
        <v>0.23809523809523808</v>
      </c>
      <c r="H39" s="13">
        <v>0.75</v>
      </c>
      <c r="I39" s="13">
        <v>0.7142857142857143</v>
      </c>
      <c r="J39" s="13">
        <v>0</v>
      </c>
      <c r="K39" s="13">
        <v>0.33333333333333331</v>
      </c>
      <c r="L39" s="14">
        <v>0.23076923076923073</v>
      </c>
      <c r="M39" s="52">
        <f t="shared" si="0"/>
        <v>0.6333333333333333</v>
      </c>
      <c r="N39" s="52">
        <f t="shared" si="1"/>
        <v>0.52761904761904765</v>
      </c>
      <c r="O39" s="52">
        <f t="shared" si="2"/>
        <v>0.73214285714285721</v>
      </c>
      <c r="P39" s="59">
        <f t="shared" si="3"/>
        <v>0.2615384615384615</v>
      </c>
    </row>
    <row r="40" spans="1:16" x14ac:dyDescent="0.25">
      <c r="A40" s="5">
        <v>39</v>
      </c>
      <c r="B40" s="6">
        <v>0</v>
      </c>
      <c r="C40" s="13">
        <v>0.125</v>
      </c>
      <c r="D40" s="13">
        <v>0.66666666666666652</v>
      </c>
      <c r="E40" s="13">
        <v>0.6</v>
      </c>
      <c r="F40" s="13">
        <v>0.6</v>
      </c>
      <c r="G40" s="13">
        <v>0.23809523809523808</v>
      </c>
      <c r="H40" s="13">
        <v>0.75</v>
      </c>
      <c r="I40" s="13">
        <v>0.7142857142857143</v>
      </c>
      <c r="J40" s="13">
        <v>0</v>
      </c>
      <c r="K40" s="13">
        <v>0.33333333333333331</v>
      </c>
      <c r="L40" s="14">
        <v>0.23076923076923073</v>
      </c>
      <c r="M40" s="52">
        <f t="shared" si="0"/>
        <v>0.6333333333333333</v>
      </c>
      <c r="N40" s="52">
        <f t="shared" si="1"/>
        <v>0.52761904761904765</v>
      </c>
      <c r="O40" s="52">
        <f t="shared" si="2"/>
        <v>0.73214285714285721</v>
      </c>
      <c r="P40" s="59">
        <f t="shared" si="3"/>
        <v>0.2615384615384615</v>
      </c>
    </row>
    <row r="41" spans="1:16" x14ac:dyDescent="0.25">
      <c r="A41" s="5">
        <v>40</v>
      </c>
      <c r="B41" s="6">
        <v>0</v>
      </c>
      <c r="C41" s="13">
        <v>0.125</v>
      </c>
      <c r="D41" s="13">
        <v>0.66666666666666652</v>
      </c>
      <c r="E41" s="13">
        <v>0.6</v>
      </c>
      <c r="F41" s="13">
        <v>0.6</v>
      </c>
      <c r="G41" s="13">
        <v>0.23809523809523808</v>
      </c>
      <c r="H41" s="13">
        <v>0.75</v>
      </c>
      <c r="I41" s="13">
        <v>0.7142857142857143</v>
      </c>
      <c r="J41" s="13">
        <v>0</v>
      </c>
      <c r="K41" s="13">
        <v>0.33333333333333331</v>
      </c>
      <c r="L41" s="14">
        <v>0.23076923076923073</v>
      </c>
      <c r="M41" s="52">
        <f t="shared" si="0"/>
        <v>0.6333333333333333</v>
      </c>
      <c r="N41" s="52">
        <f t="shared" si="1"/>
        <v>0.52761904761904765</v>
      </c>
      <c r="O41" s="52">
        <f t="shared" si="2"/>
        <v>0.73214285714285721</v>
      </c>
      <c r="P41" s="59">
        <f t="shared" si="3"/>
        <v>0.2615384615384615</v>
      </c>
    </row>
    <row r="42" spans="1:16" x14ac:dyDescent="0.25">
      <c r="A42" s="5">
        <v>41</v>
      </c>
      <c r="B42" s="6">
        <v>0</v>
      </c>
      <c r="C42" s="13">
        <v>0.125</v>
      </c>
      <c r="D42" s="13">
        <v>0.70370370370370383</v>
      </c>
      <c r="E42" s="13">
        <v>0.6</v>
      </c>
      <c r="F42" s="13">
        <v>0.6</v>
      </c>
      <c r="G42" s="13">
        <v>0.23809523809523808</v>
      </c>
      <c r="H42" s="13">
        <v>0.75</v>
      </c>
      <c r="I42" s="13">
        <v>0.7142857142857143</v>
      </c>
      <c r="J42" s="13">
        <v>0</v>
      </c>
      <c r="K42" s="13">
        <v>0.33333333333333331</v>
      </c>
      <c r="L42" s="14">
        <v>0.23076923076923073</v>
      </c>
      <c r="M42" s="52">
        <f t="shared" si="0"/>
        <v>0.6518518518518519</v>
      </c>
      <c r="N42" s="52">
        <f t="shared" si="1"/>
        <v>0.52761904761904765</v>
      </c>
      <c r="O42" s="52">
        <f t="shared" si="2"/>
        <v>0.73214285714285721</v>
      </c>
      <c r="P42" s="59">
        <f t="shared" si="3"/>
        <v>0.2615384615384615</v>
      </c>
    </row>
    <row r="43" spans="1:16" x14ac:dyDescent="0.25">
      <c r="A43" s="5">
        <v>42</v>
      </c>
      <c r="B43" s="6">
        <v>0</v>
      </c>
      <c r="C43" s="13">
        <v>0.125</v>
      </c>
      <c r="D43" s="13">
        <v>0.70370370370370383</v>
      </c>
      <c r="E43" s="13">
        <v>0.6</v>
      </c>
      <c r="F43" s="13">
        <v>0.6</v>
      </c>
      <c r="G43" s="13">
        <v>0.23809523809523808</v>
      </c>
      <c r="H43" s="13">
        <v>0.75</v>
      </c>
      <c r="I43" s="13">
        <v>0.7142857142857143</v>
      </c>
      <c r="J43" s="13">
        <v>0</v>
      </c>
      <c r="K43" s="13">
        <v>0.33333333333333331</v>
      </c>
      <c r="L43" s="14">
        <v>0.23076923076923073</v>
      </c>
      <c r="M43" s="52">
        <f t="shared" si="0"/>
        <v>0.6518518518518519</v>
      </c>
      <c r="N43" s="52">
        <f t="shared" si="1"/>
        <v>0.52761904761904765</v>
      </c>
      <c r="O43" s="52">
        <f t="shared" si="2"/>
        <v>0.73214285714285721</v>
      </c>
      <c r="P43" s="59">
        <f t="shared" si="3"/>
        <v>0.2615384615384615</v>
      </c>
    </row>
    <row r="44" spans="1:16" x14ac:dyDescent="0.25">
      <c r="A44" s="5">
        <v>43</v>
      </c>
      <c r="B44" s="6">
        <v>0</v>
      </c>
      <c r="C44" s="13">
        <v>0.125</v>
      </c>
      <c r="D44" s="13">
        <v>0.70370370370370383</v>
      </c>
      <c r="E44" s="13">
        <v>0.6</v>
      </c>
      <c r="F44" s="13">
        <v>0.6</v>
      </c>
      <c r="G44" s="13">
        <v>0.23809523809523808</v>
      </c>
      <c r="H44" s="13">
        <v>0.75</v>
      </c>
      <c r="I44" s="13">
        <v>0.7142857142857143</v>
      </c>
      <c r="J44" s="13">
        <v>0</v>
      </c>
      <c r="K44" s="13">
        <v>0.33333333333333331</v>
      </c>
      <c r="L44" s="14">
        <v>0.23076923076923073</v>
      </c>
      <c r="M44" s="52">
        <f t="shared" si="0"/>
        <v>0.6518518518518519</v>
      </c>
      <c r="N44" s="52">
        <f t="shared" si="1"/>
        <v>0.52761904761904765</v>
      </c>
      <c r="O44" s="52">
        <f t="shared" si="2"/>
        <v>0.73214285714285721</v>
      </c>
      <c r="P44" s="59">
        <f t="shared" si="3"/>
        <v>0.2615384615384615</v>
      </c>
    </row>
    <row r="45" spans="1:16" x14ac:dyDescent="0.25">
      <c r="A45" s="5">
        <v>44</v>
      </c>
      <c r="B45" s="6">
        <v>0</v>
      </c>
      <c r="C45" s="13">
        <v>0.125</v>
      </c>
      <c r="D45" s="13">
        <v>0.7407407407407407</v>
      </c>
      <c r="E45" s="13">
        <v>0.6</v>
      </c>
      <c r="F45" s="13">
        <v>0.6</v>
      </c>
      <c r="G45" s="13">
        <v>0.23809523809523808</v>
      </c>
      <c r="H45" s="13">
        <v>0.75</v>
      </c>
      <c r="I45" s="13">
        <v>0.7142857142857143</v>
      </c>
      <c r="J45" s="13">
        <v>0</v>
      </c>
      <c r="K45" s="13">
        <v>0.33333333333333331</v>
      </c>
      <c r="L45" s="14">
        <v>0.23076923076923073</v>
      </c>
      <c r="M45" s="52">
        <f t="shared" si="0"/>
        <v>0.67037037037037028</v>
      </c>
      <c r="N45" s="52">
        <f t="shared" si="1"/>
        <v>0.52761904761904765</v>
      </c>
      <c r="O45" s="52">
        <f t="shared" si="2"/>
        <v>0.73214285714285721</v>
      </c>
      <c r="P45" s="59">
        <f t="shared" si="3"/>
        <v>0.2615384615384615</v>
      </c>
    </row>
    <row r="46" spans="1:16" x14ac:dyDescent="0.25">
      <c r="A46" s="5">
        <v>45</v>
      </c>
      <c r="B46" s="6">
        <v>0</v>
      </c>
      <c r="C46" s="13">
        <v>0.125</v>
      </c>
      <c r="D46" s="13">
        <v>0.70370370370370383</v>
      </c>
      <c r="E46" s="13">
        <v>0.6</v>
      </c>
      <c r="F46" s="13">
        <v>0.6</v>
      </c>
      <c r="G46" s="13">
        <v>0.23809523809523808</v>
      </c>
      <c r="H46" s="13">
        <v>0.75</v>
      </c>
      <c r="I46" s="13">
        <v>0.7142857142857143</v>
      </c>
      <c r="J46" s="13">
        <v>0</v>
      </c>
      <c r="K46" s="13">
        <v>0.33333333333333331</v>
      </c>
      <c r="L46" s="14">
        <v>0.23076923076923073</v>
      </c>
      <c r="M46" s="52">
        <f t="shared" si="0"/>
        <v>0.6518518518518519</v>
      </c>
      <c r="N46" s="52">
        <f t="shared" si="1"/>
        <v>0.52761904761904765</v>
      </c>
      <c r="O46" s="52">
        <f t="shared" si="2"/>
        <v>0.73214285714285721</v>
      </c>
      <c r="P46" s="59">
        <f t="shared" si="3"/>
        <v>0.2615384615384615</v>
      </c>
    </row>
    <row r="47" spans="1:16" x14ac:dyDescent="0.25">
      <c r="A47" s="5">
        <v>46</v>
      </c>
      <c r="B47" s="6">
        <v>0</v>
      </c>
      <c r="C47" s="13">
        <v>0.125</v>
      </c>
      <c r="D47" s="13">
        <v>0.7407407407407407</v>
      </c>
      <c r="E47" s="13">
        <v>0.6</v>
      </c>
      <c r="F47" s="13">
        <v>0.6</v>
      </c>
      <c r="G47" s="13">
        <v>0.23809523809523808</v>
      </c>
      <c r="H47" s="13">
        <v>0.75</v>
      </c>
      <c r="I47" s="13">
        <v>0.7142857142857143</v>
      </c>
      <c r="J47" s="13">
        <v>0</v>
      </c>
      <c r="K47" s="13">
        <v>0.33333333333333331</v>
      </c>
      <c r="L47" s="14">
        <v>0.23076923076923073</v>
      </c>
      <c r="M47" s="52">
        <f t="shared" si="0"/>
        <v>0.67037037037037028</v>
      </c>
      <c r="N47" s="52">
        <f t="shared" si="1"/>
        <v>0.52761904761904765</v>
      </c>
      <c r="O47" s="52">
        <f t="shared" si="2"/>
        <v>0.73214285714285721</v>
      </c>
      <c r="P47" s="59">
        <f t="shared" si="3"/>
        <v>0.2615384615384615</v>
      </c>
    </row>
    <row r="48" spans="1:16" x14ac:dyDescent="0.25">
      <c r="A48" s="5">
        <v>47</v>
      </c>
      <c r="B48" s="6">
        <v>0</v>
      </c>
      <c r="C48" s="13">
        <v>0.125</v>
      </c>
      <c r="D48" s="13">
        <v>0.70370370370370383</v>
      </c>
      <c r="E48" s="13">
        <v>0.6</v>
      </c>
      <c r="F48" s="13">
        <v>0.6</v>
      </c>
      <c r="G48" s="13">
        <v>0.23809523809523808</v>
      </c>
      <c r="H48" s="13">
        <v>0.75</v>
      </c>
      <c r="I48" s="13">
        <v>0.7142857142857143</v>
      </c>
      <c r="J48" s="13">
        <v>0</v>
      </c>
      <c r="K48" s="13">
        <v>0.33333333333333331</v>
      </c>
      <c r="L48" s="14">
        <v>0.23076923076923073</v>
      </c>
      <c r="M48" s="52">
        <f t="shared" si="0"/>
        <v>0.6518518518518519</v>
      </c>
      <c r="N48" s="52">
        <f t="shared" si="1"/>
        <v>0.52761904761904765</v>
      </c>
      <c r="O48" s="52">
        <f t="shared" si="2"/>
        <v>0.73214285714285721</v>
      </c>
      <c r="P48" s="59">
        <f t="shared" si="3"/>
        <v>0.2615384615384615</v>
      </c>
    </row>
    <row r="49" spans="1:16" x14ac:dyDescent="0.25">
      <c r="A49" s="5">
        <v>48</v>
      </c>
      <c r="B49" s="6">
        <v>0</v>
      </c>
      <c r="C49" s="13">
        <v>0.125</v>
      </c>
      <c r="D49" s="13">
        <v>0.7407407407407407</v>
      </c>
      <c r="E49" s="13">
        <v>0.6</v>
      </c>
      <c r="F49" s="13">
        <v>0.6</v>
      </c>
      <c r="G49" s="13">
        <v>0.23809523809523808</v>
      </c>
      <c r="H49" s="13">
        <v>0.75</v>
      </c>
      <c r="I49" s="13">
        <v>0.7142857142857143</v>
      </c>
      <c r="J49" s="13">
        <v>0</v>
      </c>
      <c r="K49" s="13">
        <v>0.33333333333333331</v>
      </c>
      <c r="L49" s="14">
        <v>0.23076923076923073</v>
      </c>
      <c r="M49" s="52">
        <f t="shared" si="0"/>
        <v>0.67037037037037028</v>
      </c>
      <c r="N49" s="52">
        <f t="shared" si="1"/>
        <v>0.52761904761904765</v>
      </c>
      <c r="O49" s="52">
        <f t="shared" si="2"/>
        <v>0.73214285714285721</v>
      </c>
      <c r="P49" s="59">
        <f t="shared" si="3"/>
        <v>0.2615384615384615</v>
      </c>
    </row>
    <row r="50" spans="1:16" x14ac:dyDescent="0.25">
      <c r="A50" s="5">
        <v>49</v>
      </c>
      <c r="B50" s="6">
        <v>0</v>
      </c>
      <c r="C50" s="13">
        <v>0.125</v>
      </c>
      <c r="D50" s="13">
        <v>0.70370370370370383</v>
      </c>
      <c r="E50" s="13">
        <v>0.6</v>
      </c>
      <c r="F50" s="13">
        <v>0.6</v>
      </c>
      <c r="G50" s="13">
        <v>0.23809523809523808</v>
      </c>
      <c r="H50" s="13">
        <v>0.75</v>
      </c>
      <c r="I50" s="13">
        <v>0.7142857142857143</v>
      </c>
      <c r="J50" s="13">
        <v>0</v>
      </c>
      <c r="K50" s="13">
        <v>0.33333333333333331</v>
      </c>
      <c r="L50" s="14">
        <v>0.23076923076923073</v>
      </c>
      <c r="M50" s="52">
        <f t="shared" si="0"/>
        <v>0.6518518518518519</v>
      </c>
      <c r="N50" s="52">
        <f t="shared" si="1"/>
        <v>0.52761904761904765</v>
      </c>
      <c r="O50" s="52">
        <f t="shared" si="2"/>
        <v>0.73214285714285721</v>
      </c>
      <c r="P50" s="59">
        <f t="shared" si="3"/>
        <v>0.2615384615384615</v>
      </c>
    </row>
    <row r="51" spans="1:16" x14ac:dyDescent="0.25">
      <c r="A51" s="5">
        <v>50</v>
      </c>
      <c r="B51" s="6">
        <v>0</v>
      </c>
      <c r="C51" s="13">
        <v>0.125</v>
      </c>
      <c r="D51" s="13">
        <v>0.70370370370370383</v>
      </c>
      <c r="E51" s="13">
        <v>0.6</v>
      </c>
      <c r="F51" s="13">
        <v>0.6</v>
      </c>
      <c r="G51" s="13">
        <v>0.23809523809523808</v>
      </c>
      <c r="H51" s="13">
        <v>0.75</v>
      </c>
      <c r="I51" s="13">
        <v>0.7142857142857143</v>
      </c>
      <c r="J51" s="13">
        <v>1</v>
      </c>
      <c r="K51" s="13">
        <v>0.33333333333333331</v>
      </c>
      <c r="L51" s="14">
        <v>0.23076923076923073</v>
      </c>
      <c r="M51" s="52">
        <f t="shared" si="0"/>
        <v>0.6518518518518519</v>
      </c>
      <c r="N51" s="52">
        <f t="shared" si="1"/>
        <v>0.52761904761904765</v>
      </c>
      <c r="O51" s="52">
        <f t="shared" si="2"/>
        <v>0.73214285714285721</v>
      </c>
      <c r="P51" s="59">
        <f t="shared" si="3"/>
        <v>0.2615384615384615</v>
      </c>
    </row>
    <row r="52" spans="1:16" x14ac:dyDescent="0.25">
      <c r="A52" s="5">
        <v>51</v>
      </c>
      <c r="B52" s="6">
        <v>0</v>
      </c>
      <c r="C52" s="13">
        <v>0.15625</v>
      </c>
      <c r="D52" s="13">
        <v>0.62962962962962965</v>
      </c>
      <c r="E52" s="13">
        <v>0.8</v>
      </c>
      <c r="F52" s="13">
        <v>0</v>
      </c>
      <c r="G52" s="13">
        <v>0.23809523809523808</v>
      </c>
      <c r="H52" s="13">
        <v>0.25</v>
      </c>
      <c r="I52" s="13">
        <v>0.7142857142857143</v>
      </c>
      <c r="J52" s="13">
        <v>0</v>
      </c>
      <c r="K52" s="13">
        <v>0.33333333333333331</v>
      </c>
      <c r="L52" s="14">
        <v>0.23076923076923073</v>
      </c>
      <c r="M52" s="52">
        <f t="shared" si="0"/>
        <v>0.71481481481481479</v>
      </c>
      <c r="N52" s="52">
        <f t="shared" si="1"/>
        <v>4.7619047619047616E-2</v>
      </c>
      <c r="O52" s="52">
        <f t="shared" si="2"/>
        <v>0.48214285714285715</v>
      </c>
      <c r="P52" s="59">
        <f t="shared" si="3"/>
        <v>0.2615384615384615</v>
      </c>
    </row>
    <row r="53" spans="1:16" x14ac:dyDescent="0.25">
      <c r="A53" s="5">
        <v>52</v>
      </c>
      <c r="B53" s="6">
        <v>0</v>
      </c>
      <c r="C53" s="13">
        <v>0.15625</v>
      </c>
      <c r="D53" s="13">
        <v>0.62962962962962965</v>
      </c>
      <c r="E53" s="13">
        <v>0.8</v>
      </c>
      <c r="F53" s="13">
        <v>0</v>
      </c>
      <c r="G53" s="13">
        <v>0.23809523809523808</v>
      </c>
      <c r="H53" s="13">
        <v>0.25</v>
      </c>
      <c r="I53" s="13">
        <v>0.7142857142857143</v>
      </c>
      <c r="J53" s="13">
        <v>0</v>
      </c>
      <c r="K53" s="13">
        <v>0.33333333333333331</v>
      </c>
      <c r="L53" s="14">
        <v>0.23076923076923073</v>
      </c>
      <c r="M53" s="52">
        <f t="shared" si="0"/>
        <v>0.71481481481481479</v>
      </c>
      <c r="N53" s="52">
        <f t="shared" si="1"/>
        <v>4.7619047619047616E-2</v>
      </c>
      <c r="O53" s="52">
        <f t="shared" si="2"/>
        <v>0.48214285714285715</v>
      </c>
      <c r="P53" s="59">
        <f t="shared" si="3"/>
        <v>0.2615384615384615</v>
      </c>
    </row>
    <row r="54" spans="1:16" x14ac:dyDescent="0.25">
      <c r="A54" s="5">
        <v>53</v>
      </c>
      <c r="B54" s="6">
        <v>0</v>
      </c>
      <c r="C54" s="13">
        <v>0.15625</v>
      </c>
      <c r="D54" s="13">
        <v>7.4074074074074139E-2</v>
      </c>
      <c r="E54" s="13">
        <v>0.4</v>
      </c>
      <c r="F54" s="13">
        <v>1</v>
      </c>
      <c r="G54" s="13">
        <v>0.33333333333333331</v>
      </c>
      <c r="H54" s="13">
        <v>0</v>
      </c>
      <c r="I54" s="13">
        <v>0.2857142857142857</v>
      </c>
      <c r="J54" s="13">
        <v>0</v>
      </c>
      <c r="K54" s="13">
        <v>0.33333333333333331</v>
      </c>
      <c r="L54" s="14">
        <v>0.30769230769230782</v>
      </c>
      <c r="M54" s="52">
        <f t="shared" si="0"/>
        <v>0.23703703703703707</v>
      </c>
      <c r="N54" s="52">
        <f t="shared" si="1"/>
        <v>0.8666666666666667</v>
      </c>
      <c r="O54" s="52">
        <f t="shared" si="2"/>
        <v>0.14285714285714285</v>
      </c>
      <c r="P54" s="59">
        <f t="shared" si="3"/>
        <v>0.31538461538461543</v>
      </c>
    </row>
    <row r="55" spans="1:16" x14ac:dyDescent="0.25">
      <c r="A55" s="5">
        <v>54</v>
      </c>
      <c r="B55" s="6">
        <v>0</v>
      </c>
      <c r="C55" s="13">
        <v>0.15625</v>
      </c>
      <c r="D55" s="13">
        <v>0.66666666666666652</v>
      </c>
      <c r="E55" s="13">
        <v>0.6</v>
      </c>
      <c r="F55" s="13">
        <v>0.6</v>
      </c>
      <c r="G55" s="13">
        <v>0.23809523809523808</v>
      </c>
      <c r="H55" s="13">
        <v>0.75</v>
      </c>
      <c r="I55" s="13">
        <v>0.7142857142857143</v>
      </c>
      <c r="J55" s="13">
        <v>0</v>
      </c>
      <c r="K55" s="13">
        <v>0.33333333333333331</v>
      </c>
      <c r="L55" s="14">
        <v>0.23076923076923073</v>
      </c>
      <c r="M55" s="52">
        <f t="shared" si="0"/>
        <v>0.6333333333333333</v>
      </c>
      <c r="N55" s="52">
        <f t="shared" si="1"/>
        <v>0.52761904761904765</v>
      </c>
      <c r="O55" s="52">
        <f t="shared" si="2"/>
        <v>0.73214285714285721</v>
      </c>
      <c r="P55" s="59">
        <f t="shared" si="3"/>
        <v>0.2615384615384615</v>
      </c>
    </row>
    <row r="56" spans="1:16" x14ac:dyDescent="0.25">
      <c r="A56" s="5">
        <v>55</v>
      </c>
      <c r="B56" s="6">
        <v>0</v>
      </c>
      <c r="C56" s="13">
        <v>0.15625</v>
      </c>
      <c r="D56" s="13">
        <v>7.4074074074074139E-2</v>
      </c>
      <c r="E56" s="13">
        <v>0.4</v>
      </c>
      <c r="F56" s="13">
        <v>1</v>
      </c>
      <c r="G56" s="13">
        <v>0.33333333333333331</v>
      </c>
      <c r="H56" s="13">
        <v>0</v>
      </c>
      <c r="I56" s="13">
        <v>0.2857142857142857</v>
      </c>
      <c r="J56" s="13">
        <v>0</v>
      </c>
      <c r="K56" s="13">
        <v>0.33333333333333331</v>
      </c>
      <c r="L56" s="14">
        <v>0.30769230769230782</v>
      </c>
      <c r="M56" s="52">
        <f t="shared" si="0"/>
        <v>0.23703703703703707</v>
      </c>
      <c r="N56" s="52">
        <f t="shared" si="1"/>
        <v>0.8666666666666667</v>
      </c>
      <c r="O56" s="52">
        <f t="shared" si="2"/>
        <v>0.14285714285714285</v>
      </c>
      <c r="P56" s="59">
        <f t="shared" si="3"/>
        <v>0.31538461538461543</v>
      </c>
    </row>
    <row r="57" spans="1:16" x14ac:dyDescent="0.25">
      <c r="A57" s="5">
        <v>56</v>
      </c>
      <c r="B57" s="6">
        <v>0</v>
      </c>
      <c r="C57" s="13">
        <v>0.15625</v>
      </c>
      <c r="D57" s="13">
        <v>7.4074074074074139E-2</v>
      </c>
      <c r="E57" s="13">
        <v>0.4</v>
      </c>
      <c r="F57" s="13">
        <v>1</v>
      </c>
      <c r="G57" s="13">
        <v>0.33333333333333331</v>
      </c>
      <c r="H57" s="13">
        <v>0</v>
      </c>
      <c r="I57" s="13">
        <v>0.2857142857142857</v>
      </c>
      <c r="J57" s="13">
        <v>0</v>
      </c>
      <c r="K57" s="13">
        <v>0.33333333333333331</v>
      </c>
      <c r="L57" s="14">
        <v>0.30769230769230782</v>
      </c>
      <c r="M57" s="52">
        <f t="shared" si="0"/>
        <v>0.23703703703703707</v>
      </c>
      <c r="N57" s="52">
        <f t="shared" si="1"/>
        <v>0.8666666666666667</v>
      </c>
      <c r="O57" s="52">
        <f t="shared" si="2"/>
        <v>0.14285714285714285</v>
      </c>
      <c r="P57" s="59">
        <f t="shared" si="3"/>
        <v>0.31538461538461543</v>
      </c>
    </row>
    <row r="58" spans="1:16" x14ac:dyDescent="0.25">
      <c r="A58" s="5">
        <v>57</v>
      </c>
      <c r="B58" s="6">
        <v>0</v>
      </c>
      <c r="C58" s="13">
        <v>0.15625</v>
      </c>
      <c r="D58" s="13">
        <v>0.70370370370370383</v>
      </c>
      <c r="E58" s="13">
        <v>0.6</v>
      </c>
      <c r="F58" s="13">
        <v>0.6</v>
      </c>
      <c r="G58" s="13">
        <v>0.23809523809523808</v>
      </c>
      <c r="H58" s="13">
        <v>0.75</v>
      </c>
      <c r="I58" s="13">
        <v>0.7142857142857143</v>
      </c>
      <c r="J58" s="13">
        <v>0</v>
      </c>
      <c r="K58" s="13">
        <v>0.33333333333333331</v>
      </c>
      <c r="L58" s="14">
        <v>0.23076923076923073</v>
      </c>
      <c r="M58" s="52">
        <f t="shared" si="0"/>
        <v>0.6518518518518519</v>
      </c>
      <c r="N58" s="52">
        <f t="shared" si="1"/>
        <v>0.52761904761904765</v>
      </c>
      <c r="O58" s="52">
        <f t="shared" si="2"/>
        <v>0.73214285714285721</v>
      </c>
      <c r="P58" s="59">
        <f t="shared" si="3"/>
        <v>0.2615384615384615</v>
      </c>
    </row>
    <row r="59" spans="1:16" x14ac:dyDescent="0.25">
      <c r="A59" s="5">
        <v>58</v>
      </c>
      <c r="B59" s="6">
        <v>0</v>
      </c>
      <c r="C59" s="13">
        <v>0.15625</v>
      </c>
      <c r="D59" s="13">
        <v>7.4074074074074139E-2</v>
      </c>
      <c r="E59" s="13">
        <v>0.4</v>
      </c>
      <c r="F59" s="13">
        <v>1</v>
      </c>
      <c r="G59" s="13">
        <v>0.33333333333333331</v>
      </c>
      <c r="H59" s="13">
        <v>0</v>
      </c>
      <c r="I59" s="13">
        <v>0.2857142857142857</v>
      </c>
      <c r="J59" s="13">
        <v>0</v>
      </c>
      <c r="K59" s="13">
        <v>0.33333333333333331</v>
      </c>
      <c r="L59" s="14">
        <v>0.30769230769230782</v>
      </c>
      <c r="M59" s="52">
        <f t="shared" si="0"/>
        <v>0.23703703703703707</v>
      </c>
      <c r="N59" s="52">
        <f t="shared" si="1"/>
        <v>0.8666666666666667</v>
      </c>
      <c r="O59" s="52">
        <f t="shared" si="2"/>
        <v>0.14285714285714285</v>
      </c>
      <c r="P59" s="59">
        <f t="shared" si="3"/>
        <v>0.31538461538461543</v>
      </c>
    </row>
    <row r="60" spans="1:16" x14ac:dyDescent="0.25">
      <c r="A60" s="5">
        <v>59</v>
      </c>
      <c r="B60" s="6">
        <v>0</v>
      </c>
      <c r="C60" s="13">
        <v>0.15625</v>
      </c>
      <c r="D60" s="13">
        <v>7.4074074074074139E-2</v>
      </c>
      <c r="E60" s="13">
        <v>0.4</v>
      </c>
      <c r="F60" s="13">
        <v>1</v>
      </c>
      <c r="G60" s="13">
        <v>0.33333333333333331</v>
      </c>
      <c r="H60" s="13">
        <v>0</v>
      </c>
      <c r="I60" s="13">
        <v>0.2857142857142857</v>
      </c>
      <c r="J60" s="13">
        <v>0</v>
      </c>
      <c r="K60" s="13">
        <v>0.33333333333333331</v>
      </c>
      <c r="L60" s="14">
        <v>0.30769230769230782</v>
      </c>
      <c r="M60" s="52">
        <f t="shared" si="0"/>
        <v>0.23703703703703707</v>
      </c>
      <c r="N60" s="52">
        <f t="shared" si="1"/>
        <v>0.8666666666666667</v>
      </c>
      <c r="O60" s="52">
        <f t="shared" si="2"/>
        <v>0.14285714285714285</v>
      </c>
      <c r="P60" s="59">
        <f t="shared" si="3"/>
        <v>0.31538461538461543</v>
      </c>
    </row>
    <row r="61" spans="1:16" x14ac:dyDescent="0.25">
      <c r="A61" s="5">
        <v>60</v>
      </c>
      <c r="B61" s="6">
        <v>0</v>
      </c>
      <c r="C61" s="13">
        <v>0.15625</v>
      </c>
      <c r="D61" s="13">
        <v>0.70370370370370383</v>
      </c>
      <c r="E61" s="13">
        <v>0.6</v>
      </c>
      <c r="F61" s="13">
        <v>0.6</v>
      </c>
      <c r="G61" s="13">
        <v>0.23809523809523808</v>
      </c>
      <c r="H61" s="13">
        <v>0.75</v>
      </c>
      <c r="I61" s="13">
        <v>0.7142857142857143</v>
      </c>
      <c r="J61" s="13">
        <v>0</v>
      </c>
      <c r="K61" s="13">
        <v>0.33333333333333331</v>
      </c>
      <c r="L61" s="14">
        <v>0.23076923076923073</v>
      </c>
      <c r="M61" s="52">
        <f t="shared" si="0"/>
        <v>0.6518518518518519</v>
      </c>
      <c r="N61" s="52">
        <f t="shared" si="1"/>
        <v>0.52761904761904765</v>
      </c>
      <c r="O61" s="52">
        <f t="shared" si="2"/>
        <v>0.73214285714285721</v>
      </c>
      <c r="P61" s="59">
        <f t="shared" si="3"/>
        <v>0.2615384615384615</v>
      </c>
    </row>
    <row r="62" spans="1:16" x14ac:dyDescent="0.25">
      <c r="A62" s="5">
        <v>61</v>
      </c>
      <c r="B62" s="6">
        <v>0</v>
      </c>
      <c r="C62" s="13">
        <v>0.15625</v>
      </c>
      <c r="D62" s="13">
        <v>7.4074074074074139E-2</v>
      </c>
      <c r="E62" s="13">
        <v>0.4</v>
      </c>
      <c r="F62" s="13">
        <v>1</v>
      </c>
      <c r="G62" s="13">
        <v>0.33333333333333331</v>
      </c>
      <c r="H62" s="13">
        <v>0</v>
      </c>
      <c r="I62" s="13">
        <v>0.2857142857142857</v>
      </c>
      <c r="J62" s="13">
        <v>0</v>
      </c>
      <c r="K62" s="13">
        <v>0.33333333333333331</v>
      </c>
      <c r="L62" s="14">
        <v>0.30769230769230782</v>
      </c>
      <c r="M62" s="52">
        <f t="shared" si="0"/>
        <v>0.23703703703703707</v>
      </c>
      <c r="N62" s="52">
        <f t="shared" si="1"/>
        <v>0.8666666666666667</v>
      </c>
      <c r="O62" s="52">
        <f t="shared" si="2"/>
        <v>0.14285714285714285</v>
      </c>
      <c r="P62" s="59">
        <f t="shared" si="3"/>
        <v>0.31538461538461543</v>
      </c>
    </row>
    <row r="63" spans="1:16" x14ac:dyDescent="0.25">
      <c r="A63" s="5">
        <v>62</v>
      </c>
      <c r="B63" s="6">
        <v>0</v>
      </c>
      <c r="C63" s="13">
        <v>0.15625</v>
      </c>
      <c r="D63" s="13">
        <v>7.4074074074074139E-2</v>
      </c>
      <c r="E63" s="13">
        <v>0.4</v>
      </c>
      <c r="F63" s="13">
        <v>1</v>
      </c>
      <c r="G63" s="13">
        <v>0.33333333333333331</v>
      </c>
      <c r="H63" s="13">
        <v>0</v>
      </c>
      <c r="I63" s="13">
        <v>0.2857142857142857</v>
      </c>
      <c r="J63" s="13">
        <v>0</v>
      </c>
      <c r="K63" s="13">
        <v>0.33333333333333331</v>
      </c>
      <c r="L63" s="14">
        <v>0.30769230769230782</v>
      </c>
      <c r="M63" s="52">
        <f t="shared" si="0"/>
        <v>0.23703703703703707</v>
      </c>
      <c r="N63" s="52">
        <f t="shared" si="1"/>
        <v>0.8666666666666667</v>
      </c>
      <c r="O63" s="52">
        <f t="shared" si="2"/>
        <v>0.14285714285714285</v>
      </c>
      <c r="P63" s="59">
        <f t="shared" si="3"/>
        <v>0.31538461538461543</v>
      </c>
    </row>
    <row r="64" spans="1:16" x14ac:dyDescent="0.25">
      <c r="A64" s="5">
        <v>63</v>
      </c>
      <c r="B64" s="6">
        <v>0</v>
      </c>
      <c r="C64" s="13">
        <v>0.15625</v>
      </c>
      <c r="D64" s="13">
        <v>0.14814814814814828</v>
      </c>
      <c r="E64" s="13">
        <v>0.4</v>
      </c>
      <c r="F64" s="13">
        <v>1</v>
      </c>
      <c r="G64" s="13">
        <v>0.33333333333333331</v>
      </c>
      <c r="H64" s="13">
        <v>0</v>
      </c>
      <c r="I64" s="13">
        <v>0.2857142857142857</v>
      </c>
      <c r="J64" s="13">
        <v>0</v>
      </c>
      <c r="K64" s="13">
        <v>0.33333333333333331</v>
      </c>
      <c r="L64" s="14">
        <v>0.30769230769230782</v>
      </c>
      <c r="M64" s="52">
        <f t="shared" si="0"/>
        <v>0.27407407407407414</v>
      </c>
      <c r="N64" s="52">
        <f t="shared" si="1"/>
        <v>0.8666666666666667</v>
      </c>
      <c r="O64" s="52">
        <f t="shared" si="2"/>
        <v>0.14285714285714285</v>
      </c>
      <c r="P64" s="59">
        <f t="shared" si="3"/>
        <v>0.31538461538461543</v>
      </c>
    </row>
    <row r="65" spans="1:16" x14ac:dyDescent="0.25">
      <c r="A65" s="5">
        <v>64</v>
      </c>
      <c r="B65" s="6">
        <v>0</v>
      </c>
      <c r="C65" s="13">
        <v>0.15625</v>
      </c>
      <c r="D65" s="13">
        <v>0.14814814814814828</v>
      </c>
      <c r="E65" s="13">
        <v>0.4</v>
      </c>
      <c r="F65" s="13">
        <v>1</v>
      </c>
      <c r="G65" s="13">
        <v>0.33333333333333331</v>
      </c>
      <c r="H65" s="13">
        <v>0</v>
      </c>
      <c r="I65" s="13">
        <v>0.2857142857142857</v>
      </c>
      <c r="J65" s="13">
        <v>0</v>
      </c>
      <c r="K65" s="13">
        <v>0.33333333333333331</v>
      </c>
      <c r="L65" s="14">
        <v>0.30769230769230782</v>
      </c>
      <c r="M65" s="52">
        <f t="shared" si="0"/>
        <v>0.27407407407407414</v>
      </c>
      <c r="N65" s="52">
        <f t="shared" si="1"/>
        <v>0.8666666666666667</v>
      </c>
      <c r="O65" s="52">
        <f t="shared" si="2"/>
        <v>0.14285714285714285</v>
      </c>
      <c r="P65" s="59">
        <f t="shared" si="3"/>
        <v>0.31538461538461543</v>
      </c>
    </row>
    <row r="66" spans="1:16" x14ac:dyDescent="0.25">
      <c r="A66" s="5">
        <v>65</v>
      </c>
      <c r="B66" s="6">
        <v>0</v>
      </c>
      <c r="C66" s="13">
        <v>0.15625</v>
      </c>
      <c r="D66" s="13">
        <v>0.14814814814814828</v>
      </c>
      <c r="E66" s="13">
        <v>0.4</v>
      </c>
      <c r="F66" s="13">
        <v>1</v>
      </c>
      <c r="G66" s="13">
        <v>0.33333333333333331</v>
      </c>
      <c r="H66" s="13">
        <v>0</v>
      </c>
      <c r="I66" s="13">
        <v>0.2857142857142857</v>
      </c>
      <c r="J66" s="13">
        <v>0</v>
      </c>
      <c r="K66" s="13">
        <v>0.33333333333333331</v>
      </c>
      <c r="L66" s="14">
        <v>0.30769230769230782</v>
      </c>
      <c r="M66" s="52">
        <f t="shared" si="0"/>
        <v>0.27407407407407414</v>
      </c>
      <c r="N66" s="52">
        <f t="shared" si="1"/>
        <v>0.8666666666666667</v>
      </c>
      <c r="O66" s="52">
        <f t="shared" si="2"/>
        <v>0.14285714285714285</v>
      </c>
      <c r="P66" s="59">
        <f t="shared" si="3"/>
        <v>0.31538461538461543</v>
      </c>
    </row>
    <row r="67" spans="1:16" x14ac:dyDescent="0.25">
      <c r="A67" s="5">
        <v>66</v>
      </c>
      <c r="B67" s="6">
        <v>0</v>
      </c>
      <c r="C67" s="13">
        <v>0.15625</v>
      </c>
      <c r="D67" s="13">
        <v>0.14814814814814828</v>
      </c>
      <c r="E67" s="13">
        <v>0.4</v>
      </c>
      <c r="F67" s="13">
        <v>1</v>
      </c>
      <c r="G67" s="13">
        <v>0.33333333333333331</v>
      </c>
      <c r="H67" s="13">
        <v>0</v>
      </c>
      <c r="I67" s="13">
        <v>0.2857142857142857</v>
      </c>
      <c r="J67" s="13">
        <v>0</v>
      </c>
      <c r="K67" s="13">
        <v>0.33333333333333331</v>
      </c>
      <c r="L67" s="14">
        <v>0.30769230769230782</v>
      </c>
      <c r="M67" s="52">
        <f t="shared" ref="M67:M130" si="4">D67*0.5+E67*0.5</f>
        <v>0.27407407407407414</v>
      </c>
      <c r="N67" s="52">
        <f t="shared" ref="N67:N130" si="5">F67*0.8+G67*0.2</f>
        <v>0.8666666666666667</v>
      </c>
      <c r="O67" s="52">
        <f t="shared" ref="O67:O130" si="6">H67*0.5+I67*0.5</f>
        <v>0.14285714285714285</v>
      </c>
      <c r="P67" s="59">
        <f t="shared" ref="P67:P130" si="7">K67*0.3+L67*0.7</f>
        <v>0.31538461538461543</v>
      </c>
    </row>
    <row r="68" spans="1:16" x14ac:dyDescent="0.25">
      <c r="A68" s="5">
        <v>67</v>
      </c>
      <c r="B68" s="6">
        <v>0</v>
      </c>
      <c r="C68" s="13">
        <v>0.15625</v>
      </c>
      <c r="D68" s="13">
        <v>0.5185185185185186</v>
      </c>
      <c r="E68" s="13">
        <v>0.8</v>
      </c>
      <c r="F68" s="13">
        <v>0.6</v>
      </c>
      <c r="G68" s="13">
        <v>0.14285714285714285</v>
      </c>
      <c r="H68" s="13">
        <v>0.33333333333333331</v>
      </c>
      <c r="I68" s="13">
        <v>0.5714285714285714</v>
      </c>
      <c r="J68" s="13">
        <v>0</v>
      </c>
      <c r="K68" s="13">
        <v>0</v>
      </c>
      <c r="L68" s="14">
        <v>7.6923076923077122E-2</v>
      </c>
      <c r="M68" s="52">
        <f t="shared" si="4"/>
        <v>0.65925925925925932</v>
      </c>
      <c r="N68" s="52">
        <f t="shared" si="5"/>
        <v>0.50857142857142856</v>
      </c>
      <c r="O68" s="52">
        <f t="shared" si="6"/>
        <v>0.45238095238095233</v>
      </c>
      <c r="P68" s="59">
        <f t="shared" si="7"/>
        <v>5.3846153846153981E-2</v>
      </c>
    </row>
    <row r="69" spans="1:16" x14ac:dyDescent="0.25">
      <c r="A69" s="5">
        <v>68</v>
      </c>
      <c r="B69" s="6">
        <v>0</v>
      </c>
      <c r="C69" s="13">
        <v>0.1875</v>
      </c>
      <c r="D69" s="13">
        <v>7.4074074074074139E-2</v>
      </c>
      <c r="E69" s="13">
        <v>0.4</v>
      </c>
      <c r="F69" s="13">
        <v>1</v>
      </c>
      <c r="G69" s="13">
        <v>0.33333333333333331</v>
      </c>
      <c r="H69" s="13">
        <v>0</v>
      </c>
      <c r="I69" s="13">
        <v>0.2857142857142857</v>
      </c>
      <c r="J69" s="13">
        <v>0.5</v>
      </c>
      <c r="K69" s="13">
        <v>0.33333333333333331</v>
      </c>
      <c r="L69" s="14">
        <v>0.30769230769230782</v>
      </c>
      <c r="M69" s="52">
        <f t="shared" si="4"/>
        <v>0.23703703703703707</v>
      </c>
      <c r="N69" s="52">
        <f t="shared" si="5"/>
        <v>0.8666666666666667</v>
      </c>
      <c r="O69" s="52">
        <f t="shared" si="6"/>
        <v>0.14285714285714285</v>
      </c>
      <c r="P69" s="59">
        <f t="shared" si="7"/>
        <v>0.31538461538461543</v>
      </c>
    </row>
    <row r="70" spans="1:16" x14ac:dyDescent="0.25">
      <c r="A70" s="5">
        <v>69</v>
      </c>
      <c r="B70" s="6">
        <v>1</v>
      </c>
      <c r="C70" s="13">
        <v>0.1875</v>
      </c>
      <c r="D70" s="13">
        <v>0.14814814814814828</v>
      </c>
      <c r="E70" s="13">
        <v>0.4</v>
      </c>
      <c r="F70" s="13">
        <v>0.6</v>
      </c>
      <c r="G70" s="13">
        <v>0.52380952380952384</v>
      </c>
      <c r="H70" s="13">
        <v>0.33333333333333331</v>
      </c>
      <c r="I70" s="13">
        <v>0.35714285714285715</v>
      </c>
      <c r="J70" s="13">
        <v>0</v>
      </c>
      <c r="K70" s="13">
        <v>0.66666666666666663</v>
      </c>
      <c r="L70" s="14">
        <v>0.50769230769230755</v>
      </c>
      <c r="M70" s="52">
        <f t="shared" si="4"/>
        <v>0.27407407407407414</v>
      </c>
      <c r="N70" s="52">
        <f t="shared" si="5"/>
        <v>0.58476190476190482</v>
      </c>
      <c r="O70" s="52">
        <f t="shared" si="6"/>
        <v>0.34523809523809523</v>
      </c>
      <c r="P70" s="59">
        <f t="shared" si="7"/>
        <v>0.55538461538461525</v>
      </c>
    </row>
    <row r="71" spans="1:16" x14ac:dyDescent="0.25">
      <c r="A71" s="5">
        <v>70</v>
      </c>
      <c r="B71" s="6">
        <v>1</v>
      </c>
      <c r="C71" s="13">
        <v>0.1875</v>
      </c>
      <c r="D71" s="13">
        <v>0.14814814814814828</v>
      </c>
      <c r="E71" s="13">
        <v>0.4</v>
      </c>
      <c r="F71" s="13">
        <v>0.6</v>
      </c>
      <c r="G71" s="13">
        <v>0.52380952380952384</v>
      </c>
      <c r="H71" s="13">
        <v>0.33333333333333331</v>
      </c>
      <c r="I71" s="13">
        <v>0.35714285714285715</v>
      </c>
      <c r="J71" s="13">
        <v>0</v>
      </c>
      <c r="K71" s="13">
        <v>0.66666666666666663</v>
      </c>
      <c r="L71" s="14">
        <v>0.50769230769230755</v>
      </c>
      <c r="M71" s="52">
        <f t="shared" si="4"/>
        <v>0.27407407407407414</v>
      </c>
      <c r="N71" s="52">
        <f t="shared" si="5"/>
        <v>0.58476190476190482</v>
      </c>
      <c r="O71" s="52">
        <f t="shared" si="6"/>
        <v>0.34523809523809523</v>
      </c>
      <c r="P71" s="59">
        <f t="shared" si="7"/>
        <v>0.55538461538461525</v>
      </c>
    </row>
    <row r="72" spans="1:16" x14ac:dyDescent="0.25">
      <c r="A72" s="5">
        <v>71</v>
      </c>
      <c r="B72" s="6">
        <v>0</v>
      </c>
      <c r="C72" s="13">
        <v>0.1875</v>
      </c>
      <c r="D72" s="13">
        <v>0.11111111111111104</v>
      </c>
      <c r="E72" s="13">
        <v>0.4</v>
      </c>
      <c r="F72" s="13">
        <v>1</v>
      </c>
      <c r="G72" s="13">
        <v>0.33333333333333331</v>
      </c>
      <c r="H72" s="13">
        <v>0</v>
      </c>
      <c r="I72" s="13">
        <v>0.2857142857142857</v>
      </c>
      <c r="J72" s="13">
        <v>0</v>
      </c>
      <c r="K72" s="13">
        <v>0.33333333333333331</v>
      </c>
      <c r="L72" s="14">
        <v>0.30769230769230782</v>
      </c>
      <c r="M72" s="52">
        <f t="shared" si="4"/>
        <v>0.25555555555555554</v>
      </c>
      <c r="N72" s="52">
        <f t="shared" si="5"/>
        <v>0.8666666666666667</v>
      </c>
      <c r="O72" s="52">
        <f t="shared" si="6"/>
        <v>0.14285714285714285</v>
      </c>
      <c r="P72" s="59">
        <f t="shared" si="7"/>
        <v>0.31538461538461543</v>
      </c>
    </row>
    <row r="73" spans="1:16" x14ac:dyDescent="0.25">
      <c r="A73" s="5">
        <v>72</v>
      </c>
      <c r="B73" s="6">
        <v>0</v>
      </c>
      <c r="C73" s="13">
        <v>0.1875</v>
      </c>
      <c r="D73" s="13">
        <v>0.11111111111111104</v>
      </c>
      <c r="E73" s="13">
        <v>0.4</v>
      </c>
      <c r="F73" s="13">
        <v>1</v>
      </c>
      <c r="G73" s="13">
        <v>0.33333333333333331</v>
      </c>
      <c r="H73" s="13">
        <v>0</v>
      </c>
      <c r="I73" s="13">
        <v>0.2857142857142857</v>
      </c>
      <c r="J73" s="13">
        <v>0</v>
      </c>
      <c r="K73" s="13">
        <v>0.33333333333333331</v>
      </c>
      <c r="L73" s="14">
        <v>0.30769230769230782</v>
      </c>
      <c r="M73" s="52">
        <f t="shared" si="4"/>
        <v>0.25555555555555554</v>
      </c>
      <c r="N73" s="52">
        <f t="shared" si="5"/>
        <v>0.8666666666666667</v>
      </c>
      <c r="O73" s="52">
        <f t="shared" si="6"/>
        <v>0.14285714285714285</v>
      </c>
      <c r="P73" s="59">
        <f t="shared" si="7"/>
        <v>0.31538461538461543</v>
      </c>
    </row>
    <row r="74" spans="1:16" x14ac:dyDescent="0.25">
      <c r="A74" s="5">
        <v>73</v>
      </c>
      <c r="B74" s="6">
        <v>0</v>
      </c>
      <c r="C74" s="13">
        <v>0.1875</v>
      </c>
      <c r="D74" s="13">
        <v>0.11111111111111104</v>
      </c>
      <c r="E74" s="13">
        <v>0.4</v>
      </c>
      <c r="F74" s="13">
        <v>1</v>
      </c>
      <c r="G74" s="13">
        <v>0.33333333333333331</v>
      </c>
      <c r="H74" s="13">
        <v>0</v>
      </c>
      <c r="I74" s="13">
        <v>0.2857142857142857</v>
      </c>
      <c r="J74" s="13">
        <v>0</v>
      </c>
      <c r="K74" s="13">
        <v>0.33333333333333331</v>
      </c>
      <c r="L74" s="14">
        <v>0.30769230769230782</v>
      </c>
      <c r="M74" s="52">
        <f t="shared" si="4"/>
        <v>0.25555555555555554</v>
      </c>
      <c r="N74" s="52">
        <f t="shared" si="5"/>
        <v>0.8666666666666667</v>
      </c>
      <c r="O74" s="52">
        <f t="shared" si="6"/>
        <v>0.14285714285714285</v>
      </c>
      <c r="P74" s="59">
        <f t="shared" si="7"/>
        <v>0.31538461538461543</v>
      </c>
    </row>
    <row r="75" spans="1:16" x14ac:dyDescent="0.25">
      <c r="A75" s="5">
        <v>74</v>
      </c>
      <c r="B75" s="6">
        <v>0</v>
      </c>
      <c r="C75" s="13">
        <v>0.1875</v>
      </c>
      <c r="D75" s="13">
        <v>0.11111111111111104</v>
      </c>
      <c r="E75" s="13">
        <v>0.4</v>
      </c>
      <c r="F75" s="13">
        <v>1</v>
      </c>
      <c r="G75" s="13">
        <v>0.33333333333333331</v>
      </c>
      <c r="H75" s="13">
        <v>0</v>
      </c>
      <c r="I75" s="13">
        <v>0.2857142857142857</v>
      </c>
      <c r="J75" s="13">
        <v>0</v>
      </c>
      <c r="K75" s="13">
        <v>0.33333333333333331</v>
      </c>
      <c r="L75" s="14">
        <v>0.30769230769230782</v>
      </c>
      <c r="M75" s="52">
        <f t="shared" si="4"/>
        <v>0.25555555555555554</v>
      </c>
      <c r="N75" s="52">
        <f t="shared" si="5"/>
        <v>0.8666666666666667</v>
      </c>
      <c r="O75" s="52">
        <f t="shared" si="6"/>
        <v>0.14285714285714285</v>
      </c>
      <c r="P75" s="59">
        <f t="shared" si="7"/>
        <v>0.31538461538461543</v>
      </c>
    </row>
    <row r="76" spans="1:16" x14ac:dyDescent="0.25">
      <c r="A76" s="5">
        <v>75</v>
      </c>
      <c r="B76" s="6">
        <v>0</v>
      </c>
      <c r="C76" s="13">
        <v>0.1875</v>
      </c>
      <c r="D76" s="13">
        <v>7.4074074074074139E-2</v>
      </c>
      <c r="E76" s="13">
        <v>0.4</v>
      </c>
      <c r="F76" s="13">
        <v>1</v>
      </c>
      <c r="G76" s="13">
        <v>0.33333333333333331</v>
      </c>
      <c r="H76" s="13">
        <v>0</v>
      </c>
      <c r="I76" s="13">
        <v>0.2857142857142857</v>
      </c>
      <c r="J76" s="13">
        <v>0</v>
      </c>
      <c r="K76" s="13">
        <v>0.33333333333333331</v>
      </c>
      <c r="L76" s="14">
        <v>0.30769230769230782</v>
      </c>
      <c r="M76" s="52">
        <f t="shared" si="4"/>
        <v>0.23703703703703707</v>
      </c>
      <c r="N76" s="52">
        <f t="shared" si="5"/>
        <v>0.8666666666666667</v>
      </c>
      <c r="O76" s="52">
        <f t="shared" si="6"/>
        <v>0.14285714285714285</v>
      </c>
      <c r="P76" s="59">
        <f t="shared" si="7"/>
        <v>0.31538461538461543</v>
      </c>
    </row>
    <row r="77" spans="1:16" x14ac:dyDescent="0.25">
      <c r="A77" s="5">
        <v>76</v>
      </c>
      <c r="B77" s="6">
        <v>0</v>
      </c>
      <c r="C77" s="13">
        <v>0.1875</v>
      </c>
      <c r="D77" s="13">
        <v>7.4074074074074139E-2</v>
      </c>
      <c r="E77" s="13">
        <v>0.4</v>
      </c>
      <c r="F77" s="13">
        <v>1</v>
      </c>
      <c r="G77" s="13">
        <v>0.33333333333333331</v>
      </c>
      <c r="H77" s="13">
        <v>0</v>
      </c>
      <c r="I77" s="13">
        <v>0.2857142857142857</v>
      </c>
      <c r="J77" s="13">
        <v>0</v>
      </c>
      <c r="K77" s="13">
        <v>0.33333333333333331</v>
      </c>
      <c r="L77" s="14">
        <v>0.30769230769230782</v>
      </c>
      <c r="M77" s="52">
        <f t="shared" si="4"/>
        <v>0.23703703703703707</v>
      </c>
      <c r="N77" s="52">
        <f t="shared" si="5"/>
        <v>0.8666666666666667</v>
      </c>
      <c r="O77" s="52">
        <f t="shared" si="6"/>
        <v>0.14285714285714285</v>
      </c>
      <c r="P77" s="59">
        <f t="shared" si="7"/>
        <v>0.31538461538461543</v>
      </c>
    </row>
    <row r="78" spans="1:16" x14ac:dyDescent="0.25">
      <c r="A78" s="5">
        <v>77</v>
      </c>
      <c r="B78" s="6">
        <v>0</v>
      </c>
      <c r="C78" s="13">
        <v>0.1875</v>
      </c>
      <c r="D78" s="13">
        <v>7.4074074074074139E-2</v>
      </c>
      <c r="E78" s="13">
        <v>0.4</v>
      </c>
      <c r="F78" s="13">
        <v>1</v>
      </c>
      <c r="G78" s="13">
        <v>0.33333333333333331</v>
      </c>
      <c r="H78" s="13">
        <v>0</v>
      </c>
      <c r="I78" s="13">
        <v>0.2857142857142857</v>
      </c>
      <c r="J78" s="13">
        <v>0</v>
      </c>
      <c r="K78" s="13">
        <v>0.33333333333333331</v>
      </c>
      <c r="L78" s="14">
        <v>0.30769230769230782</v>
      </c>
      <c r="M78" s="52">
        <f t="shared" si="4"/>
        <v>0.23703703703703707</v>
      </c>
      <c r="N78" s="52">
        <f t="shared" si="5"/>
        <v>0.8666666666666667</v>
      </c>
      <c r="O78" s="52">
        <f t="shared" si="6"/>
        <v>0.14285714285714285</v>
      </c>
      <c r="P78" s="59">
        <f t="shared" si="7"/>
        <v>0.31538461538461543</v>
      </c>
    </row>
    <row r="79" spans="1:16" x14ac:dyDescent="0.25">
      <c r="A79" s="5">
        <v>78</v>
      </c>
      <c r="B79" s="6">
        <v>0</v>
      </c>
      <c r="C79" s="13">
        <v>0.1875</v>
      </c>
      <c r="D79" s="13">
        <v>7.4074074074074139E-2</v>
      </c>
      <c r="E79" s="13">
        <v>0.4</v>
      </c>
      <c r="F79" s="13">
        <v>1</v>
      </c>
      <c r="G79" s="13">
        <v>0.33333333333333331</v>
      </c>
      <c r="H79" s="13">
        <v>0</v>
      </c>
      <c r="I79" s="13">
        <v>0.2857142857142857</v>
      </c>
      <c r="J79" s="13">
        <v>0</v>
      </c>
      <c r="K79" s="13">
        <v>0.33333333333333331</v>
      </c>
      <c r="L79" s="14">
        <v>0.30769230769230782</v>
      </c>
      <c r="M79" s="52">
        <f t="shared" si="4"/>
        <v>0.23703703703703707</v>
      </c>
      <c r="N79" s="52">
        <f t="shared" si="5"/>
        <v>0.8666666666666667</v>
      </c>
      <c r="O79" s="52">
        <f t="shared" si="6"/>
        <v>0.14285714285714285</v>
      </c>
      <c r="P79" s="59">
        <f t="shared" si="7"/>
        <v>0.31538461538461543</v>
      </c>
    </row>
    <row r="80" spans="1:16" x14ac:dyDescent="0.25">
      <c r="A80" s="5">
        <v>79</v>
      </c>
      <c r="B80" s="6">
        <v>0</v>
      </c>
      <c r="C80" s="13">
        <v>0.1875</v>
      </c>
      <c r="D80" s="13">
        <v>7.4074074074074139E-2</v>
      </c>
      <c r="E80" s="13">
        <v>0.4</v>
      </c>
      <c r="F80" s="13">
        <v>1</v>
      </c>
      <c r="G80" s="13">
        <v>0.33333333333333331</v>
      </c>
      <c r="H80" s="13">
        <v>0</v>
      </c>
      <c r="I80" s="13">
        <v>0.2857142857142857</v>
      </c>
      <c r="J80" s="13">
        <v>0</v>
      </c>
      <c r="K80" s="13">
        <v>0.33333333333333331</v>
      </c>
      <c r="L80" s="14">
        <v>0.30769230769230782</v>
      </c>
      <c r="M80" s="52">
        <f t="shared" si="4"/>
        <v>0.23703703703703707</v>
      </c>
      <c r="N80" s="52">
        <f t="shared" si="5"/>
        <v>0.8666666666666667</v>
      </c>
      <c r="O80" s="52">
        <f t="shared" si="6"/>
        <v>0.14285714285714285</v>
      </c>
      <c r="P80" s="59">
        <f t="shared" si="7"/>
        <v>0.31538461538461543</v>
      </c>
    </row>
    <row r="81" spans="1:16" x14ac:dyDescent="0.25">
      <c r="A81" s="5">
        <v>80</v>
      </c>
      <c r="B81" s="6">
        <v>0</v>
      </c>
      <c r="C81" s="13">
        <v>0.1875</v>
      </c>
      <c r="D81" s="13">
        <v>7.4074074074074139E-2</v>
      </c>
      <c r="E81" s="13">
        <v>0.4</v>
      </c>
      <c r="F81" s="13">
        <v>1</v>
      </c>
      <c r="G81" s="13">
        <v>0.33333333333333331</v>
      </c>
      <c r="H81" s="13">
        <v>0</v>
      </c>
      <c r="I81" s="13">
        <v>0.2857142857142857</v>
      </c>
      <c r="J81" s="13">
        <v>0</v>
      </c>
      <c r="K81" s="13">
        <v>0.33333333333333331</v>
      </c>
      <c r="L81" s="14">
        <v>0.30769230769230782</v>
      </c>
      <c r="M81" s="52">
        <f t="shared" si="4"/>
        <v>0.23703703703703707</v>
      </c>
      <c r="N81" s="52">
        <f t="shared" si="5"/>
        <v>0.8666666666666667</v>
      </c>
      <c r="O81" s="52">
        <f t="shared" si="6"/>
        <v>0.14285714285714285</v>
      </c>
      <c r="P81" s="59">
        <f t="shared" si="7"/>
        <v>0.31538461538461543</v>
      </c>
    </row>
    <row r="82" spans="1:16" x14ac:dyDescent="0.25">
      <c r="A82" s="5">
        <v>81</v>
      </c>
      <c r="B82" s="6">
        <v>1</v>
      </c>
      <c r="C82" s="13">
        <v>0.21875</v>
      </c>
      <c r="D82" s="13">
        <v>0</v>
      </c>
      <c r="E82" s="13">
        <v>0</v>
      </c>
      <c r="F82" s="13">
        <v>1</v>
      </c>
      <c r="G82" s="13">
        <v>0.76190476190476186</v>
      </c>
      <c r="H82" s="13">
        <v>3.3333333333333333E-2</v>
      </c>
      <c r="I82" s="13">
        <v>0.31428571428571428</v>
      </c>
      <c r="J82" s="13">
        <v>1</v>
      </c>
      <c r="K82" s="13">
        <v>0.66666666666666663</v>
      </c>
      <c r="L82" s="14">
        <v>0.58461538461538476</v>
      </c>
      <c r="M82" s="52">
        <f t="shared" si="4"/>
        <v>0</v>
      </c>
      <c r="N82" s="52">
        <f t="shared" si="5"/>
        <v>0.95238095238095244</v>
      </c>
      <c r="O82" s="52">
        <f t="shared" si="6"/>
        <v>0.1738095238095238</v>
      </c>
      <c r="P82" s="59">
        <f t="shared" si="7"/>
        <v>0.60923076923076924</v>
      </c>
    </row>
    <row r="83" spans="1:16" x14ac:dyDescent="0.25">
      <c r="A83" s="5">
        <v>82</v>
      </c>
      <c r="B83" s="6">
        <v>1</v>
      </c>
      <c r="C83" s="13">
        <v>0.21875</v>
      </c>
      <c r="D83" s="13">
        <v>0</v>
      </c>
      <c r="E83" s="13">
        <v>0</v>
      </c>
      <c r="F83" s="13">
        <v>1</v>
      </c>
      <c r="G83" s="13">
        <v>0.76190476190476186</v>
      </c>
      <c r="H83" s="13">
        <v>3.3333333333333333E-2</v>
      </c>
      <c r="I83" s="13">
        <v>0.31428571428571428</v>
      </c>
      <c r="J83" s="13">
        <v>1</v>
      </c>
      <c r="K83" s="13">
        <v>0.66666666666666663</v>
      </c>
      <c r="L83" s="14">
        <v>0.58461538461538476</v>
      </c>
      <c r="M83" s="52">
        <f t="shared" si="4"/>
        <v>0</v>
      </c>
      <c r="N83" s="52">
        <f t="shared" si="5"/>
        <v>0.95238095238095244</v>
      </c>
      <c r="O83" s="52">
        <f t="shared" si="6"/>
        <v>0.1738095238095238</v>
      </c>
      <c r="P83" s="59">
        <f t="shared" si="7"/>
        <v>0.60923076923076924</v>
      </c>
    </row>
    <row r="84" spans="1:16" x14ac:dyDescent="0.25">
      <c r="A84" s="5">
        <v>83</v>
      </c>
      <c r="B84" s="6">
        <v>0</v>
      </c>
      <c r="C84" s="13">
        <v>0.25</v>
      </c>
      <c r="D84" s="13">
        <v>0.33333333333333343</v>
      </c>
      <c r="E84" s="13">
        <v>0.6</v>
      </c>
      <c r="F84" s="13">
        <v>0.4</v>
      </c>
      <c r="G84" s="13">
        <v>0.23809523809523808</v>
      </c>
      <c r="H84" s="13">
        <v>0.16666666666666666</v>
      </c>
      <c r="I84" s="13">
        <v>0.37142857142857144</v>
      </c>
      <c r="J84" s="13">
        <v>0</v>
      </c>
      <c r="K84" s="13">
        <v>0.66666666666666663</v>
      </c>
      <c r="L84" s="14">
        <v>0.47692307692307728</v>
      </c>
      <c r="M84" s="52">
        <f t="shared" si="4"/>
        <v>0.46666666666666667</v>
      </c>
      <c r="N84" s="52">
        <f t="shared" si="5"/>
        <v>0.36761904761904768</v>
      </c>
      <c r="O84" s="52">
        <f t="shared" si="6"/>
        <v>0.26904761904761904</v>
      </c>
      <c r="P84" s="59">
        <f t="shared" si="7"/>
        <v>0.53384615384615408</v>
      </c>
    </row>
    <row r="85" spans="1:16" x14ac:dyDescent="0.25">
      <c r="A85" s="5">
        <v>84</v>
      </c>
      <c r="B85" s="6">
        <v>0</v>
      </c>
      <c r="C85" s="13">
        <v>0.25</v>
      </c>
      <c r="D85" s="13">
        <v>0.33333333333333343</v>
      </c>
      <c r="E85" s="13">
        <v>0.6</v>
      </c>
      <c r="F85" s="13">
        <v>0.4</v>
      </c>
      <c r="G85" s="13">
        <v>0.23809523809523808</v>
      </c>
      <c r="H85" s="13">
        <v>0.16666666666666666</v>
      </c>
      <c r="I85" s="13">
        <v>0.37142857142857144</v>
      </c>
      <c r="J85" s="13">
        <v>0</v>
      </c>
      <c r="K85" s="13">
        <v>0.66666666666666663</v>
      </c>
      <c r="L85" s="14">
        <v>0.47692307692307728</v>
      </c>
      <c r="M85" s="52">
        <f t="shared" si="4"/>
        <v>0.46666666666666667</v>
      </c>
      <c r="N85" s="52">
        <f t="shared" si="5"/>
        <v>0.36761904761904768</v>
      </c>
      <c r="O85" s="52">
        <f t="shared" si="6"/>
        <v>0.26904761904761904</v>
      </c>
      <c r="P85" s="59">
        <f t="shared" si="7"/>
        <v>0.53384615384615408</v>
      </c>
    </row>
    <row r="86" spans="1:16" x14ac:dyDescent="0.25">
      <c r="A86" s="5">
        <v>85</v>
      </c>
      <c r="B86" s="6">
        <v>0</v>
      </c>
      <c r="C86" s="13">
        <v>0.25</v>
      </c>
      <c r="D86" s="13">
        <v>0.62962962962962965</v>
      </c>
      <c r="E86" s="13">
        <v>0.8</v>
      </c>
      <c r="F86" s="13">
        <v>0.4</v>
      </c>
      <c r="G86" s="13">
        <v>0.23809523809523808</v>
      </c>
      <c r="H86" s="13">
        <v>0.5</v>
      </c>
      <c r="I86" s="13">
        <v>0.7142857142857143</v>
      </c>
      <c r="J86" s="13">
        <v>0</v>
      </c>
      <c r="K86" s="13">
        <v>0</v>
      </c>
      <c r="L86" s="14">
        <v>0.23076923076923073</v>
      </c>
      <c r="M86" s="52">
        <f t="shared" si="4"/>
        <v>0.71481481481481479</v>
      </c>
      <c r="N86" s="52">
        <f t="shared" si="5"/>
        <v>0.36761904761904768</v>
      </c>
      <c r="O86" s="52">
        <f t="shared" si="6"/>
        <v>0.60714285714285721</v>
      </c>
      <c r="P86" s="59">
        <f t="shared" si="7"/>
        <v>0.16153846153846149</v>
      </c>
    </row>
    <row r="87" spans="1:16" x14ac:dyDescent="0.25">
      <c r="A87" s="5">
        <v>86</v>
      </c>
      <c r="B87" s="6">
        <v>1</v>
      </c>
      <c r="C87" s="13">
        <v>0.25</v>
      </c>
      <c r="D87" s="13">
        <v>0.5185185185185186</v>
      </c>
      <c r="E87" s="13">
        <v>0.8</v>
      </c>
      <c r="F87" s="13">
        <v>0.2</v>
      </c>
      <c r="G87" s="13">
        <v>0.14285714285714285</v>
      </c>
      <c r="H87" s="13">
        <v>0.5</v>
      </c>
      <c r="I87" s="13">
        <v>0.5714285714285714</v>
      </c>
      <c r="J87" s="13">
        <v>0</v>
      </c>
      <c r="K87" s="13">
        <v>0.33333333333333331</v>
      </c>
      <c r="L87" s="14">
        <v>0</v>
      </c>
      <c r="M87" s="52">
        <f t="shared" si="4"/>
        <v>0.65925925925925932</v>
      </c>
      <c r="N87" s="52">
        <f t="shared" si="5"/>
        <v>0.18857142857142861</v>
      </c>
      <c r="O87" s="52">
        <f t="shared" si="6"/>
        <v>0.5357142857142857</v>
      </c>
      <c r="P87" s="59">
        <f t="shared" si="7"/>
        <v>9.9999999999999992E-2</v>
      </c>
    </row>
    <row r="88" spans="1:16" x14ac:dyDescent="0.25">
      <c r="A88" s="5">
        <v>87</v>
      </c>
      <c r="B88" s="6">
        <v>0</v>
      </c>
      <c r="C88" s="13">
        <v>0.25</v>
      </c>
      <c r="D88" s="13">
        <v>0.5185185185185186</v>
      </c>
      <c r="E88" s="13">
        <v>0.8</v>
      </c>
      <c r="F88" s="13">
        <v>0.2</v>
      </c>
      <c r="G88" s="13">
        <v>0</v>
      </c>
      <c r="H88" s="13">
        <v>0.5</v>
      </c>
      <c r="I88" s="13">
        <v>0.2857142857142857</v>
      </c>
      <c r="J88" s="13">
        <v>0</v>
      </c>
      <c r="K88" s="13">
        <v>0.33333333333333331</v>
      </c>
      <c r="L88" s="14">
        <v>0.30769230769230782</v>
      </c>
      <c r="M88" s="52">
        <f t="shared" si="4"/>
        <v>0.65925925925925932</v>
      </c>
      <c r="N88" s="52">
        <f t="shared" si="5"/>
        <v>0.16000000000000003</v>
      </c>
      <c r="O88" s="52">
        <f t="shared" si="6"/>
        <v>0.39285714285714285</v>
      </c>
      <c r="P88" s="59">
        <f t="shared" si="7"/>
        <v>0.31538461538461543</v>
      </c>
    </row>
    <row r="89" spans="1:16" x14ac:dyDescent="0.25">
      <c r="A89" s="5">
        <v>88</v>
      </c>
      <c r="B89" s="6">
        <v>0</v>
      </c>
      <c r="C89" s="13">
        <v>0.25</v>
      </c>
      <c r="D89" s="13">
        <v>0.5185185185185186</v>
      </c>
      <c r="E89" s="13">
        <v>0.8</v>
      </c>
      <c r="F89" s="13">
        <v>0.2</v>
      </c>
      <c r="G89" s="13">
        <v>0</v>
      </c>
      <c r="H89" s="13">
        <v>0.5</v>
      </c>
      <c r="I89" s="13">
        <v>0.2857142857142857</v>
      </c>
      <c r="J89" s="13">
        <v>0</v>
      </c>
      <c r="K89" s="13">
        <v>0.33333333333333331</v>
      </c>
      <c r="L89" s="14">
        <v>0.30769230769230782</v>
      </c>
      <c r="M89" s="52">
        <f t="shared" si="4"/>
        <v>0.65925925925925932</v>
      </c>
      <c r="N89" s="52">
        <f t="shared" si="5"/>
        <v>0.16000000000000003</v>
      </c>
      <c r="O89" s="52">
        <f t="shared" si="6"/>
        <v>0.39285714285714285</v>
      </c>
      <c r="P89" s="59">
        <f t="shared" si="7"/>
        <v>0.31538461538461543</v>
      </c>
    </row>
    <row r="90" spans="1:16" x14ac:dyDescent="0.25">
      <c r="A90" s="5">
        <v>89</v>
      </c>
      <c r="B90" s="6">
        <v>0</v>
      </c>
      <c r="C90" s="13">
        <v>0.25</v>
      </c>
      <c r="D90" s="13">
        <v>0.55555555555555547</v>
      </c>
      <c r="E90" s="13">
        <v>0.8</v>
      </c>
      <c r="F90" s="13">
        <v>0.2</v>
      </c>
      <c r="G90" s="13">
        <v>0</v>
      </c>
      <c r="H90" s="13">
        <v>0.5</v>
      </c>
      <c r="I90" s="13">
        <v>0.2857142857142857</v>
      </c>
      <c r="J90" s="13">
        <v>0</v>
      </c>
      <c r="K90" s="13">
        <v>0.33333333333333331</v>
      </c>
      <c r="L90" s="14">
        <v>0.30769230769230782</v>
      </c>
      <c r="M90" s="52">
        <f t="shared" si="4"/>
        <v>0.67777777777777781</v>
      </c>
      <c r="N90" s="52">
        <f t="shared" si="5"/>
        <v>0.16000000000000003</v>
      </c>
      <c r="O90" s="52">
        <f t="shared" si="6"/>
        <v>0.39285714285714285</v>
      </c>
      <c r="P90" s="59">
        <f t="shared" si="7"/>
        <v>0.31538461538461543</v>
      </c>
    </row>
    <row r="91" spans="1:16" x14ac:dyDescent="0.25">
      <c r="A91" s="5">
        <v>90</v>
      </c>
      <c r="B91" s="6">
        <v>0</v>
      </c>
      <c r="C91" s="13">
        <v>0.25</v>
      </c>
      <c r="D91" s="13">
        <v>0.55555555555555547</v>
      </c>
      <c r="E91" s="13">
        <v>0.8</v>
      </c>
      <c r="F91" s="13">
        <v>0.2</v>
      </c>
      <c r="G91" s="13">
        <v>0</v>
      </c>
      <c r="H91" s="13">
        <v>0.5</v>
      </c>
      <c r="I91" s="13">
        <v>0.2857142857142857</v>
      </c>
      <c r="J91" s="13">
        <v>0</v>
      </c>
      <c r="K91" s="13">
        <v>0.33333333333333331</v>
      </c>
      <c r="L91" s="14">
        <v>0.30769230769230782</v>
      </c>
      <c r="M91" s="52">
        <f t="shared" si="4"/>
        <v>0.67777777777777781</v>
      </c>
      <c r="N91" s="52">
        <f t="shared" si="5"/>
        <v>0.16000000000000003</v>
      </c>
      <c r="O91" s="52">
        <f t="shared" si="6"/>
        <v>0.39285714285714285</v>
      </c>
      <c r="P91" s="59">
        <f t="shared" si="7"/>
        <v>0.31538461538461543</v>
      </c>
    </row>
    <row r="92" spans="1:16" x14ac:dyDescent="0.25">
      <c r="A92" s="5">
        <v>91</v>
      </c>
      <c r="B92" s="6">
        <v>0</v>
      </c>
      <c r="C92" s="13">
        <v>0.25</v>
      </c>
      <c r="D92" s="13">
        <v>0.55555555555555547</v>
      </c>
      <c r="E92" s="13">
        <v>0.8</v>
      </c>
      <c r="F92" s="13">
        <v>0.2</v>
      </c>
      <c r="G92" s="13">
        <v>0</v>
      </c>
      <c r="H92" s="13">
        <v>0.5</v>
      </c>
      <c r="I92" s="13">
        <v>0.2857142857142857</v>
      </c>
      <c r="J92" s="13">
        <v>0</v>
      </c>
      <c r="K92" s="13">
        <v>0.33333333333333331</v>
      </c>
      <c r="L92" s="14">
        <v>0.30769230769230782</v>
      </c>
      <c r="M92" s="52">
        <f t="shared" si="4"/>
        <v>0.67777777777777781</v>
      </c>
      <c r="N92" s="52">
        <f t="shared" si="5"/>
        <v>0.16000000000000003</v>
      </c>
      <c r="O92" s="52">
        <f t="shared" si="6"/>
        <v>0.39285714285714285</v>
      </c>
      <c r="P92" s="59">
        <f t="shared" si="7"/>
        <v>0.31538461538461543</v>
      </c>
    </row>
    <row r="93" spans="1:16" x14ac:dyDescent="0.25">
      <c r="A93" s="5">
        <v>92</v>
      </c>
      <c r="B93" s="6">
        <v>0</v>
      </c>
      <c r="C93" s="13">
        <v>0.25</v>
      </c>
      <c r="D93" s="13">
        <v>0.55555555555555547</v>
      </c>
      <c r="E93" s="13">
        <v>0.8</v>
      </c>
      <c r="F93" s="13">
        <v>0.2</v>
      </c>
      <c r="G93" s="13">
        <v>0</v>
      </c>
      <c r="H93" s="13">
        <v>0.5</v>
      </c>
      <c r="I93" s="13">
        <v>0.2857142857142857</v>
      </c>
      <c r="J93" s="13">
        <v>0</v>
      </c>
      <c r="K93" s="13">
        <v>0.33333333333333331</v>
      </c>
      <c r="L93" s="14">
        <v>0.30769230769230782</v>
      </c>
      <c r="M93" s="52">
        <f t="shared" si="4"/>
        <v>0.67777777777777781</v>
      </c>
      <c r="N93" s="52">
        <f t="shared" si="5"/>
        <v>0.16000000000000003</v>
      </c>
      <c r="O93" s="52">
        <f t="shared" si="6"/>
        <v>0.39285714285714285</v>
      </c>
      <c r="P93" s="59">
        <f t="shared" si="7"/>
        <v>0.31538461538461543</v>
      </c>
    </row>
    <row r="94" spans="1:16" x14ac:dyDescent="0.25">
      <c r="A94" s="5">
        <v>93</v>
      </c>
      <c r="B94" s="6">
        <v>0</v>
      </c>
      <c r="C94" s="13">
        <v>0.25</v>
      </c>
      <c r="D94" s="13">
        <v>0.62962962962962965</v>
      </c>
      <c r="E94" s="13">
        <v>0.8</v>
      </c>
      <c r="F94" s="13">
        <v>0.4</v>
      </c>
      <c r="G94" s="13">
        <v>0.23809523809523808</v>
      </c>
      <c r="H94" s="13">
        <v>0.5</v>
      </c>
      <c r="I94" s="13">
        <v>0.7142857142857143</v>
      </c>
      <c r="J94" s="13">
        <v>0</v>
      </c>
      <c r="K94" s="13">
        <v>0</v>
      </c>
      <c r="L94" s="14">
        <v>0.23076923076923073</v>
      </c>
      <c r="M94" s="52">
        <f t="shared" si="4"/>
        <v>0.71481481481481479</v>
      </c>
      <c r="N94" s="52">
        <f t="shared" si="5"/>
        <v>0.36761904761904768</v>
      </c>
      <c r="O94" s="52">
        <f t="shared" si="6"/>
        <v>0.60714285714285721</v>
      </c>
      <c r="P94" s="59">
        <f t="shared" si="7"/>
        <v>0.16153846153846149</v>
      </c>
    </row>
    <row r="95" spans="1:16" x14ac:dyDescent="0.25">
      <c r="A95" s="5">
        <v>94</v>
      </c>
      <c r="B95" s="6">
        <v>0</v>
      </c>
      <c r="C95" s="13">
        <v>0.25</v>
      </c>
      <c r="D95" s="13">
        <v>0.59259259259259278</v>
      </c>
      <c r="E95" s="13">
        <v>0.6</v>
      </c>
      <c r="F95" s="13">
        <v>0.4</v>
      </c>
      <c r="G95" s="13">
        <v>0.90476190476190477</v>
      </c>
      <c r="H95" s="13">
        <v>0.5</v>
      </c>
      <c r="I95" s="13">
        <v>4.2857142857142858E-2</v>
      </c>
      <c r="J95" s="13">
        <v>1</v>
      </c>
      <c r="K95" s="13">
        <v>1</v>
      </c>
      <c r="L95" s="14">
        <v>0.70769230769230795</v>
      </c>
      <c r="M95" s="52">
        <f t="shared" si="4"/>
        <v>0.59629629629629632</v>
      </c>
      <c r="N95" s="52">
        <f t="shared" si="5"/>
        <v>0.50095238095238104</v>
      </c>
      <c r="O95" s="52">
        <f t="shared" si="6"/>
        <v>0.27142857142857141</v>
      </c>
      <c r="P95" s="59">
        <f t="shared" si="7"/>
        <v>0.79538461538461558</v>
      </c>
    </row>
    <row r="96" spans="1:16" x14ac:dyDescent="0.25">
      <c r="A96" s="5">
        <v>95</v>
      </c>
      <c r="B96" s="6">
        <v>1</v>
      </c>
      <c r="C96" s="13">
        <v>0.28125</v>
      </c>
      <c r="D96" s="13">
        <v>0.5185185185185186</v>
      </c>
      <c r="E96" s="13">
        <v>0.8</v>
      </c>
      <c r="F96" s="13">
        <v>0.2</v>
      </c>
      <c r="G96" s="13">
        <v>0.14285714285714285</v>
      </c>
      <c r="H96" s="13">
        <v>0.5</v>
      </c>
      <c r="I96" s="13">
        <v>0.5714285714285714</v>
      </c>
      <c r="J96" s="13">
        <v>0.5</v>
      </c>
      <c r="K96" s="13">
        <v>0.33333333333333331</v>
      </c>
      <c r="L96" s="14">
        <v>0</v>
      </c>
      <c r="M96" s="52">
        <f t="shared" si="4"/>
        <v>0.65925925925925932</v>
      </c>
      <c r="N96" s="52">
        <f t="shared" si="5"/>
        <v>0.18857142857142861</v>
      </c>
      <c r="O96" s="52">
        <f t="shared" si="6"/>
        <v>0.5357142857142857</v>
      </c>
      <c r="P96" s="59">
        <f t="shared" si="7"/>
        <v>9.9999999999999992E-2</v>
      </c>
    </row>
    <row r="97" spans="1:16" x14ac:dyDescent="0.25">
      <c r="A97" s="5">
        <v>96</v>
      </c>
      <c r="B97" s="6">
        <v>1</v>
      </c>
      <c r="C97" s="13">
        <v>0.28125</v>
      </c>
      <c r="D97" s="13">
        <v>0.4814814814814814</v>
      </c>
      <c r="E97" s="13">
        <v>0.8</v>
      </c>
      <c r="F97" s="13">
        <v>0.2</v>
      </c>
      <c r="G97" s="13">
        <v>0.14285714285714285</v>
      </c>
      <c r="H97" s="13">
        <v>0.5</v>
      </c>
      <c r="I97" s="13">
        <v>0.5714285714285714</v>
      </c>
      <c r="J97" s="13">
        <v>0</v>
      </c>
      <c r="K97" s="13">
        <v>0.33333333333333331</v>
      </c>
      <c r="L97" s="14">
        <v>0</v>
      </c>
      <c r="M97" s="52">
        <f t="shared" si="4"/>
        <v>0.64074074074074072</v>
      </c>
      <c r="N97" s="52">
        <f t="shared" si="5"/>
        <v>0.18857142857142861</v>
      </c>
      <c r="O97" s="52">
        <f t="shared" si="6"/>
        <v>0.5357142857142857</v>
      </c>
      <c r="P97" s="59">
        <f t="shared" si="7"/>
        <v>9.9999999999999992E-2</v>
      </c>
    </row>
    <row r="98" spans="1:16" x14ac:dyDescent="0.25">
      <c r="A98" s="5">
        <v>97</v>
      </c>
      <c r="B98" s="6">
        <v>1</v>
      </c>
      <c r="C98" s="13">
        <v>0.28125</v>
      </c>
      <c r="D98" s="13">
        <v>0.5185185185185186</v>
      </c>
      <c r="E98" s="13">
        <v>0.8</v>
      </c>
      <c r="F98" s="13">
        <v>0.2</v>
      </c>
      <c r="G98" s="13">
        <v>0.14285714285714285</v>
      </c>
      <c r="H98" s="13">
        <v>0.5</v>
      </c>
      <c r="I98" s="13">
        <v>0.5714285714285714</v>
      </c>
      <c r="J98" s="13">
        <v>0</v>
      </c>
      <c r="K98" s="13">
        <v>0.33333333333333331</v>
      </c>
      <c r="L98" s="14">
        <v>0</v>
      </c>
      <c r="M98" s="52">
        <f t="shared" si="4"/>
        <v>0.65925925925925932</v>
      </c>
      <c r="N98" s="52">
        <f t="shared" si="5"/>
        <v>0.18857142857142861</v>
      </c>
      <c r="O98" s="52">
        <f t="shared" si="6"/>
        <v>0.5357142857142857</v>
      </c>
      <c r="P98" s="59">
        <f t="shared" si="7"/>
        <v>9.9999999999999992E-2</v>
      </c>
    </row>
    <row r="99" spans="1:16" x14ac:dyDescent="0.25">
      <c r="A99" s="5">
        <v>98</v>
      </c>
      <c r="B99" s="6">
        <v>1</v>
      </c>
      <c r="C99" s="13">
        <v>0.28125</v>
      </c>
      <c r="D99" s="13">
        <v>0.4814814814814814</v>
      </c>
      <c r="E99" s="13">
        <v>0.8</v>
      </c>
      <c r="F99" s="13">
        <v>0.2</v>
      </c>
      <c r="G99" s="13">
        <v>0.14285714285714285</v>
      </c>
      <c r="H99" s="13">
        <v>0.5</v>
      </c>
      <c r="I99" s="13">
        <v>0.5714285714285714</v>
      </c>
      <c r="J99" s="13">
        <v>0</v>
      </c>
      <c r="K99" s="13">
        <v>0.33333333333333331</v>
      </c>
      <c r="L99" s="14">
        <v>0</v>
      </c>
      <c r="M99" s="52">
        <f t="shared" si="4"/>
        <v>0.64074074074074072</v>
      </c>
      <c r="N99" s="52">
        <f t="shared" si="5"/>
        <v>0.18857142857142861</v>
      </c>
      <c r="O99" s="52">
        <f t="shared" si="6"/>
        <v>0.5357142857142857</v>
      </c>
      <c r="P99" s="59">
        <f t="shared" si="7"/>
        <v>9.9999999999999992E-2</v>
      </c>
    </row>
    <row r="100" spans="1:16" x14ac:dyDescent="0.25">
      <c r="A100" s="5">
        <v>99</v>
      </c>
      <c r="B100" s="6">
        <v>1</v>
      </c>
      <c r="C100" s="13">
        <v>0.28125</v>
      </c>
      <c r="D100" s="13">
        <v>0.4814814814814814</v>
      </c>
      <c r="E100" s="13">
        <v>0.8</v>
      </c>
      <c r="F100" s="13">
        <v>0.2</v>
      </c>
      <c r="G100" s="13">
        <v>0.14285714285714285</v>
      </c>
      <c r="H100" s="13">
        <v>0.5</v>
      </c>
      <c r="I100" s="13">
        <v>0.5714285714285714</v>
      </c>
      <c r="J100" s="13">
        <v>0</v>
      </c>
      <c r="K100" s="13">
        <v>0.33333333333333331</v>
      </c>
      <c r="L100" s="14">
        <v>0</v>
      </c>
      <c r="M100" s="52">
        <f t="shared" si="4"/>
        <v>0.64074074074074072</v>
      </c>
      <c r="N100" s="52">
        <f t="shared" si="5"/>
        <v>0.18857142857142861</v>
      </c>
      <c r="O100" s="52">
        <f t="shared" si="6"/>
        <v>0.5357142857142857</v>
      </c>
      <c r="P100" s="59">
        <f t="shared" si="7"/>
        <v>9.9999999999999992E-2</v>
      </c>
    </row>
    <row r="101" spans="1:16" x14ac:dyDescent="0.25">
      <c r="A101" s="5">
        <v>100</v>
      </c>
      <c r="B101" s="6">
        <v>1</v>
      </c>
      <c r="C101" s="13">
        <v>0.28125</v>
      </c>
      <c r="D101" s="13">
        <v>0.4814814814814814</v>
      </c>
      <c r="E101" s="13">
        <v>0.8</v>
      </c>
      <c r="F101" s="13">
        <v>0.2</v>
      </c>
      <c r="G101" s="13">
        <v>0.14285714285714285</v>
      </c>
      <c r="H101" s="13">
        <v>0.5</v>
      </c>
      <c r="I101" s="13">
        <v>0.5714285714285714</v>
      </c>
      <c r="J101" s="13">
        <v>0</v>
      </c>
      <c r="K101" s="13">
        <v>0.33333333333333331</v>
      </c>
      <c r="L101" s="14">
        <v>0</v>
      </c>
      <c r="M101" s="52">
        <f t="shared" si="4"/>
        <v>0.64074074074074072</v>
      </c>
      <c r="N101" s="52">
        <f t="shared" si="5"/>
        <v>0.18857142857142861</v>
      </c>
      <c r="O101" s="52">
        <f t="shared" si="6"/>
        <v>0.5357142857142857</v>
      </c>
      <c r="P101" s="59">
        <f t="shared" si="7"/>
        <v>9.9999999999999992E-2</v>
      </c>
    </row>
    <row r="102" spans="1:16" x14ac:dyDescent="0.25">
      <c r="A102" s="5">
        <v>101</v>
      </c>
      <c r="B102" s="6">
        <v>1</v>
      </c>
      <c r="C102" s="13">
        <v>0.28125</v>
      </c>
      <c r="D102" s="13">
        <v>0.5185185185185186</v>
      </c>
      <c r="E102" s="13">
        <v>0.8</v>
      </c>
      <c r="F102" s="13">
        <v>0.2</v>
      </c>
      <c r="G102" s="13">
        <v>0.14285714285714285</v>
      </c>
      <c r="H102" s="13">
        <v>0.5</v>
      </c>
      <c r="I102" s="13">
        <v>0.5714285714285714</v>
      </c>
      <c r="J102" s="13">
        <v>0</v>
      </c>
      <c r="K102" s="13">
        <v>0.33333333333333331</v>
      </c>
      <c r="L102" s="14">
        <v>0</v>
      </c>
      <c r="M102" s="52">
        <f t="shared" si="4"/>
        <v>0.65925925925925932</v>
      </c>
      <c r="N102" s="52">
        <f t="shared" si="5"/>
        <v>0.18857142857142861</v>
      </c>
      <c r="O102" s="52">
        <f t="shared" si="6"/>
        <v>0.5357142857142857</v>
      </c>
      <c r="P102" s="59">
        <f t="shared" si="7"/>
        <v>9.9999999999999992E-2</v>
      </c>
    </row>
    <row r="103" spans="1:16" x14ac:dyDescent="0.25">
      <c r="A103" s="5">
        <v>102</v>
      </c>
      <c r="B103" s="6">
        <v>1</v>
      </c>
      <c r="C103" s="13">
        <v>0.28125</v>
      </c>
      <c r="D103" s="13">
        <v>0.5185185185185186</v>
      </c>
      <c r="E103" s="13">
        <v>0.8</v>
      </c>
      <c r="F103" s="13">
        <v>0.2</v>
      </c>
      <c r="G103" s="13">
        <v>0.14285714285714285</v>
      </c>
      <c r="H103" s="13">
        <v>0.5</v>
      </c>
      <c r="I103" s="13">
        <v>0.5714285714285714</v>
      </c>
      <c r="J103" s="13">
        <v>0</v>
      </c>
      <c r="K103" s="13">
        <v>0.33333333333333331</v>
      </c>
      <c r="L103" s="14">
        <v>0</v>
      </c>
      <c r="M103" s="52">
        <f t="shared" si="4"/>
        <v>0.65925925925925932</v>
      </c>
      <c r="N103" s="52">
        <f t="shared" si="5"/>
        <v>0.18857142857142861</v>
      </c>
      <c r="O103" s="52">
        <f t="shared" si="6"/>
        <v>0.5357142857142857</v>
      </c>
      <c r="P103" s="59">
        <f t="shared" si="7"/>
        <v>9.9999999999999992E-2</v>
      </c>
    </row>
    <row r="104" spans="1:16" x14ac:dyDescent="0.25">
      <c r="A104" s="5">
        <v>103</v>
      </c>
      <c r="B104" s="6">
        <v>1</v>
      </c>
      <c r="C104" s="13">
        <v>0.28125</v>
      </c>
      <c r="D104" s="13">
        <v>0.5185185185185186</v>
      </c>
      <c r="E104" s="13">
        <v>0.8</v>
      </c>
      <c r="F104" s="13">
        <v>0.2</v>
      </c>
      <c r="G104" s="13">
        <v>0.14285714285714285</v>
      </c>
      <c r="H104" s="13">
        <v>0.5</v>
      </c>
      <c r="I104" s="13">
        <v>0.5714285714285714</v>
      </c>
      <c r="J104" s="13">
        <v>0</v>
      </c>
      <c r="K104" s="13">
        <v>0.33333333333333331</v>
      </c>
      <c r="L104" s="14">
        <v>0</v>
      </c>
      <c r="M104" s="52">
        <f t="shared" si="4"/>
        <v>0.65925925925925932</v>
      </c>
      <c r="N104" s="52">
        <f t="shared" si="5"/>
        <v>0.18857142857142861</v>
      </c>
      <c r="O104" s="52">
        <f t="shared" si="6"/>
        <v>0.5357142857142857</v>
      </c>
      <c r="P104" s="59">
        <f t="shared" si="7"/>
        <v>9.9999999999999992E-2</v>
      </c>
    </row>
    <row r="105" spans="1:16" x14ac:dyDescent="0.25">
      <c r="A105" s="5">
        <v>104</v>
      </c>
      <c r="B105" s="6">
        <v>0</v>
      </c>
      <c r="C105" s="13">
        <v>0.28125</v>
      </c>
      <c r="D105" s="13">
        <v>0.29629629629629622</v>
      </c>
      <c r="E105" s="13">
        <v>0.2</v>
      </c>
      <c r="F105" s="13">
        <v>0.8</v>
      </c>
      <c r="G105" s="13">
        <v>0.42857142857142855</v>
      </c>
      <c r="H105" s="13">
        <v>8.3333333333333329E-2</v>
      </c>
      <c r="I105" s="13">
        <v>0.25714285714285712</v>
      </c>
      <c r="J105" s="13">
        <v>1</v>
      </c>
      <c r="K105" s="13">
        <v>0.66666666666666663</v>
      </c>
      <c r="L105" s="14">
        <v>0.49230769230769245</v>
      </c>
      <c r="M105" s="52">
        <f t="shared" si="4"/>
        <v>0.24814814814814812</v>
      </c>
      <c r="N105" s="52">
        <f t="shared" si="5"/>
        <v>0.72571428571428587</v>
      </c>
      <c r="O105" s="52">
        <f t="shared" si="6"/>
        <v>0.17023809523809522</v>
      </c>
      <c r="P105" s="59">
        <f t="shared" si="7"/>
        <v>0.54461538461538472</v>
      </c>
    </row>
    <row r="106" spans="1:16" x14ac:dyDescent="0.25">
      <c r="A106" s="5">
        <v>105</v>
      </c>
      <c r="B106" s="6">
        <v>1</v>
      </c>
      <c r="C106" s="13">
        <v>0.28125</v>
      </c>
      <c r="D106" s="13">
        <v>0.5185185185185186</v>
      </c>
      <c r="E106" s="13">
        <v>0.8</v>
      </c>
      <c r="F106" s="13">
        <v>0.2</v>
      </c>
      <c r="G106" s="13">
        <v>0.14285714285714285</v>
      </c>
      <c r="H106" s="13">
        <v>0.5</v>
      </c>
      <c r="I106" s="13">
        <v>0.5714285714285714</v>
      </c>
      <c r="J106" s="13">
        <v>1</v>
      </c>
      <c r="K106" s="13">
        <v>0.33333333333333331</v>
      </c>
      <c r="L106" s="14">
        <v>0</v>
      </c>
      <c r="M106" s="52">
        <f t="shared" si="4"/>
        <v>0.65925925925925932</v>
      </c>
      <c r="N106" s="52">
        <f t="shared" si="5"/>
        <v>0.18857142857142861</v>
      </c>
      <c r="O106" s="52">
        <f t="shared" si="6"/>
        <v>0.5357142857142857</v>
      </c>
      <c r="P106" s="59">
        <f t="shared" si="7"/>
        <v>9.9999999999999992E-2</v>
      </c>
    </row>
    <row r="107" spans="1:16" x14ac:dyDescent="0.25">
      <c r="A107" s="5">
        <v>106</v>
      </c>
      <c r="B107" s="6">
        <v>0</v>
      </c>
      <c r="C107" s="13">
        <v>0.28125</v>
      </c>
      <c r="D107" s="13">
        <v>0.29629629629629622</v>
      </c>
      <c r="E107" s="13">
        <v>0.2</v>
      </c>
      <c r="F107" s="13">
        <v>0.8</v>
      </c>
      <c r="G107" s="13">
        <v>0.42857142857142855</v>
      </c>
      <c r="H107" s="13">
        <v>8.3333333333333329E-2</v>
      </c>
      <c r="I107" s="13">
        <v>0.25714285714285712</v>
      </c>
      <c r="J107" s="13">
        <v>0.5</v>
      </c>
      <c r="K107" s="13">
        <v>0.66666666666666663</v>
      </c>
      <c r="L107" s="14">
        <v>0.49230769230769245</v>
      </c>
      <c r="M107" s="52">
        <f t="shared" si="4"/>
        <v>0.24814814814814812</v>
      </c>
      <c r="N107" s="52">
        <f t="shared" si="5"/>
        <v>0.72571428571428587</v>
      </c>
      <c r="O107" s="52">
        <f t="shared" si="6"/>
        <v>0.17023809523809522</v>
      </c>
      <c r="P107" s="59">
        <f t="shared" si="7"/>
        <v>0.54461538461538472</v>
      </c>
    </row>
    <row r="108" spans="1:16" x14ac:dyDescent="0.25">
      <c r="A108" s="5">
        <v>107</v>
      </c>
      <c r="B108" s="6">
        <v>1</v>
      </c>
      <c r="C108" s="13">
        <v>0.3125</v>
      </c>
      <c r="D108" s="13">
        <v>0.11111111111111104</v>
      </c>
      <c r="E108" s="13">
        <v>0.4</v>
      </c>
      <c r="F108" s="13">
        <v>0.6</v>
      </c>
      <c r="G108" s="13">
        <v>0.5714285714285714</v>
      </c>
      <c r="H108" s="13">
        <v>0.2</v>
      </c>
      <c r="I108" s="13">
        <v>0.17142857142857143</v>
      </c>
      <c r="J108" s="13">
        <v>0</v>
      </c>
      <c r="K108" s="13">
        <v>0.66666666666666663</v>
      </c>
      <c r="L108" s="14">
        <v>0.4153846153846153</v>
      </c>
      <c r="M108" s="52">
        <f t="shared" si="4"/>
        <v>0.25555555555555554</v>
      </c>
      <c r="N108" s="52">
        <f t="shared" si="5"/>
        <v>0.59428571428571431</v>
      </c>
      <c r="O108" s="52">
        <f t="shared" si="6"/>
        <v>0.18571428571428572</v>
      </c>
      <c r="P108" s="59">
        <f t="shared" si="7"/>
        <v>0.49076923076923062</v>
      </c>
    </row>
    <row r="109" spans="1:16" x14ac:dyDescent="0.25">
      <c r="A109" s="5">
        <v>108</v>
      </c>
      <c r="B109" s="6">
        <v>0</v>
      </c>
      <c r="C109" s="13">
        <v>0.3125</v>
      </c>
      <c r="D109" s="13">
        <v>0.7407407407407407</v>
      </c>
      <c r="E109" s="13">
        <v>0.8</v>
      </c>
      <c r="F109" s="13">
        <v>0.2</v>
      </c>
      <c r="G109" s="13">
        <v>0.14285714285714285</v>
      </c>
      <c r="H109" s="13">
        <v>0.66666666666666663</v>
      </c>
      <c r="I109" s="13">
        <v>0.5714285714285714</v>
      </c>
      <c r="J109" s="13">
        <v>0</v>
      </c>
      <c r="K109" s="13">
        <v>0</v>
      </c>
      <c r="L109" s="14">
        <v>0.23076923076923073</v>
      </c>
      <c r="M109" s="52">
        <f t="shared" si="4"/>
        <v>0.77037037037037037</v>
      </c>
      <c r="N109" s="52">
        <f t="shared" si="5"/>
        <v>0.18857142857142861</v>
      </c>
      <c r="O109" s="52">
        <f t="shared" si="6"/>
        <v>0.61904761904761907</v>
      </c>
      <c r="P109" s="59">
        <f t="shared" si="7"/>
        <v>0.16153846153846149</v>
      </c>
    </row>
    <row r="110" spans="1:16" x14ac:dyDescent="0.25">
      <c r="A110" s="5">
        <v>109</v>
      </c>
      <c r="B110" s="6">
        <v>0</v>
      </c>
      <c r="C110" s="13">
        <v>0.3125</v>
      </c>
      <c r="D110" s="13">
        <v>0.7407407407407407</v>
      </c>
      <c r="E110" s="13">
        <v>0.8</v>
      </c>
      <c r="F110" s="13">
        <v>0.2</v>
      </c>
      <c r="G110" s="13">
        <v>0.14285714285714285</v>
      </c>
      <c r="H110" s="13">
        <v>0.66666666666666663</v>
      </c>
      <c r="I110" s="13">
        <v>0.5714285714285714</v>
      </c>
      <c r="J110" s="13">
        <v>0</v>
      </c>
      <c r="K110" s="13">
        <v>0</v>
      </c>
      <c r="L110" s="14">
        <v>0.23076923076923073</v>
      </c>
      <c r="M110" s="52">
        <f t="shared" si="4"/>
        <v>0.77037037037037037</v>
      </c>
      <c r="N110" s="52">
        <f t="shared" si="5"/>
        <v>0.18857142857142861</v>
      </c>
      <c r="O110" s="52">
        <f t="shared" si="6"/>
        <v>0.61904761904761907</v>
      </c>
      <c r="P110" s="59">
        <f t="shared" si="7"/>
        <v>0.16153846153846149</v>
      </c>
    </row>
    <row r="111" spans="1:16" x14ac:dyDescent="0.25">
      <c r="A111" s="5">
        <v>110</v>
      </c>
      <c r="B111" s="6">
        <v>0</v>
      </c>
      <c r="C111" s="13">
        <v>0.3125</v>
      </c>
      <c r="D111" s="13">
        <v>0.59259259259259278</v>
      </c>
      <c r="E111" s="13">
        <v>0.8</v>
      </c>
      <c r="F111" s="13">
        <v>0.4</v>
      </c>
      <c r="G111" s="13">
        <v>0.14285714285714285</v>
      </c>
      <c r="H111" s="13">
        <v>0.5</v>
      </c>
      <c r="I111" s="13">
        <v>0.7142857142857143</v>
      </c>
      <c r="J111" s="13">
        <v>0</v>
      </c>
      <c r="K111" s="13">
        <v>0.33333333333333331</v>
      </c>
      <c r="L111" s="14">
        <v>0.53846153846153855</v>
      </c>
      <c r="M111" s="52">
        <f t="shared" si="4"/>
        <v>0.69629629629629641</v>
      </c>
      <c r="N111" s="52">
        <f t="shared" si="5"/>
        <v>0.34857142857142864</v>
      </c>
      <c r="O111" s="52">
        <f t="shared" si="6"/>
        <v>0.60714285714285721</v>
      </c>
      <c r="P111" s="59">
        <f t="shared" si="7"/>
        <v>0.47692307692307695</v>
      </c>
    </row>
    <row r="112" spans="1:16" x14ac:dyDescent="0.25">
      <c r="A112" s="5">
        <v>111</v>
      </c>
      <c r="B112" s="6">
        <v>1</v>
      </c>
      <c r="C112" s="13">
        <v>0.3125</v>
      </c>
      <c r="D112" s="13">
        <v>0.5185185185185186</v>
      </c>
      <c r="E112" s="13">
        <v>0.8</v>
      </c>
      <c r="F112" s="13">
        <v>0.2</v>
      </c>
      <c r="G112" s="13">
        <v>0.14285714285714285</v>
      </c>
      <c r="H112" s="13">
        <v>0.5</v>
      </c>
      <c r="I112" s="13">
        <v>0.5714285714285714</v>
      </c>
      <c r="J112" s="13">
        <v>0</v>
      </c>
      <c r="K112" s="13">
        <v>0.33333333333333331</v>
      </c>
      <c r="L112" s="14">
        <v>0</v>
      </c>
      <c r="M112" s="52">
        <f t="shared" si="4"/>
        <v>0.65925925925925932</v>
      </c>
      <c r="N112" s="52">
        <f t="shared" si="5"/>
        <v>0.18857142857142861</v>
      </c>
      <c r="O112" s="52">
        <f t="shared" si="6"/>
        <v>0.5357142857142857</v>
      </c>
      <c r="P112" s="59">
        <f t="shared" si="7"/>
        <v>9.9999999999999992E-2</v>
      </c>
    </row>
    <row r="113" spans="1:16" x14ac:dyDescent="0.25">
      <c r="A113" s="5">
        <v>112</v>
      </c>
      <c r="B113" s="6">
        <v>0</v>
      </c>
      <c r="C113" s="13">
        <v>0.3125</v>
      </c>
      <c r="D113" s="13">
        <v>0.59259259259259278</v>
      </c>
      <c r="E113" s="13">
        <v>0.8</v>
      </c>
      <c r="F113" s="13">
        <v>0.4</v>
      </c>
      <c r="G113" s="13">
        <v>0.14285714285714285</v>
      </c>
      <c r="H113" s="13">
        <v>0.5</v>
      </c>
      <c r="I113" s="13">
        <v>0.7142857142857143</v>
      </c>
      <c r="J113" s="13">
        <v>0</v>
      </c>
      <c r="K113" s="13">
        <v>0.33333333333333331</v>
      </c>
      <c r="L113" s="14">
        <v>0.53846153846153855</v>
      </c>
      <c r="M113" s="52">
        <f t="shared" si="4"/>
        <v>0.69629629629629641</v>
      </c>
      <c r="N113" s="52">
        <f t="shared" si="5"/>
        <v>0.34857142857142864</v>
      </c>
      <c r="O113" s="52">
        <f t="shared" si="6"/>
        <v>0.60714285714285721</v>
      </c>
      <c r="P113" s="59">
        <f t="shared" si="7"/>
        <v>0.47692307692307695</v>
      </c>
    </row>
    <row r="114" spans="1:16" x14ac:dyDescent="0.25">
      <c r="A114" s="5">
        <v>113</v>
      </c>
      <c r="B114" s="6">
        <v>1</v>
      </c>
      <c r="C114" s="13">
        <v>0.3125</v>
      </c>
      <c r="D114" s="13">
        <v>0.5185185185185186</v>
      </c>
      <c r="E114" s="13">
        <v>0.8</v>
      </c>
      <c r="F114" s="13">
        <v>0.2</v>
      </c>
      <c r="G114" s="13">
        <v>0.14285714285714285</v>
      </c>
      <c r="H114" s="13">
        <v>0.5</v>
      </c>
      <c r="I114" s="13">
        <v>0.5714285714285714</v>
      </c>
      <c r="J114" s="13">
        <v>0</v>
      </c>
      <c r="K114" s="13">
        <v>0.33333333333333331</v>
      </c>
      <c r="L114" s="14">
        <v>0</v>
      </c>
      <c r="M114" s="52">
        <f t="shared" si="4"/>
        <v>0.65925925925925932</v>
      </c>
      <c r="N114" s="52">
        <f t="shared" si="5"/>
        <v>0.18857142857142861</v>
      </c>
      <c r="O114" s="52">
        <f t="shared" si="6"/>
        <v>0.5357142857142857</v>
      </c>
      <c r="P114" s="59">
        <f t="shared" si="7"/>
        <v>9.9999999999999992E-2</v>
      </c>
    </row>
    <row r="115" spans="1:16" x14ac:dyDescent="0.25">
      <c r="A115" s="5">
        <v>114</v>
      </c>
      <c r="B115" s="6">
        <v>0</v>
      </c>
      <c r="C115" s="13">
        <v>0.3125</v>
      </c>
      <c r="D115" s="13">
        <v>0.59259259259259278</v>
      </c>
      <c r="E115" s="13">
        <v>0.8</v>
      </c>
      <c r="F115" s="13">
        <v>0.4</v>
      </c>
      <c r="G115" s="13">
        <v>0.14285714285714285</v>
      </c>
      <c r="H115" s="13">
        <v>0.5</v>
      </c>
      <c r="I115" s="13">
        <v>0.7142857142857143</v>
      </c>
      <c r="J115" s="13">
        <v>0</v>
      </c>
      <c r="K115" s="13">
        <v>0.33333333333333331</v>
      </c>
      <c r="L115" s="14">
        <v>0.53846153846153855</v>
      </c>
      <c r="M115" s="52">
        <f t="shared" si="4"/>
        <v>0.69629629629629641</v>
      </c>
      <c r="N115" s="52">
        <f t="shared" si="5"/>
        <v>0.34857142857142864</v>
      </c>
      <c r="O115" s="52">
        <f t="shared" si="6"/>
        <v>0.60714285714285721</v>
      </c>
      <c r="P115" s="59">
        <f t="shared" si="7"/>
        <v>0.47692307692307695</v>
      </c>
    </row>
    <row r="116" spans="1:16" x14ac:dyDescent="0.25">
      <c r="A116" s="5">
        <v>115</v>
      </c>
      <c r="B116" s="6">
        <v>1</v>
      </c>
      <c r="C116" s="13">
        <v>0.3125</v>
      </c>
      <c r="D116" s="13">
        <v>0.5185185185185186</v>
      </c>
      <c r="E116" s="13">
        <v>0.8</v>
      </c>
      <c r="F116" s="13">
        <v>0.2</v>
      </c>
      <c r="G116" s="13">
        <v>0.14285714285714285</v>
      </c>
      <c r="H116" s="13">
        <v>0.5</v>
      </c>
      <c r="I116" s="13">
        <v>0.5714285714285714</v>
      </c>
      <c r="J116" s="13">
        <v>0</v>
      </c>
      <c r="K116" s="13">
        <v>0.33333333333333331</v>
      </c>
      <c r="L116" s="14">
        <v>0</v>
      </c>
      <c r="M116" s="52">
        <f t="shared" si="4"/>
        <v>0.65925925925925932</v>
      </c>
      <c r="N116" s="52">
        <f t="shared" si="5"/>
        <v>0.18857142857142861</v>
      </c>
      <c r="O116" s="52">
        <f t="shared" si="6"/>
        <v>0.5357142857142857</v>
      </c>
      <c r="P116" s="59">
        <f t="shared" si="7"/>
        <v>9.9999999999999992E-2</v>
      </c>
    </row>
    <row r="117" spans="1:16" x14ac:dyDescent="0.25">
      <c r="A117" s="5">
        <v>116</v>
      </c>
      <c r="B117" s="6">
        <v>1</v>
      </c>
      <c r="C117" s="13">
        <v>0.3125</v>
      </c>
      <c r="D117" s="13">
        <v>0.5185185185185186</v>
      </c>
      <c r="E117" s="13">
        <v>0.8</v>
      </c>
      <c r="F117" s="13">
        <v>0.2</v>
      </c>
      <c r="G117" s="13">
        <v>0.14285714285714285</v>
      </c>
      <c r="H117" s="13">
        <v>0.5</v>
      </c>
      <c r="I117" s="13">
        <v>0.5714285714285714</v>
      </c>
      <c r="J117" s="13">
        <v>0</v>
      </c>
      <c r="K117" s="13">
        <v>0.33333333333333331</v>
      </c>
      <c r="L117" s="14">
        <v>0</v>
      </c>
      <c r="M117" s="52">
        <f t="shared" si="4"/>
        <v>0.65925925925925932</v>
      </c>
      <c r="N117" s="52">
        <f t="shared" si="5"/>
        <v>0.18857142857142861</v>
      </c>
      <c r="O117" s="52">
        <f t="shared" si="6"/>
        <v>0.5357142857142857</v>
      </c>
      <c r="P117" s="59">
        <f t="shared" si="7"/>
        <v>9.9999999999999992E-2</v>
      </c>
    </row>
    <row r="118" spans="1:16" x14ac:dyDescent="0.25">
      <c r="A118" s="5">
        <v>117</v>
      </c>
      <c r="B118" s="6">
        <v>1</v>
      </c>
      <c r="C118" s="13">
        <v>0.3125</v>
      </c>
      <c r="D118" s="13">
        <v>0.5185185185185186</v>
      </c>
      <c r="E118" s="13">
        <v>0.8</v>
      </c>
      <c r="F118" s="13">
        <v>0.2</v>
      </c>
      <c r="G118" s="13">
        <v>0.14285714285714285</v>
      </c>
      <c r="H118" s="13">
        <v>0.5</v>
      </c>
      <c r="I118" s="13">
        <v>0.5714285714285714</v>
      </c>
      <c r="J118" s="13">
        <v>0</v>
      </c>
      <c r="K118" s="13">
        <v>0.33333333333333331</v>
      </c>
      <c r="L118" s="14">
        <v>0</v>
      </c>
      <c r="M118" s="52">
        <f t="shared" si="4"/>
        <v>0.65925925925925932</v>
      </c>
      <c r="N118" s="52">
        <f t="shared" si="5"/>
        <v>0.18857142857142861</v>
      </c>
      <c r="O118" s="52">
        <f t="shared" si="6"/>
        <v>0.5357142857142857</v>
      </c>
      <c r="P118" s="59">
        <f t="shared" si="7"/>
        <v>9.9999999999999992E-2</v>
      </c>
    </row>
    <row r="119" spans="1:16" x14ac:dyDescent="0.25">
      <c r="A119" s="5">
        <v>118</v>
      </c>
      <c r="B119" s="6">
        <v>1</v>
      </c>
      <c r="C119" s="13">
        <v>0.3125</v>
      </c>
      <c r="D119" s="13">
        <v>0.5185185185185186</v>
      </c>
      <c r="E119" s="13">
        <v>0.8</v>
      </c>
      <c r="F119" s="13">
        <v>0.2</v>
      </c>
      <c r="G119" s="13">
        <v>0.14285714285714285</v>
      </c>
      <c r="H119" s="13">
        <v>0.5</v>
      </c>
      <c r="I119" s="13">
        <v>0.5714285714285714</v>
      </c>
      <c r="J119" s="13">
        <v>0</v>
      </c>
      <c r="K119" s="13">
        <v>0.33333333333333331</v>
      </c>
      <c r="L119" s="14">
        <v>0</v>
      </c>
      <c r="M119" s="52">
        <f t="shared" si="4"/>
        <v>0.65925925925925932</v>
      </c>
      <c r="N119" s="52">
        <f t="shared" si="5"/>
        <v>0.18857142857142861</v>
      </c>
      <c r="O119" s="52">
        <f t="shared" si="6"/>
        <v>0.5357142857142857</v>
      </c>
      <c r="P119" s="59">
        <f t="shared" si="7"/>
        <v>9.9999999999999992E-2</v>
      </c>
    </row>
    <row r="120" spans="1:16" x14ac:dyDescent="0.25">
      <c r="A120" s="5">
        <v>119</v>
      </c>
      <c r="B120" s="6">
        <v>1</v>
      </c>
      <c r="C120" s="13">
        <v>0.3125</v>
      </c>
      <c r="D120" s="13">
        <v>0.5185185185185186</v>
      </c>
      <c r="E120" s="13">
        <v>0.8</v>
      </c>
      <c r="F120" s="13">
        <v>0.2</v>
      </c>
      <c r="G120" s="13">
        <v>0.14285714285714285</v>
      </c>
      <c r="H120" s="13">
        <v>0.5</v>
      </c>
      <c r="I120" s="13">
        <v>0.5714285714285714</v>
      </c>
      <c r="J120" s="13">
        <v>0</v>
      </c>
      <c r="K120" s="13">
        <v>0.33333333333333331</v>
      </c>
      <c r="L120" s="14">
        <v>0</v>
      </c>
      <c r="M120" s="52">
        <f t="shared" si="4"/>
        <v>0.65925925925925932</v>
      </c>
      <c r="N120" s="52">
        <f t="shared" si="5"/>
        <v>0.18857142857142861</v>
      </c>
      <c r="O120" s="52">
        <f t="shared" si="6"/>
        <v>0.5357142857142857</v>
      </c>
      <c r="P120" s="59">
        <f t="shared" si="7"/>
        <v>9.9999999999999992E-2</v>
      </c>
    </row>
    <row r="121" spans="1:16" x14ac:dyDescent="0.25">
      <c r="A121" s="5">
        <v>120</v>
      </c>
      <c r="B121" s="6">
        <v>1</v>
      </c>
      <c r="C121" s="13">
        <v>0.3125</v>
      </c>
      <c r="D121" s="13">
        <v>0.5185185185185186</v>
      </c>
      <c r="E121" s="13">
        <v>0.8</v>
      </c>
      <c r="F121" s="13">
        <v>0.2</v>
      </c>
      <c r="G121" s="13">
        <v>0.14285714285714285</v>
      </c>
      <c r="H121" s="13">
        <v>0.5</v>
      </c>
      <c r="I121" s="13">
        <v>0.5714285714285714</v>
      </c>
      <c r="J121" s="13">
        <v>0</v>
      </c>
      <c r="K121" s="13">
        <v>0.33333333333333331</v>
      </c>
      <c r="L121" s="14">
        <v>0</v>
      </c>
      <c r="M121" s="52">
        <f t="shared" si="4"/>
        <v>0.65925925925925932</v>
      </c>
      <c r="N121" s="52">
        <f t="shared" si="5"/>
        <v>0.18857142857142861</v>
      </c>
      <c r="O121" s="52">
        <f t="shared" si="6"/>
        <v>0.5357142857142857</v>
      </c>
      <c r="P121" s="59">
        <f t="shared" si="7"/>
        <v>9.9999999999999992E-2</v>
      </c>
    </row>
    <row r="122" spans="1:16" x14ac:dyDescent="0.25">
      <c r="A122" s="5">
        <v>121</v>
      </c>
      <c r="B122" s="6">
        <v>1</v>
      </c>
      <c r="C122" s="13">
        <v>0.3125</v>
      </c>
      <c r="D122" s="13">
        <v>0.5185185185185186</v>
      </c>
      <c r="E122" s="13">
        <v>0.8</v>
      </c>
      <c r="F122" s="13">
        <v>0.2</v>
      </c>
      <c r="G122" s="13">
        <v>0.14285714285714285</v>
      </c>
      <c r="H122" s="13">
        <v>0.5</v>
      </c>
      <c r="I122" s="13">
        <v>0.5714285714285714</v>
      </c>
      <c r="J122" s="13">
        <v>0</v>
      </c>
      <c r="K122" s="13">
        <v>0.33333333333333331</v>
      </c>
      <c r="L122" s="14">
        <v>0</v>
      </c>
      <c r="M122" s="52">
        <f t="shared" si="4"/>
        <v>0.65925925925925932</v>
      </c>
      <c r="N122" s="52">
        <f t="shared" si="5"/>
        <v>0.18857142857142861</v>
      </c>
      <c r="O122" s="52">
        <f t="shared" si="6"/>
        <v>0.5357142857142857</v>
      </c>
      <c r="P122" s="59">
        <f t="shared" si="7"/>
        <v>9.9999999999999992E-2</v>
      </c>
    </row>
    <row r="123" spans="1:16" x14ac:dyDescent="0.25">
      <c r="A123" s="5">
        <v>122</v>
      </c>
      <c r="B123" s="6">
        <v>1</v>
      </c>
      <c r="C123" s="13">
        <v>0.3125</v>
      </c>
      <c r="D123" s="13">
        <v>0.5185185185185186</v>
      </c>
      <c r="E123" s="13">
        <v>0.8</v>
      </c>
      <c r="F123" s="13">
        <v>0.2</v>
      </c>
      <c r="G123" s="13">
        <v>0.14285714285714285</v>
      </c>
      <c r="H123" s="13">
        <v>0.5</v>
      </c>
      <c r="I123" s="13">
        <v>0.5714285714285714</v>
      </c>
      <c r="J123" s="13">
        <v>0</v>
      </c>
      <c r="K123" s="13">
        <v>0.33333333333333331</v>
      </c>
      <c r="L123" s="14">
        <v>0</v>
      </c>
      <c r="M123" s="52">
        <f t="shared" si="4"/>
        <v>0.65925925925925932</v>
      </c>
      <c r="N123" s="52">
        <f t="shared" si="5"/>
        <v>0.18857142857142861</v>
      </c>
      <c r="O123" s="52">
        <f t="shared" si="6"/>
        <v>0.5357142857142857</v>
      </c>
      <c r="P123" s="59">
        <f t="shared" si="7"/>
        <v>9.9999999999999992E-2</v>
      </c>
    </row>
    <row r="124" spans="1:16" x14ac:dyDescent="0.25">
      <c r="A124" s="5">
        <v>123</v>
      </c>
      <c r="B124" s="6">
        <v>1</v>
      </c>
      <c r="C124" s="13">
        <v>0.3125</v>
      </c>
      <c r="D124" s="13">
        <v>0.5185185185185186</v>
      </c>
      <c r="E124" s="13">
        <v>0.8</v>
      </c>
      <c r="F124" s="13">
        <v>0.2</v>
      </c>
      <c r="G124" s="13">
        <v>0.14285714285714285</v>
      </c>
      <c r="H124" s="13">
        <v>0.5</v>
      </c>
      <c r="I124" s="13">
        <v>0.5714285714285714</v>
      </c>
      <c r="J124" s="13">
        <v>0</v>
      </c>
      <c r="K124" s="13">
        <v>0.33333333333333331</v>
      </c>
      <c r="L124" s="14">
        <v>0</v>
      </c>
      <c r="M124" s="52">
        <f t="shared" si="4"/>
        <v>0.65925925925925932</v>
      </c>
      <c r="N124" s="52">
        <f t="shared" si="5"/>
        <v>0.18857142857142861</v>
      </c>
      <c r="O124" s="52">
        <f t="shared" si="6"/>
        <v>0.5357142857142857</v>
      </c>
      <c r="P124" s="59">
        <f t="shared" si="7"/>
        <v>9.9999999999999992E-2</v>
      </c>
    </row>
    <row r="125" spans="1:16" x14ac:dyDescent="0.25">
      <c r="A125" s="5">
        <v>124</v>
      </c>
      <c r="B125" s="6">
        <v>1</v>
      </c>
      <c r="C125" s="13">
        <v>0.3125</v>
      </c>
      <c r="D125" s="13">
        <v>0.5185185185185186</v>
      </c>
      <c r="E125" s="13">
        <v>0.8</v>
      </c>
      <c r="F125" s="13">
        <v>0.2</v>
      </c>
      <c r="G125" s="13">
        <v>0.14285714285714285</v>
      </c>
      <c r="H125" s="13">
        <v>0.5</v>
      </c>
      <c r="I125" s="13">
        <v>0.5714285714285714</v>
      </c>
      <c r="J125" s="13">
        <v>0</v>
      </c>
      <c r="K125" s="13">
        <v>0.33333333333333331</v>
      </c>
      <c r="L125" s="14">
        <v>0</v>
      </c>
      <c r="M125" s="52">
        <f t="shared" si="4"/>
        <v>0.65925925925925932</v>
      </c>
      <c r="N125" s="52">
        <f t="shared" si="5"/>
        <v>0.18857142857142861</v>
      </c>
      <c r="O125" s="52">
        <f t="shared" si="6"/>
        <v>0.5357142857142857</v>
      </c>
      <c r="P125" s="59">
        <f t="shared" si="7"/>
        <v>9.9999999999999992E-2</v>
      </c>
    </row>
    <row r="126" spans="1:16" x14ac:dyDescent="0.25">
      <c r="A126" s="5">
        <v>125</v>
      </c>
      <c r="B126" s="6">
        <v>1</v>
      </c>
      <c r="C126" s="13">
        <v>0.3125</v>
      </c>
      <c r="D126" s="13">
        <v>0.5185185185185186</v>
      </c>
      <c r="E126" s="13">
        <v>0.8</v>
      </c>
      <c r="F126" s="13">
        <v>0.2</v>
      </c>
      <c r="G126" s="13">
        <v>0.14285714285714285</v>
      </c>
      <c r="H126" s="13">
        <v>0.5</v>
      </c>
      <c r="I126" s="13">
        <v>0.5714285714285714</v>
      </c>
      <c r="J126" s="13">
        <v>0</v>
      </c>
      <c r="K126" s="13">
        <v>0.33333333333333331</v>
      </c>
      <c r="L126" s="14">
        <v>0</v>
      </c>
      <c r="M126" s="52">
        <f t="shared" si="4"/>
        <v>0.65925925925925932</v>
      </c>
      <c r="N126" s="52">
        <f t="shared" si="5"/>
        <v>0.18857142857142861</v>
      </c>
      <c r="O126" s="52">
        <f t="shared" si="6"/>
        <v>0.5357142857142857</v>
      </c>
      <c r="P126" s="59">
        <f t="shared" si="7"/>
        <v>9.9999999999999992E-2</v>
      </c>
    </row>
    <row r="127" spans="1:16" x14ac:dyDescent="0.25">
      <c r="A127" s="5">
        <v>126</v>
      </c>
      <c r="B127" s="6">
        <v>1</v>
      </c>
      <c r="C127" s="13">
        <v>0.3125</v>
      </c>
      <c r="D127" s="13">
        <v>0.62962962962962965</v>
      </c>
      <c r="E127" s="13">
        <v>0.8</v>
      </c>
      <c r="F127" s="13">
        <v>0.2</v>
      </c>
      <c r="G127" s="13">
        <v>0.23809523809523808</v>
      </c>
      <c r="H127" s="13">
        <v>0.5</v>
      </c>
      <c r="I127" s="13">
        <v>0.7142857142857143</v>
      </c>
      <c r="J127" s="13">
        <v>0</v>
      </c>
      <c r="K127" s="13">
        <v>0</v>
      </c>
      <c r="L127" s="14">
        <v>0.23076923076923073</v>
      </c>
      <c r="M127" s="52">
        <f t="shared" si="4"/>
        <v>0.71481481481481479</v>
      </c>
      <c r="N127" s="52">
        <f t="shared" si="5"/>
        <v>0.20761904761904765</v>
      </c>
      <c r="O127" s="52">
        <f t="shared" si="6"/>
        <v>0.60714285714285721</v>
      </c>
      <c r="P127" s="59">
        <f t="shared" si="7"/>
        <v>0.16153846153846149</v>
      </c>
    </row>
    <row r="128" spans="1:16" x14ac:dyDescent="0.25">
      <c r="A128" s="5">
        <v>127</v>
      </c>
      <c r="B128" s="6">
        <v>0</v>
      </c>
      <c r="C128" s="13">
        <v>0.34375</v>
      </c>
      <c r="D128" s="13">
        <v>0.55555555555555547</v>
      </c>
      <c r="E128" s="13">
        <v>0.8</v>
      </c>
      <c r="F128" s="13">
        <v>0.4</v>
      </c>
      <c r="G128" s="13">
        <v>0.14285714285714285</v>
      </c>
      <c r="H128" s="13">
        <v>0.5</v>
      </c>
      <c r="I128" s="13">
        <v>0.7142857142857143</v>
      </c>
      <c r="J128" s="13">
        <v>0</v>
      </c>
      <c r="K128" s="13">
        <v>0.33333333333333331</v>
      </c>
      <c r="L128" s="14">
        <v>0.53846153846153855</v>
      </c>
      <c r="M128" s="52">
        <f t="shared" si="4"/>
        <v>0.67777777777777781</v>
      </c>
      <c r="N128" s="52">
        <f t="shared" si="5"/>
        <v>0.34857142857142864</v>
      </c>
      <c r="O128" s="52">
        <f t="shared" si="6"/>
        <v>0.60714285714285721</v>
      </c>
      <c r="P128" s="59">
        <f t="shared" si="7"/>
        <v>0.47692307692307695</v>
      </c>
    </row>
    <row r="129" spans="1:16" x14ac:dyDescent="0.25">
      <c r="A129" s="5">
        <v>128</v>
      </c>
      <c r="B129" s="6">
        <v>1</v>
      </c>
      <c r="C129" s="13">
        <v>0.34375</v>
      </c>
      <c r="D129" s="13">
        <v>0.4814814814814814</v>
      </c>
      <c r="E129" s="13">
        <v>0.8</v>
      </c>
      <c r="F129" s="13">
        <v>0.2</v>
      </c>
      <c r="G129" s="13">
        <v>0.14285714285714285</v>
      </c>
      <c r="H129" s="13">
        <v>0.5</v>
      </c>
      <c r="I129" s="13">
        <v>0.5714285714285714</v>
      </c>
      <c r="J129" s="13">
        <v>0</v>
      </c>
      <c r="K129" s="13">
        <v>0.33333333333333331</v>
      </c>
      <c r="L129" s="14">
        <v>0</v>
      </c>
      <c r="M129" s="52">
        <f t="shared" si="4"/>
        <v>0.64074074074074072</v>
      </c>
      <c r="N129" s="52">
        <f t="shared" si="5"/>
        <v>0.18857142857142861</v>
      </c>
      <c r="O129" s="52">
        <f t="shared" si="6"/>
        <v>0.5357142857142857</v>
      </c>
      <c r="P129" s="59">
        <f t="shared" si="7"/>
        <v>9.9999999999999992E-2</v>
      </c>
    </row>
    <row r="130" spans="1:16" x14ac:dyDescent="0.25">
      <c r="A130" s="5">
        <v>129</v>
      </c>
      <c r="B130" s="6">
        <v>0</v>
      </c>
      <c r="C130" s="13">
        <v>0.34375</v>
      </c>
      <c r="D130" s="13">
        <v>0.55555555555555547</v>
      </c>
      <c r="E130" s="13">
        <v>0.8</v>
      </c>
      <c r="F130" s="13">
        <v>0.4</v>
      </c>
      <c r="G130" s="13">
        <v>0.14285714285714285</v>
      </c>
      <c r="H130" s="13">
        <v>0.5</v>
      </c>
      <c r="I130" s="13">
        <v>0.7142857142857143</v>
      </c>
      <c r="J130" s="13">
        <v>0</v>
      </c>
      <c r="K130" s="13">
        <v>0.33333333333333331</v>
      </c>
      <c r="L130" s="14">
        <v>0.53846153846153855</v>
      </c>
      <c r="M130" s="52">
        <f t="shared" si="4"/>
        <v>0.67777777777777781</v>
      </c>
      <c r="N130" s="52">
        <f t="shared" si="5"/>
        <v>0.34857142857142864</v>
      </c>
      <c r="O130" s="52">
        <f t="shared" si="6"/>
        <v>0.60714285714285721</v>
      </c>
      <c r="P130" s="59">
        <f t="shared" si="7"/>
        <v>0.47692307692307695</v>
      </c>
    </row>
    <row r="131" spans="1:16" x14ac:dyDescent="0.25">
      <c r="A131" s="5">
        <v>130</v>
      </c>
      <c r="B131" s="6">
        <v>0</v>
      </c>
      <c r="C131" s="13">
        <v>0.34375</v>
      </c>
      <c r="D131" s="13">
        <v>0.55555555555555547</v>
      </c>
      <c r="E131" s="13">
        <v>0.8</v>
      </c>
      <c r="F131" s="13">
        <v>0.4</v>
      </c>
      <c r="G131" s="13">
        <v>0.14285714285714285</v>
      </c>
      <c r="H131" s="13">
        <v>0.5</v>
      </c>
      <c r="I131" s="13">
        <v>0.7142857142857143</v>
      </c>
      <c r="J131" s="13">
        <v>0</v>
      </c>
      <c r="K131" s="13">
        <v>0.33333333333333331</v>
      </c>
      <c r="L131" s="14">
        <v>0.53846153846153855</v>
      </c>
      <c r="M131" s="52">
        <f t="shared" ref="M131:M194" si="8">D131*0.5+E131*0.5</f>
        <v>0.67777777777777781</v>
      </c>
      <c r="N131" s="52">
        <f t="shared" ref="N131:N194" si="9">F131*0.8+G131*0.2</f>
        <v>0.34857142857142864</v>
      </c>
      <c r="O131" s="52">
        <f t="shared" ref="O131:O194" si="10">H131*0.5+I131*0.5</f>
        <v>0.60714285714285721</v>
      </c>
      <c r="P131" s="59">
        <f t="shared" ref="P131:P194" si="11">K131*0.3+L131*0.7</f>
        <v>0.47692307692307695</v>
      </c>
    </row>
    <row r="132" spans="1:16" x14ac:dyDescent="0.25">
      <c r="A132" s="5">
        <v>131</v>
      </c>
      <c r="B132" s="6">
        <v>1</v>
      </c>
      <c r="C132" s="13">
        <v>0.34375</v>
      </c>
      <c r="D132" s="13">
        <v>0.4814814814814814</v>
      </c>
      <c r="E132" s="13">
        <v>0.8</v>
      </c>
      <c r="F132" s="13">
        <v>0.2</v>
      </c>
      <c r="G132" s="13">
        <v>0.14285714285714285</v>
      </c>
      <c r="H132" s="13">
        <v>0.5</v>
      </c>
      <c r="I132" s="13">
        <v>0.5714285714285714</v>
      </c>
      <c r="J132" s="13">
        <v>0</v>
      </c>
      <c r="K132" s="13">
        <v>0.33333333333333331</v>
      </c>
      <c r="L132" s="14">
        <v>0</v>
      </c>
      <c r="M132" s="52">
        <f t="shared" si="8"/>
        <v>0.64074074074074072</v>
      </c>
      <c r="N132" s="52">
        <f t="shared" si="9"/>
        <v>0.18857142857142861</v>
      </c>
      <c r="O132" s="52">
        <f t="shared" si="10"/>
        <v>0.5357142857142857</v>
      </c>
      <c r="P132" s="59">
        <f t="shared" si="11"/>
        <v>9.9999999999999992E-2</v>
      </c>
    </row>
    <row r="133" spans="1:16" x14ac:dyDescent="0.25">
      <c r="A133" s="5">
        <v>132</v>
      </c>
      <c r="B133" s="6">
        <v>0</v>
      </c>
      <c r="C133" s="13">
        <v>0.34375</v>
      </c>
      <c r="D133" s="13">
        <v>0.55555555555555547</v>
      </c>
      <c r="E133" s="13">
        <v>0.8</v>
      </c>
      <c r="F133" s="13">
        <v>0.4</v>
      </c>
      <c r="G133" s="13">
        <v>0.14285714285714285</v>
      </c>
      <c r="H133" s="13">
        <v>0.5</v>
      </c>
      <c r="I133" s="13">
        <v>0.7142857142857143</v>
      </c>
      <c r="J133" s="13">
        <v>0</v>
      </c>
      <c r="K133" s="13">
        <v>0.33333333333333331</v>
      </c>
      <c r="L133" s="14">
        <v>0.53846153846153855</v>
      </c>
      <c r="M133" s="52">
        <f t="shared" si="8"/>
        <v>0.67777777777777781</v>
      </c>
      <c r="N133" s="52">
        <f t="shared" si="9"/>
        <v>0.34857142857142864</v>
      </c>
      <c r="O133" s="52">
        <f t="shared" si="10"/>
        <v>0.60714285714285721</v>
      </c>
      <c r="P133" s="59">
        <f t="shared" si="11"/>
        <v>0.47692307692307695</v>
      </c>
    </row>
    <row r="134" spans="1:16" x14ac:dyDescent="0.25">
      <c r="A134" s="5">
        <v>133</v>
      </c>
      <c r="B134" s="6">
        <v>0</v>
      </c>
      <c r="C134" s="13">
        <v>0.34375</v>
      </c>
      <c r="D134" s="13">
        <v>0.55555555555555547</v>
      </c>
      <c r="E134" s="13">
        <v>0.8</v>
      </c>
      <c r="F134" s="13">
        <v>0.4</v>
      </c>
      <c r="G134" s="13">
        <v>0.14285714285714285</v>
      </c>
      <c r="H134" s="13">
        <v>0.5</v>
      </c>
      <c r="I134" s="13">
        <v>0.7142857142857143</v>
      </c>
      <c r="J134" s="13">
        <v>0</v>
      </c>
      <c r="K134" s="13">
        <v>0.33333333333333331</v>
      </c>
      <c r="L134" s="14">
        <v>0.53846153846153855</v>
      </c>
      <c r="M134" s="52">
        <f t="shared" si="8"/>
        <v>0.67777777777777781</v>
      </c>
      <c r="N134" s="52">
        <f t="shared" si="9"/>
        <v>0.34857142857142864</v>
      </c>
      <c r="O134" s="52">
        <f t="shared" si="10"/>
        <v>0.60714285714285721</v>
      </c>
      <c r="P134" s="59">
        <f t="shared" si="11"/>
        <v>0.47692307692307695</v>
      </c>
    </row>
    <row r="135" spans="1:16" x14ac:dyDescent="0.25">
      <c r="A135" s="5">
        <v>134</v>
      </c>
      <c r="B135" s="6">
        <v>1</v>
      </c>
      <c r="C135" s="13">
        <v>0.34375</v>
      </c>
      <c r="D135" s="13">
        <v>0.4814814814814814</v>
      </c>
      <c r="E135" s="13">
        <v>0.8</v>
      </c>
      <c r="F135" s="13">
        <v>0.2</v>
      </c>
      <c r="G135" s="13">
        <v>0.14285714285714285</v>
      </c>
      <c r="H135" s="13">
        <v>0.5</v>
      </c>
      <c r="I135" s="13">
        <v>0.5714285714285714</v>
      </c>
      <c r="J135" s="13">
        <v>0</v>
      </c>
      <c r="K135" s="13">
        <v>0.33333333333333331</v>
      </c>
      <c r="L135" s="14">
        <v>0</v>
      </c>
      <c r="M135" s="52">
        <f t="shared" si="8"/>
        <v>0.64074074074074072</v>
      </c>
      <c r="N135" s="52">
        <f t="shared" si="9"/>
        <v>0.18857142857142861</v>
      </c>
      <c r="O135" s="52">
        <f t="shared" si="10"/>
        <v>0.5357142857142857</v>
      </c>
      <c r="P135" s="59">
        <f t="shared" si="11"/>
        <v>9.9999999999999992E-2</v>
      </c>
    </row>
    <row r="136" spans="1:16" x14ac:dyDescent="0.25">
      <c r="A136" s="5">
        <v>135</v>
      </c>
      <c r="B136" s="6">
        <v>0</v>
      </c>
      <c r="C136" s="13">
        <v>0.34375</v>
      </c>
      <c r="D136" s="13">
        <v>0.55555555555555547</v>
      </c>
      <c r="E136" s="13">
        <v>0.8</v>
      </c>
      <c r="F136" s="13">
        <v>0.4</v>
      </c>
      <c r="G136" s="13">
        <v>0.14285714285714285</v>
      </c>
      <c r="H136" s="13">
        <v>0.5</v>
      </c>
      <c r="I136" s="13">
        <v>0.7142857142857143</v>
      </c>
      <c r="J136" s="13">
        <v>0</v>
      </c>
      <c r="K136" s="13">
        <v>0.33333333333333331</v>
      </c>
      <c r="L136" s="14">
        <v>0.53846153846153855</v>
      </c>
      <c r="M136" s="52">
        <f t="shared" si="8"/>
        <v>0.67777777777777781</v>
      </c>
      <c r="N136" s="52">
        <f t="shared" si="9"/>
        <v>0.34857142857142864</v>
      </c>
      <c r="O136" s="52">
        <f t="shared" si="10"/>
        <v>0.60714285714285721</v>
      </c>
      <c r="P136" s="59">
        <f t="shared" si="11"/>
        <v>0.47692307692307695</v>
      </c>
    </row>
    <row r="137" spans="1:16" x14ac:dyDescent="0.25">
      <c r="A137" s="5">
        <v>136</v>
      </c>
      <c r="B137" s="6">
        <v>0</v>
      </c>
      <c r="C137" s="13">
        <v>0.34375</v>
      </c>
      <c r="D137" s="13">
        <v>0.55555555555555547</v>
      </c>
      <c r="E137" s="13">
        <v>0.8</v>
      </c>
      <c r="F137" s="13">
        <v>0.4</v>
      </c>
      <c r="G137" s="13">
        <v>0.14285714285714285</v>
      </c>
      <c r="H137" s="13">
        <v>0.5</v>
      </c>
      <c r="I137" s="13">
        <v>0.7142857142857143</v>
      </c>
      <c r="J137" s="13">
        <v>0</v>
      </c>
      <c r="K137" s="13">
        <v>0.33333333333333331</v>
      </c>
      <c r="L137" s="14">
        <v>0.53846153846153855</v>
      </c>
      <c r="M137" s="52">
        <f t="shared" si="8"/>
        <v>0.67777777777777781</v>
      </c>
      <c r="N137" s="52">
        <f t="shared" si="9"/>
        <v>0.34857142857142864</v>
      </c>
      <c r="O137" s="52">
        <f t="shared" si="10"/>
        <v>0.60714285714285721</v>
      </c>
      <c r="P137" s="59">
        <f t="shared" si="11"/>
        <v>0.47692307692307695</v>
      </c>
    </row>
    <row r="138" spans="1:16" x14ac:dyDescent="0.25">
      <c r="A138" s="5">
        <v>137</v>
      </c>
      <c r="B138" s="6">
        <v>1</v>
      </c>
      <c r="C138" s="13">
        <v>0.34375</v>
      </c>
      <c r="D138" s="13">
        <v>0.4814814814814814</v>
      </c>
      <c r="E138" s="13">
        <v>0.8</v>
      </c>
      <c r="F138" s="13">
        <v>0.2</v>
      </c>
      <c r="G138" s="13">
        <v>0.14285714285714285</v>
      </c>
      <c r="H138" s="13">
        <v>0.5</v>
      </c>
      <c r="I138" s="13">
        <v>0.5714285714285714</v>
      </c>
      <c r="J138" s="13">
        <v>0</v>
      </c>
      <c r="K138" s="13">
        <v>0.33333333333333331</v>
      </c>
      <c r="L138" s="14">
        <v>0</v>
      </c>
      <c r="M138" s="52">
        <f t="shared" si="8"/>
        <v>0.64074074074074072</v>
      </c>
      <c r="N138" s="52">
        <f t="shared" si="9"/>
        <v>0.18857142857142861</v>
      </c>
      <c r="O138" s="52">
        <f t="shared" si="10"/>
        <v>0.5357142857142857</v>
      </c>
      <c r="P138" s="59">
        <f t="shared" si="11"/>
        <v>9.9999999999999992E-2</v>
      </c>
    </row>
    <row r="139" spans="1:16" x14ac:dyDescent="0.25">
      <c r="A139" s="5">
        <v>138</v>
      </c>
      <c r="B139" s="6">
        <v>0</v>
      </c>
      <c r="C139" s="13">
        <v>0.34375</v>
      </c>
      <c r="D139" s="13">
        <v>0.4814814814814814</v>
      </c>
      <c r="E139" s="13">
        <v>0.8</v>
      </c>
      <c r="F139" s="13">
        <v>0.4</v>
      </c>
      <c r="G139" s="13">
        <v>0.14285714285714285</v>
      </c>
      <c r="H139" s="13">
        <v>0.5</v>
      </c>
      <c r="I139" s="13">
        <v>0.7142857142857143</v>
      </c>
      <c r="J139" s="13">
        <v>0</v>
      </c>
      <c r="K139" s="13">
        <v>0.33333333333333331</v>
      </c>
      <c r="L139" s="14">
        <v>0.53846153846153855</v>
      </c>
      <c r="M139" s="52">
        <f t="shared" si="8"/>
        <v>0.64074074074074072</v>
      </c>
      <c r="N139" s="52">
        <f t="shared" si="9"/>
        <v>0.34857142857142864</v>
      </c>
      <c r="O139" s="52">
        <f t="shared" si="10"/>
        <v>0.60714285714285721</v>
      </c>
      <c r="P139" s="59">
        <f t="shared" si="11"/>
        <v>0.47692307692307695</v>
      </c>
    </row>
    <row r="140" spans="1:16" x14ac:dyDescent="0.25">
      <c r="A140" s="5">
        <v>139</v>
      </c>
      <c r="B140" s="6">
        <v>1</v>
      </c>
      <c r="C140" s="13">
        <v>0.34375</v>
      </c>
      <c r="D140" s="13">
        <v>0.4814814814814814</v>
      </c>
      <c r="E140" s="13">
        <v>0.8</v>
      </c>
      <c r="F140" s="13">
        <v>0.2</v>
      </c>
      <c r="G140" s="13">
        <v>0.14285714285714285</v>
      </c>
      <c r="H140" s="13">
        <v>0.5</v>
      </c>
      <c r="I140" s="13">
        <v>0.5714285714285714</v>
      </c>
      <c r="J140" s="13">
        <v>0</v>
      </c>
      <c r="K140" s="13">
        <v>0.33333333333333331</v>
      </c>
      <c r="L140" s="14">
        <v>0</v>
      </c>
      <c r="M140" s="52">
        <f t="shared" si="8"/>
        <v>0.64074074074074072</v>
      </c>
      <c r="N140" s="52">
        <f t="shared" si="9"/>
        <v>0.18857142857142861</v>
      </c>
      <c r="O140" s="52">
        <f t="shared" si="10"/>
        <v>0.5357142857142857</v>
      </c>
      <c r="P140" s="59">
        <f t="shared" si="11"/>
        <v>9.9999999999999992E-2</v>
      </c>
    </row>
    <row r="141" spans="1:16" x14ac:dyDescent="0.25">
      <c r="A141" s="5">
        <v>140</v>
      </c>
      <c r="B141" s="6">
        <v>0</v>
      </c>
      <c r="C141" s="13">
        <v>0.34375</v>
      </c>
      <c r="D141" s="13">
        <v>0.4814814814814814</v>
      </c>
      <c r="E141" s="13">
        <v>0.8</v>
      </c>
      <c r="F141" s="13">
        <v>0.4</v>
      </c>
      <c r="G141" s="13">
        <v>0.14285714285714285</v>
      </c>
      <c r="H141" s="13">
        <v>0.5</v>
      </c>
      <c r="I141" s="13">
        <v>0.7142857142857143</v>
      </c>
      <c r="J141" s="13">
        <v>0</v>
      </c>
      <c r="K141" s="13">
        <v>0.33333333333333331</v>
      </c>
      <c r="L141" s="14">
        <v>0.53846153846153855</v>
      </c>
      <c r="M141" s="52">
        <f t="shared" si="8"/>
        <v>0.64074074074074072</v>
      </c>
      <c r="N141" s="52">
        <f t="shared" si="9"/>
        <v>0.34857142857142864</v>
      </c>
      <c r="O141" s="52">
        <f t="shared" si="10"/>
        <v>0.60714285714285721</v>
      </c>
      <c r="P141" s="59">
        <f t="shared" si="11"/>
        <v>0.47692307692307695</v>
      </c>
    </row>
    <row r="142" spans="1:16" x14ac:dyDescent="0.25">
      <c r="A142" s="5">
        <v>141</v>
      </c>
      <c r="B142" s="6">
        <v>1</v>
      </c>
      <c r="C142" s="13">
        <v>0.34375</v>
      </c>
      <c r="D142" s="13">
        <v>0.4814814814814814</v>
      </c>
      <c r="E142" s="13">
        <v>0.8</v>
      </c>
      <c r="F142" s="13">
        <v>0.2</v>
      </c>
      <c r="G142" s="13">
        <v>0.14285714285714285</v>
      </c>
      <c r="H142" s="13">
        <v>0.5</v>
      </c>
      <c r="I142" s="13">
        <v>0.5714285714285714</v>
      </c>
      <c r="J142" s="13">
        <v>0</v>
      </c>
      <c r="K142" s="13">
        <v>0.33333333333333331</v>
      </c>
      <c r="L142" s="14">
        <v>0</v>
      </c>
      <c r="M142" s="52">
        <f t="shared" si="8"/>
        <v>0.64074074074074072</v>
      </c>
      <c r="N142" s="52">
        <f t="shared" si="9"/>
        <v>0.18857142857142861</v>
      </c>
      <c r="O142" s="52">
        <f t="shared" si="10"/>
        <v>0.5357142857142857</v>
      </c>
      <c r="P142" s="59">
        <f t="shared" si="11"/>
        <v>9.9999999999999992E-2</v>
      </c>
    </row>
    <row r="143" spans="1:16" x14ac:dyDescent="0.25">
      <c r="A143" s="5">
        <v>142</v>
      </c>
      <c r="B143" s="6">
        <v>0</v>
      </c>
      <c r="C143" s="13">
        <v>0.34375</v>
      </c>
      <c r="D143" s="13">
        <v>0.4814814814814814</v>
      </c>
      <c r="E143" s="13">
        <v>0.8</v>
      </c>
      <c r="F143" s="13">
        <v>0.4</v>
      </c>
      <c r="G143" s="13">
        <v>0.14285714285714285</v>
      </c>
      <c r="H143" s="13">
        <v>0.5</v>
      </c>
      <c r="I143" s="13">
        <v>0.7142857142857143</v>
      </c>
      <c r="J143" s="13">
        <v>0</v>
      </c>
      <c r="K143" s="13">
        <v>0.33333333333333331</v>
      </c>
      <c r="L143" s="14">
        <v>0.53846153846153855</v>
      </c>
      <c r="M143" s="52">
        <f t="shared" si="8"/>
        <v>0.64074074074074072</v>
      </c>
      <c r="N143" s="52">
        <f t="shared" si="9"/>
        <v>0.34857142857142864</v>
      </c>
      <c r="O143" s="52">
        <f t="shared" si="10"/>
        <v>0.60714285714285721</v>
      </c>
      <c r="P143" s="59">
        <f t="shared" si="11"/>
        <v>0.47692307692307695</v>
      </c>
    </row>
    <row r="144" spans="1:16" x14ac:dyDescent="0.25">
      <c r="A144" s="5">
        <v>143</v>
      </c>
      <c r="B144" s="6">
        <v>1</v>
      </c>
      <c r="C144" s="13">
        <v>0.34375</v>
      </c>
      <c r="D144" s="13">
        <v>0.4814814814814814</v>
      </c>
      <c r="E144" s="13">
        <v>0.8</v>
      </c>
      <c r="F144" s="13">
        <v>0.2</v>
      </c>
      <c r="G144" s="13">
        <v>0.14285714285714285</v>
      </c>
      <c r="H144" s="13">
        <v>0.5</v>
      </c>
      <c r="I144" s="13">
        <v>0.5714285714285714</v>
      </c>
      <c r="J144" s="13">
        <v>0</v>
      </c>
      <c r="K144" s="13">
        <v>0.33333333333333331</v>
      </c>
      <c r="L144" s="14">
        <v>0</v>
      </c>
      <c r="M144" s="52">
        <f t="shared" si="8"/>
        <v>0.64074074074074072</v>
      </c>
      <c r="N144" s="52">
        <f t="shared" si="9"/>
        <v>0.18857142857142861</v>
      </c>
      <c r="O144" s="52">
        <f t="shared" si="10"/>
        <v>0.5357142857142857</v>
      </c>
      <c r="P144" s="59">
        <f t="shared" si="11"/>
        <v>9.9999999999999992E-2</v>
      </c>
    </row>
    <row r="145" spans="1:16" x14ac:dyDescent="0.25">
      <c r="A145" s="5">
        <v>144</v>
      </c>
      <c r="B145" s="6">
        <v>1</v>
      </c>
      <c r="C145" s="13">
        <v>0.34375</v>
      </c>
      <c r="D145" s="13">
        <v>0.4814814814814814</v>
      </c>
      <c r="E145" s="13">
        <v>0.8</v>
      </c>
      <c r="F145" s="13">
        <v>0.2</v>
      </c>
      <c r="G145" s="13">
        <v>0.14285714285714285</v>
      </c>
      <c r="H145" s="13">
        <v>0.5</v>
      </c>
      <c r="I145" s="13">
        <v>0.5714285714285714</v>
      </c>
      <c r="J145" s="13">
        <v>0</v>
      </c>
      <c r="K145" s="13">
        <v>0.33333333333333331</v>
      </c>
      <c r="L145" s="14">
        <v>0</v>
      </c>
      <c r="M145" s="52">
        <f t="shared" si="8"/>
        <v>0.64074074074074072</v>
      </c>
      <c r="N145" s="52">
        <f t="shared" si="9"/>
        <v>0.18857142857142861</v>
      </c>
      <c r="O145" s="52">
        <f t="shared" si="10"/>
        <v>0.5357142857142857</v>
      </c>
      <c r="P145" s="59">
        <f t="shared" si="11"/>
        <v>9.9999999999999992E-2</v>
      </c>
    </row>
    <row r="146" spans="1:16" x14ac:dyDescent="0.25">
      <c r="A146" s="5">
        <v>145</v>
      </c>
      <c r="B146" s="6">
        <v>0</v>
      </c>
      <c r="C146" s="13">
        <v>0.34375</v>
      </c>
      <c r="D146" s="13">
        <v>0.4814814814814814</v>
      </c>
      <c r="E146" s="13">
        <v>0.8</v>
      </c>
      <c r="F146" s="13">
        <v>0.4</v>
      </c>
      <c r="G146" s="13">
        <v>0.14285714285714285</v>
      </c>
      <c r="H146" s="13">
        <v>0.5</v>
      </c>
      <c r="I146" s="13">
        <v>0.7142857142857143</v>
      </c>
      <c r="J146" s="13">
        <v>1</v>
      </c>
      <c r="K146" s="13">
        <v>0.33333333333333331</v>
      </c>
      <c r="L146" s="14">
        <v>0.53846153846153855</v>
      </c>
      <c r="M146" s="52">
        <f t="shared" si="8"/>
        <v>0.64074074074074072</v>
      </c>
      <c r="N146" s="52">
        <f t="shared" si="9"/>
        <v>0.34857142857142864</v>
      </c>
      <c r="O146" s="52">
        <f t="shared" si="10"/>
        <v>0.60714285714285721</v>
      </c>
      <c r="P146" s="59">
        <f t="shared" si="11"/>
        <v>0.47692307692307695</v>
      </c>
    </row>
    <row r="147" spans="1:16" x14ac:dyDescent="0.25">
      <c r="A147" s="5">
        <v>146</v>
      </c>
      <c r="B147" s="6">
        <v>1</v>
      </c>
      <c r="C147" s="13">
        <v>0.34375</v>
      </c>
      <c r="D147" s="13">
        <v>0.59259259259259278</v>
      </c>
      <c r="E147" s="13">
        <v>0.6</v>
      </c>
      <c r="F147" s="13">
        <v>0.4</v>
      </c>
      <c r="G147" s="13">
        <v>0.90476190476190477</v>
      </c>
      <c r="H147" s="13">
        <v>0.5</v>
      </c>
      <c r="I147" s="13">
        <v>4.2857142857142858E-2</v>
      </c>
      <c r="J147" s="13">
        <v>1</v>
      </c>
      <c r="K147" s="13">
        <v>1</v>
      </c>
      <c r="L147" s="14">
        <v>0.70769230769230795</v>
      </c>
      <c r="M147" s="52">
        <f t="shared" si="8"/>
        <v>0.59629629629629632</v>
      </c>
      <c r="N147" s="52">
        <f t="shared" si="9"/>
        <v>0.50095238095238104</v>
      </c>
      <c r="O147" s="52">
        <f t="shared" si="10"/>
        <v>0.27142857142857141</v>
      </c>
      <c r="P147" s="59">
        <f t="shared" si="11"/>
        <v>0.79538461538461558</v>
      </c>
    </row>
    <row r="148" spans="1:16" x14ac:dyDescent="0.25">
      <c r="A148" s="5">
        <v>147</v>
      </c>
      <c r="B148" s="6">
        <v>0</v>
      </c>
      <c r="C148" s="13">
        <v>0.375</v>
      </c>
      <c r="D148" s="13">
        <v>0.5185185185185186</v>
      </c>
      <c r="E148" s="13">
        <v>0.8</v>
      </c>
      <c r="F148" s="13">
        <v>0.4</v>
      </c>
      <c r="G148" s="13">
        <v>0.14285714285714285</v>
      </c>
      <c r="H148" s="13">
        <v>0.5</v>
      </c>
      <c r="I148" s="13">
        <v>0.7142857142857143</v>
      </c>
      <c r="J148" s="13">
        <v>0.5</v>
      </c>
      <c r="K148" s="13">
        <v>0.33333333333333331</v>
      </c>
      <c r="L148" s="14">
        <v>0.53846153846153855</v>
      </c>
      <c r="M148" s="52">
        <f t="shared" si="8"/>
        <v>0.65925925925925932</v>
      </c>
      <c r="N148" s="52">
        <f t="shared" si="9"/>
        <v>0.34857142857142864</v>
      </c>
      <c r="O148" s="52">
        <f t="shared" si="10"/>
        <v>0.60714285714285721</v>
      </c>
      <c r="P148" s="59">
        <f t="shared" si="11"/>
        <v>0.47692307692307695</v>
      </c>
    </row>
    <row r="149" spans="1:16" x14ac:dyDescent="0.25">
      <c r="A149" s="5">
        <v>148</v>
      </c>
      <c r="B149" s="6">
        <v>0</v>
      </c>
      <c r="C149" s="13">
        <v>0.375</v>
      </c>
      <c r="D149" s="13">
        <v>0.2592592592592593</v>
      </c>
      <c r="E149" s="13">
        <v>0.2</v>
      </c>
      <c r="F149" s="13">
        <v>0.8</v>
      </c>
      <c r="G149" s="13">
        <v>0.7142857142857143</v>
      </c>
      <c r="H149" s="13">
        <v>0.16666666666666666</v>
      </c>
      <c r="I149" s="13">
        <v>0.14285714285714285</v>
      </c>
      <c r="J149" s="13">
        <v>0.5</v>
      </c>
      <c r="K149" s="13">
        <v>0.66666666666666663</v>
      </c>
      <c r="L149" s="14">
        <v>0.63076923076923086</v>
      </c>
      <c r="M149" s="52">
        <f t="shared" si="8"/>
        <v>0.22962962962962966</v>
      </c>
      <c r="N149" s="52">
        <f t="shared" si="9"/>
        <v>0.78285714285714303</v>
      </c>
      <c r="O149" s="52">
        <f t="shared" si="10"/>
        <v>0.15476190476190477</v>
      </c>
      <c r="P149" s="59">
        <f t="shared" si="11"/>
        <v>0.6415384615384615</v>
      </c>
    </row>
    <row r="150" spans="1:16" x14ac:dyDescent="0.25">
      <c r="A150" s="5">
        <v>149</v>
      </c>
      <c r="B150" s="6">
        <v>1</v>
      </c>
      <c r="C150" s="13">
        <v>0.375</v>
      </c>
      <c r="D150" s="13">
        <v>0.40740740740740755</v>
      </c>
      <c r="E150" s="13">
        <v>0.6</v>
      </c>
      <c r="F150" s="13">
        <v>0.6</v>
      </c>
      <c r="G150" s="13">
        <v>0.47619047619047616</v>
      </c>
      <c r="H150" s="13">
        <v>0.33333333333333331</v>
      </c>
      <c r="I150" s="13">
        <v>0.35714285714285715</v>
      </c>
      <c r="J150" s="13">
        <v>0</v>
      </c>
      <c r="K150" s="13">
        <v>0</v>
      </c>
      <c r="L150" s="14">
        <v>0.50769230769230755</v>
      </c>
      <c r="M150" s="52">
        <f t="shared" si="8"/>
        <v>0.50370370370370376</v>
      </c>
      <c r="N150" s="52">
        <f t="shared" si="9"/>
        <v>0.57523809523809522</v>
      </c>
      <c r="O150" s="52">
        <f t="shared" si="10"/>
        <v>0.34523809523809523</v>
      </c>
      <c r="P150" s="59">
        <f t="shared" si="11"/>
        <v>0.35538461538461524</v>
      </c>
    </row>
    <row r="151" spans="1:16" x14ac:dyDescent="0.25">
      <c r="A151" s="5">
        <v>150</v>
      </c>
      <c r="B151" s="6">
        <v>1</v>
      </c>
      <c r="C151" s="13">
        <v>0.375</v>
      </c>
      <c r="D151" s="13">
        <v>0.81481481481481488</v>
      </c>
      <c r="E151" s="13">
        <v>1</v>
      </c>
      <c r="F151" s="13">
        <v>0</v>
      </c>
      <c r="G151" s="13">
        <v>9.5238095238095233E-2</v>
      </c>
      <c r="H151" s="13">
        <v>0.83333333333333337</v>
      </c>
      <c r="I151" s="13">
        <v>0.6428571428571429</v>
      </c>
      <c r="J151" s="13">
        <v>0</v>
      </c>
      <c r="K151" s="13">
        <v>0</v>
      </c>
      <c r="L151" s="14">
        <v>9.2307692307692285E-2</v>
      </c>
      <c r="M151" s="52">
        <f t="shared" si="8"/>
        <v>0.90740740740740744</v>
      </c>
      <c r="N151" s="52">
        <f t="shared" si="9"/>
        <v>1.9047619047619049E-2</v>
      </c>
      <c r="O151" s="52">
        <f t="shared" si="10"/>
        <v>0.73809523809523814</v>
      </c>
      <c r="P151" s="59">
        <f t="shared" si="11"/>
        <v>6.4615384615384602E-2</v>
      </c>
    </row>
    <row r="152" spans="1:16" x14ac:dyDescent="0.25">
      <c r="A152" s="5">
        <v>151</v>
      </c>
      <c r="B152" s="6">
        <v>1</v>
      </c>
      <c r="C152" s="13">
        <v>0.375</v>
      </c>
      <c r="D152" s="13">
        <v>0.81481481481481488</v>
      </c>
      <c r="E152" s="13">
        <v>1</v>
      </c>
      <c r="F152" s="13">
        <v>0</v>
      </c>
      <c r="G152" s="13">
        <v>9.5238095238095233E-2</v>
      </c>
      <c r="H152" s="13">
        <v>0.83333333333333337</v>
      </c>
      <c r="I152" s="13">
        <v>0.6428571428571429</v>
      </c>
      <c r="J152" s="13">
        <v>0</v>
      </c>
      <c r="K152" s="13">
        <v>0</v>
      </c>
      <c r="L152" s="14">
        <v>9.2307692307692285E-2</v>
      </c>
      <c r="M152" s="52">
        <f t="shared" si="8"/>
        <v>0.90740740740740744</v>
      </c>
      <c r="N152" s="52">
        <f t="shared" si="9"/>
        <v>1.9047619047619049E-2</v>
      </c>
      <c r="O152" s="52">
        <f t="shared" si="10"/>
        <v>0.73809523809523814</v>
      </c>
      <c r="P152" s="59">
        <f t="shared" si="11"/>
        <v>6.4615384615384602E-2</v>
      </c>
    </row>
    <row r="153" spans="1:16" x14ac:dyDescent="0.25">
      <c r="A153" s="5">
        <v>152</v>
      </c>
      <c r="B153" s="6">
        <v>0</v>
      </c>
      <c r="C153" s="13">
        <v>0.375</v>
      </c>
      <c r="D153" s="13">
        <v>0.5185185185185186</v>
      </c>
      <c r="E153" s="13">
        <v>0.8</v>
      </c>
      <c r="F153" s="13">
        <v>0.4</v>
      </c>
      <c r="G153" s="13">
        <v>0.14285714285714285</v>
      </c>
      <c r="H153" s="13">
        <v>0.5</v>
      </c>
      <c r="I153" s="13">
        <v>0.7142857142857143</v>
      </c>
      <c r="J153" s="13">
        <v>0</v>
      </c>
      <c r="K153" s="13">
        <v>0.33333333333333331</v>
      </c>
      <c r="L153" s="14">
        <v>0.53846153846153855</v>
      </c>
      <c r="M153" s="52">
        <f t="shared" si="8"/>
        <v>0.65925925925925932</v>
      </c>
      <c r="N153" s="52">
        <f t="shared" si="9"/>
        <v>0.34857142857142864</v>
      </c>
      <c r="O153" s="52">
        <f t="shared" si="10"/>
        <v>0.60714285714285721</v>
      </c>
      <c r="P153" s="59">
        <f t="shared" si="11"/>
        <v>0.47692307692307695</v>
      </c>
    </row>
    <row r="154" spans="1:16" x14ac:dyDescent="0.25">
      <c r="A154" s="5">
        <v>153</v>
      </c>
      <c r="B154" s="6">
        <v>0</v>
      </c>
      <c r="C154" s="13">
        <v>0.375</v>
      </c>
      <c r="D154" s="13">
        <v>0.5185185185185186</v>
      </c>
      <c r="E154" s="13">
        <v>0.8</v>
      </c>
      <c r="F154" s="13">
        <v>0.4</v>
      </c>
      <c r="G154" s="13">
        <v>0.14285714285714285</v>
      </c>
      <c r="H154" s="13">
        <v>0.5</v>
      </c>
      <c r="I154" s="13">
        <v>0.7142857142857143</v>
      </c>
      <c r="J154" s="13">
        <v>0</v>
      </c>
      <c r="K154" s="13">
        <v>0.33333333333333331</v>
      </c>
      <c r="L154" s="14">
        <v>0.53846153846153855</v>
      </c>
      <c r="M154" s="52">
        <f t="shared" si="8"/>
        <v>0.65925925925925932</v>
      </c>
      <c r="N154" s="52">
        <f t="shared" si="9"/>
        <v>0.34857142857142864</v>
      </c>
      <c r="O154" s="52">
        <f t="shared" si="10"/>
        <v>0.60714285714285721</v>
      </c>
      <c r="P154" s="59">
        <f t="shared" si="11"/>
        <v>0.47692307692307695</v>
      </c>
    </row>
    <row r="155" spans="1:16" x14ac:dyDescent="0.25">
      <c r="A155" s="5">
        <v>154</v>
      </c>
      <c r="B155" s="6">
        <v>0</v>
      </c>
      <c r="C155" s="13">
        <v>0.375</v>
      </c>
      <c r="D155" s="13">
        <v>0.5185185185185186</v>
      </c>
      <c r="E155" s="13">
        <v>0.8</v>
      </c>
      <c r="F155" s="13">
        <v>0.4</v>
      </c>
      <c r="G155" s="13">
        <v>0.14285714285714285</v>
      </c>
      <c r="H155" s="13">
        <v>0.5</v>
      </c>
      <c r="I155" s="13">
        <v>0.7142857142857143</v>
      </c>
      <c r="J155" s="13">
        <v>0</v>
      </c>
      <c r="K155" s="13">
        <v>0.33333333333333331</v>
      </c>
      <c r="L155" s="14">
        <v>0.53846153846153855</v>
      </c>
      <c r="M155" s="52">
        <f t="shared" si="8"/>
        <v>0.65925925925925932</v>
      </c>
      <c r="N155" s="52">
        <f t="shared" si="9"/>
        <v>0.34857142857142864</v>
      </c>
      <c r="O155" s="52">
        <f t="shared" si="10"/>
        <v>0.60714285714285721</v>
      </c>
      <c r="P155" s="59">
        <f t="shared" si="11"/>
        <v>0.47692307692307695</v>
      </c>
    </row>
    <row r="156" spans="1:16" x14ac:dyDescent="0.25">
      <c r="A156" s="5">
        <v>155</v>
      </c>
      <c r="B156" s="6">
        <v>0</v>
      </c>
      <c r="C156" s="13">
        <v>0.375</v>
      </c>
      <c r="D156" s="13">
        <v>0.5185185185185186</v>
      </c>
      <c r="E156" s="13">
        <v>0.8</v>
      </c>
      <c r="F156" s="13">
        <v>0.4</v>
      </c>
      <c r="G156" s="13">
        <v>0.14285714285714285</v>
      </c>
      <c r="H156" s="13">
        <v>0.5</v>
      </c>
      <c r="I156" s="13">
        <v>0.7142857142857143</v>
      </c>
      <c r="J156" s="13">
        <v>0</v>
      </c>
      <c r="K156" s="13">
        <v>0.33333333333333331</v>
      </c>
      <c r="L156" s="14">
        <v>0.53846153846153855</v>
      </c>
      <c r="M156" s="52">
        <f t="shared" si="8"/>
        <v>0.65925925925925932</v>
      </c>
      <c r="N156" s="52">
        <f t="shared" si="9"/>
        <v>0.34857142857142864</v>
      </c>
      <c r="O156" s="52">
        <f t="shared" si="10"/>
        <v>0.60714285714285721</v>
      </c>
      <c r="P156" s="59">
        <f t="shared" si="11"/>
        <v>0.47692307692307695</v>
      </c>
    </row>
    <row r="157" spans="1:16" x14ac:dyDescent="0.25">
      <c r="A157" s="5">
        <v>156</v>
      </c>
      <c r="B157" s="6">
        <v>0</v>
      </c>
      <c r="C157" s="13">
        <v>0.375</v>
      </c>
      <c r="D157" s="13">
        <v>0.5185185185185186</v>
      </c>
      <c r="E157" s="13">
        <v>0.8</v>
      </c>
      <c r="F157" s="13">
        <v>0.4</v>
      </c>
      <c r="G157" s="13">
        <v>0.14285714285714285</v>
      </c>
      <c r="H157" s="13">
        <v>0.5</v>
      </c>
      <c r="I157" s="13">
        <v>0.7142857142857143</v>
      </c>
      <c r="J157" s="13">
        <v>0</v>
      </c>
      <c r="K157" s="13">
        <v>0.33333333333333331</v>
      </c>
      <c r="L157" s="14">
        <v>0.53846153846153855</v>
      </c>
      <c r="M157" s="52">
        <f t="shared" si="8"/>
        <v>0.65925925925925932</v>
      </c>
      <c r="N157" s="52">
        <f t="shared" si="9"/>
        <v>0.34857142857142864</v>
      </c>
      <c r="O157" s="52">
        <f t="shared" si="10"/>
        <v>0.60714285714285721</v>
      </c>
      <c r="P157" s="59">
        <f t="shared" si="11"/>
        <v>0.47692307692307695</v>
      </c>
    </row>
    <row r="158" spans="1:16" x14ac:dyDescent="0.25">
      <c r="A158" s="5">
        <v>157</v>
      </c>
      <c r="B158" s="6">
        <v>0</v>
      </c>
      <c r="C158" s="13">
        <v>0.375</v>
      </c>
      <c r="D158" s="13">
        <v>0.5185185185185186</v>
      </c>
      <c r="E158" s="13">
        <v>0.8</v>
      </c>
      <c r="F158" s="13">
        <v>0.4</v>
      </c>
      <c r="G158" s="13">
        <v>0.14285714285714285</v>
      </c>
      <c r="H158" s="13">
        <v>0.5</v>
      </c>
      <c r="I158" s="13">
        <v>0.7142857142857143</v>
      </c>
      <c r="J158" s="13">
        <v>0</v>
      </c>
      <c r="K158" s="13">
        <v>0.33333333333333331</v>
      </c>
      <c r="L158" s="14">
        <v>0.53846153846153855</v>
      </c>
      <c r="M158" s="52">
        <f t="shared" si="8"/>
        <v>0.65925925925925932</v>
      </c>
      <c r="N158" s="52">
        <f t="shared" si="9"/>
        <v>0.34857142857142864</v>
      </c>
      <c r="O158" s="52">
        <f t="shared" si="10"/>
        <v>0.60714285714285721</v>
      </c>
      <c r="P158" s="59">
        <f t="shared" si="11"/>
        <v>0.47692307692307695</v>
      </c>
    </row>
    <row r="159" spans="1:16" x14ac:dyDescent="0.25">
      <c r="A159" s="5">
        <v>158</v>
      </c>
      <c r="B159" s="6">
        <v>0</v>
      </c>
      <c r="C159" s="13">
        <v>0.375</v>
      </c>
      <c r="D159" s="13">
        <v>0.5185185185185186</v>
      </c>
      <c r="E159" s="13">
        <v>0.8</v>
      </c>
      <c r="F159" s="13">
        <v>0.4</v>
      </c>
      <c r="G159" s="13">
        <v>0.14285714285714285</v>
      </c>
      <c r="H159" s="13">
        <v>0.5</v>
      </c>
      <c r="I159" s="13">
        <v>0.7142857142857143</v>
      </c>
      <c r="J159" s="13">
        <v>0</v>
      </c>
      <c r="K159" s="13">
        <v>0.33333333333333331</v>
      </c>
      <c r="L159" s="14">
        <v>0.53846153846153855</v>
      </c>
      <c r="M159" s="52">
        <f t="shared" si="8"/>
        <v>0.65925925925925932</v>
      </c>
      <c r="N159" s="52">
        <f t="shared" si="9"/>
        <v>0.34857142857142864</v>
      </c>
      <c r="O159" s="52">
        <f t="shared" si="10"/>
        <v>0.60714285714285721</v>
      </c>
      <c r="P159" s="59">
        <f t="shared" si="11"/>
        <v>0.47692307692307695</v>
      </c>
    </row>
    <row r="160" spans="1:16" x14ac:dyDescent="0.25">
      <c r="A160" s="5">
        <v>159</v>
      </c>
      <c r="B160" s="6">
        <v>0</v>
      </c>
      <c r="C160" s="13">
        <v>0.375</v>
      </c>
      <c r="D160" s="13">
        <v>0.5185185185185186</v>
      </c>
      <c r="E160" s="13">
        <v>0.8</v>
      </c>
      <c r="F160" s="13">
        <v>0.4</v>
      </c>
      <c r="G160" s="13">
        <v>0.14285714285714285</v>
      </c>
      <c r="H160" s="13">
        <v>0.5</v>
      </c>
      <c r="I160" s="13">
        <v>0.7142857142857143</v>
      </c>
      <c r="J160" s="13">
        <v>0</v>
      </c>
      <c r="K160" s="13">
        <v>0.33333333333333331</v>
      </c>
      <c r="L160" s="14">
        <v>0.53846153846153855</v>
      </c>
      <c r="M160" s="52">
        <f t="shared" si="8"/>
        <v>0.65925925925925932</v>
      </c>
      <c r="N160" s="52">
        <f t="shared" si="9"/>
        <v>0.34857142857142864</v>
      </c>
      <c r="O160" s="52">
        <f t="shared" si="10"/>
        <v>0.60714285714285721</v>
      </c>
      <c r="P160" s="59">
        <f t="shared" si="11"/>
        <v>0.47692307692307695</v>
      </c>
    </row>
    <row r="161" spans="1:16" x14ac:dyDescent="0.25">
      <c r="A161" s="5">
        <v>160</v>
      </c>
      <c r="B161" s="6">
        <v>0</v>
      </c>
      <c r="C161" s="13">
        <v>0.375</v>
      </c>
      <c r="D161" s="13">
        <v>0.5185185185185186</v>
      </c>
      <c r="E161" s="13">
        <v>0.8</v>
      </c>
      <c r="F161" s="13">
        <v>0.4</v>
      </c>
      <c r="G161" s="13">
        <v>0.14285714285714285</v>
      </c>
      <c r="H161" s="13">
        <v>0.5</v>
      </c>
      <c r="I161" s="13">
        <v>0.7142857142857143</v>
      </c>
      <c r="J161" s="13">
        <v>0</v>
      </c>
      <c r="K161" s="13">
        <v>0.33333333333333331</v>
      </c>
      <c r="L161" s="14">
        <v>0.53846153846153855</v>
      </c>
      <c r="M161" s="52">
        <f t="shared" si="8"/>
        <v>0.65925925925925932</v>
      </c>
      <c r="N161" s="52">
        <f t="shared" si="9"/>
        <v>0.34857142857142864</v>
      </c>
      <c r="O161" s="52">
        <f t="shared" si="10"/>
        <v>0.60714285714285721</v>
      </c>
      <c r="P161" s="59">
        <f t="shared" si="11"/>
        <v>0.47692307692307695</v>
      </c>
    </row>
    <row r="162" spans="1:16" x14ac:dyDescent="0.25">
      <c r="A162" s="5">
        <v>161</v>
      </c>
      <c r="B162" s="6">
        <v>0</v>
      </c>
      <c r="C162" s="13">
        <v>0.375</v>
      </c>
      <c r="D162" s="13">
        <v>0.5185185185185186</v>
      </c>
      <c r="E162" s="13">
        <v>0.8</v>
      </c>
      <c r="F162" s="13">
        <v>0.4</v>
      </c>
      <c r="G162" s="13">
        <v>0.14285714285714285</v>
      </c>
      <c r="H162" s="13">
        <v>0.5</v>
      </c>
      <c r="I162" s="13">
        <v>0.7142857142857143</v>
      </c>
      <c r="J162" s="13">
        <v>0</v>
      </c>
      <c r="K162" s="13">
        <v>0.33333333333333331</v>
      </c>
      <c r="L162" s="14">
        <v>0.53846153846153855</v>
      </c>
      <c r="M162" s="52">
        <f t="shared" si="8"/>
        <v>0.65925925925925932</v>
      </c>
      <c r="N162" s="52">
        <f t="shared" si="9"/>
        <v>0.34857142857142864</v>
      </c>
      <c r="O162" s="52">
        <f t="shared" si="10"/>
        <v>0.60714285714285721</v>
      </c>
      <c r="P162" s="59">
        <f t="shared" si="11"/>
        <v>0.47692307692307695</v>
      </c>
    </row>
    <row r="163" spans="1:16" x14ac:dyDescent="0.25">
      <c r="A163" s="5">
        <v>162</v>
      </c>
      <c r="B163" s="6">
        <v>1</v>
      </c>
      <c r="C163" s="13">
        <v>0.40625</v>
      </c>
      <c r="D163" s="13">
        <v>0.5185185185185186</v>
      </c>
      <c r="E163" s="13">
        <v>0.8</v>
      </c>
      <c r="F163" s="13">
        <v>0.6</v>
      </c>
      <c r="G163" s="13">
        <v>0.38095238095238093</v>
      </c>
      <c r="H163" s="13">
        <v>0.41666666666666669</v>
      </c>
      <c r="I163" s="13">
        <v>0.61428571428571432</v>
      </c>
      <c r="J163" s="13">
        <v>0</v>
      </c>
      <c r="K163" s="13">
        <v>0</v>
      </c>
      <c r="L163" s="14">
        <v>0.12307692307692326</v>
      </c>
      <c r="M163" s="52">
        <f t="shared" si="8"/>
        <v>0.65925925925925932</v>
      </c>
      <c r="N163" s="52">
        <f t="shared" si="9"/>
        <v>0.55619047619047612</v>
      </c>
      <c r="O163" s="52">
        <f t="shared" si="10"/>
        <v>0.51547619047619053</v>
      </c>
      <c r="P163" s="59">
        <f t="shared" si="11"/>
        <v>8.6153846153846275E-2</v>
      </c>
    </row>
    <row r="164" spans="1:16" x14ac:dyDescent="0.25">
      <c r="A164" s="5">
        <v>163</v>
      </c>
      <c r="B164" s="6">
        <v>1</v>
      </c>
      <c r="C164" s="13">
        <v>0.40625</v>
      </c>
      <c r="D164" s="13">
        <v>0.5185185185185186</v>
      </c>
      <c r="E164" s="13">
        <v>0.8</v>
      </c>
      <c r="F164" s="13">
        <v>0.6</v>
      </c>
      <c r="G164" s="13">
        <v>0.38095238095238093</v>
      </c>
      <c r="H164" s="13">
        <v>0.41666666666666669</v>
      </c>
      <c r="I164" s="13">
        <v>0.61428571428571432</v>
      </c>
      <c r="J164" s="13">
        <v>0</v>
      </c>
      <c r="K164" s="13">
        <v>0</v>
      </c>
      <c r="L164" s="14">
        <v>0.12307692307692326</v>
      </c>
      <c r="M164" s="52">
        <f t="shared" si="8"/>
        <v>0.65925925925925932</v>
      </c>
      <c r="N164" s="52">
        <f t="shared" si="9"/>
        <v>0.55619047619047612</v>
      </c>
      <c r="O164" s="52">
        <f t="shared" si="10"/>
        <v>0.51547619047619053</v>
      </c>
      <c r="P164" s="59">
        <f t="shared" si="11"/>
        <v>8.6153846153846275E-2</v>
      </c>
    </row>
    <row r="165" spans="1:16" x14ac:dyDescent="0.25">
      <c r="A165" s="5">
        <v>164</v>
      </c>
      <c r="B165" s="6">
        <v>0</v>
      </c>
      <c r="C165" s="13">
        <v>0.40625</v>
      </c>
      <c r="D165" s="13">
        <v>0.7777777777777779</v>
      </c>
      <c r="E165" s="13">
        <v>0.8</v>
      </c>
      <c r="F165" s="13">
        <v>0.4</v>
      </c>
      <c r="G165" s="13">
        <v>0.14285714285714285</v>
      </c>
      <c r="H165" s="13">
        <v>1</v>
      </c>
      <c r="I165" s="13">
        <v>0.7142857142857143</v>
      </c>
      <c r="J165" s="13">
        <v>0</v>
      </c>
      <c r="K165" s="13">
        <v>0.33333333333333331</v>
      </c>
      <c r="L165" s="14">
        <v>0.53846153846153855</v>
      </c>
      <c r="M165" s="52">
        <f t="shared" si="8"/>
        <v>0.78888888888888897</v>
      </c>
      <c r="N165" s="52">
        <f t="shared" si="9"/>
        <v>0.34857142857142864</v>
      </c>
      <c r="O165" s="52">
        <f t="shared" si="10"/>
        <v>0.85714285714285721</v>
      </c>
      <c r="P165" s="59">
        <f t="shared" si="11"/>
        <v>0.47692307692307695</v>
      </c>
    </row>
    <row r="166" spans="1:16" x14ac:dyDescent="0.25">
      <c r="A166" s="5">
        <v>165</v>
      </c>
      <c r="B166" s="6">
        <v>0</v>
      </c>
      <c r="C166" s="13">
        <v>0.40625</v>
      </c>
      <c r="D166" s="13">
        <v>0.7777777777777779</v>
      </c>
      <c r="E166" s="13">
        <v>0.8</v>
      </c>
      <c r="F166" s="13">
        <v>0.4</v>
      </c>
      <c r="G166" s="13">
        <v>0.14285714285714285</v>
      </c>
      <c r="H166" s="13">
        <v>1</v>
      </c>
      <c r="I166" s="13">
        <v>0.7142857142857143</v>
      </c>
      <c r="J166" s="13">
        <v>0</v>
      </c>
      <c r="K166" s="13">
        <v>0.33333333333333331</v>
      </c>
      <c r="L166" s="14">
        <v>0.53846153846153855</v>
      </c>
      <c r="M166" s="52">
        <f t="shared" si="8"/>
        <v>0.78888888888888897</v>
      </c>
      <c r="N166" s="52">
        <f t="shared" si="9"/>
        <v>0.34857142857142864</v>
      </c>
      <c r="O166" s="52">
        <f t="shared" si="10"/>
        <v>0.85714285714285721</v>
      </c>
      <c r="P166" s="59">
        <f t="shared" si="11"/>
        <v>0.47692307692307695</v>
      </c>
    </row>
    <row r="167" spans="1:16" x14ac:dyDescent="0.25">
      <c r="A167" s="5">
        <v>166</v>
      </c>
      <c r="B167" s="6">
        <v>0</v>
      </c>
      <c r="C167" s="13">
        <v>0.4375</v>
      </c>
      <c r="D167" s="13">
        <v>0.66666666666666652</v>
      </c>
      <c r="E167" s="13">
        <v>0.8</v>
      </c>
      <c r="F167" s="13">
        <v>0.4</v>
      </c>
      <c r="G167" s="13">
        <v>0.23809523809523808</v>
      </c>
      <c r="H167" s="13">
        <v>1</v>
      </c>
      <c r="I167" s="13">
        <v>0.7142857142857143</v>
      </c>
      <c r="J167" s="13">
        <v>0.5</v>
      </c>
      <c r="K167" s="13">
        <v>0.33333333333333331</v>
      </c>
      <c r="L167" s="14">
        <v>0.53846153846153855</v>
      </c>
      <c r="M167" s="52">
        <f t="shared" si="8"/>
        <v>0.73333333333333328</v>
      </c>
      <c r="N167" s="52">
        <f t="shared" si="9"/>
        <v>0.36761904761904768</v>
      </c>
      <c r="O167" s="52">
        <f t="shared" si="10"/>
        <v>0.85714285714285721</v>
      </c>
      <c r="P167" s="59">
        <f t="shared" si="11"/>
        <v>0.47692307692307695</v>
      </c>
    </row>
    <row r="168" spans="1:16" x14ac:dyDescent="0.25">
      <c r="A168" s="5">
        <v>167</v>
      </c>
      <c r="B168" s="6">
        <v>0</v>
      </c>
      <c r="C168" s="13">
        <v>0.4375</v>
      </c>
      <c r="D168" s="13">
        <v>0.55555555555555547</v>
      </c>
      <c r="E168" s="13">
        <v>0.8</v>
      </c>
      <c r="F168" s="13">
        <v>0.6</v>
      </c>
      <c r="G168" s="13">
        <v>0.33333333333333331</v>
      </c>
      <c r="H168" s="13">
        <v>0.66666666666666663</v>
      </c>
      <c r="I168" s="13">
        <v>0.45714285714285713</v>
      </c>
      <c r="J168" s="13">
        <v>0</v>
      </c>
      <c r="K168" s="13">
        <v>0</v>
      </c>
      <c r="L168" s="14">
        <v>0.21538461538461556</v>
      </c>
      <c r="M168" s="52">
        <f t="shared" si="8"/>
        <v>0.67777777777777781</v>
      </c>
      <c r="N168" s="52">
        <f t="shared" si="9"/>
        <v>0.54666666666666663</v>
      </c>
      <c r="O168" s="52">
        <f t="shared" si="10"/>
        <v>0.56190476190476191</v>
      </c>
      <c r="P168" s="59">
        <f t="shared" si="11"/>
        <v>0.15076923076923088</v>
      </c>
    </row>
    <row r="169" spans="1:16" x14ac:dyDescent="0.25">
      <c r="A169" s="5">
        <v>168</v>
      </c>
      <c r="B169" s="6">
        <v>0</v>
      </c>
      <c r="C169" s="13">
        <v>0.4375</v>
      </c>
      <c r="D169" s="13">
        <v>0.4814814814814814</v>
      </c>
      <c r="E169" s="13">
        <v>0.6</v>
      </c>
      <c r="F169" s="13">
        <v>0.6</v>
      </c>
      <c r="G169" s="13">
        <v>0.33333333333333331</v>
      </c>
      <c r="H169" s="13">
        <v>0.41666666666666669</v>
      </c>
      <c r="I169" s="13">
        <v>0.42857142857142855</v>
      </c>
      <c r="J169" s="13">
        <v>0</v>
      </c>
      <c r="K169" s="13">
        <v>0.66666666666666663</v>
      </c>
      <c r="L169" s="14">
        <v>0.36923076923076914</v>
      </c>
      <c r="M169" s="52">
        <f t="shared" si="8"/>
        <v>0.54074074074074074</v>
      </c>
      <c r="N169" s="52">
        <f t="shared" si="9"/>
        <v>0.54666666666666663</v>
      </c>
      <c r="O169" s="52">
        <f t="shared" si="10"/>
        <v>0.42261904761904762</v>
      </c>
      <c r="P169" s="59">
        <f t="shared" si="11"/>
        <v>0.45846153846153836</v>
      </c>
    </row>
    <row r="170" spans="1:16" x14ac:dyDescent="0.25">
      <c r="A170" s="5">
        <v>169</v>
      </c>
      <c r="B170" s="6">
        <v>0</v>
      </c>
      <c r="C170" s="13">
        <v>0.4375</v>
      </c>
      <c r="D170" s="13">
        <v>0.4814814814814814</v>
      </c>
      <c r="E170" s="13">
        <v>0.6</v>
      </c>
      <c r="F170" s="13">
        <v>0.6</v>
      </c>
      <c r="G170" s="13">
        <v>0.33333333333333331</v>
      </c>
      <c r="H170" s="13">
        <v>0.41666666666666669</v>
      </c>
      <c r="I170" s="13">
        <v>0.42857142857142855</v>
      </c>
      <c r="J170" s="13">
        <v>0</v>
      </c>
      <c r="K170" s="13">
        <v>0.66666666666666663</v>
      </c>
      <c r="L170" s="14">
        <v>0.36923076923076914</v>
      </c>
      <c r="M170" s="52">
        <f t="shared" si="8"/>
        <v>0.54074074074074074</v>
      </c>
      <c r="N170" s="52">
        <f t="shared" si="9"/>
        <v>0.54666666666666663</v>
      </c>
      <c r="O170" s="52">
        <f t="shared" si="10"/>
        <v>0.42261904761904762</v>
      </c>
      <c r="P170" s="59">
        <f t="shared" si="11"/>
        <v>0.45846153846153836</v>
      </c>
    </row>
    <row r="171" spans="1:16" x14ac:dyDescent="0.25">
      <c r="A171" s="5">
        <v>170</v>
      </c>
      <c r="B171" s="6">
        <v>0</v>
      </c>
      <c r="C171" s="13">
        <v>0.4375</v>
      </c>
      <c r="D171" s="13">
        <v>0.70370370370370383</v>
      </c>
      <c r="E171" s="13">
        <v>0.8</v>
      </c>
      <c r="F171" s="13">
        <v>0.4</v>
      </c>
      <c r="G171" s="13">
        <v>0.23809523809523808</v>
      </c>
      <c r="H171" s="13">
        <v>1</v>
      </c>
      <c r="I171" s="13">
        <v>0.7142857142857143</v>
      </c>
      <c r="J171" s="13">
        <v>0</v>
      </c>
      <c r="K171" s="13">
        <v>0.33333333333333331</v>
      </c>
      <c r="L171" s="14">
        <v>0.53846153846153855</v>
      </c>
      <c r="M171" s="52">
        <f t="shared" si="8"/>
        <v>0.75185185185185199</v>
      </c>
      <c r="N171" s="52">
        <f t="shared" si="9"/>
        <v>0.36761904761904768</v>
      </c>
      <c r="O171" s="52">
        <f t="shared" si="10"/>
        <v>0.85714285714285721</v>
      </c>
      <c r="P171" s="59">
        <f t="shared" si="11"/>
        <v>0.47692307692307695</v>
      </c>
    </row>
    <row r="172" spans="1:16" x14ac:dyDescent="0.25">
      <c r="A172" s="5">
        <v>171</v>
      </c>
      <c r="B172" s="6">
        <v>0</v>
      </c>
      <c r="C172" s="13">
        <v>0.4375</v>
      </c>
      <c r="D172" s="13">
        <v>0.70370370370370383</v>
      </c>
      <c r="E172" s="13">
        <v>0.8</v>
      </c>
      <c r="F172" s="13">
        <v>0.4</v>
      </c>
      <c r="G172" s="13">
        <v>0.23809523809523808</v>
      </c>
      <c r="H172" s="13">
        <v>1</v>
      </c>
      <c r="I172" s="13">
        <v>0.7142857142857143</v>
      </c>
      <c r="J172" s="13">
        <v>0</v>
      </c>
      <c r="K172" s="13">
        <v>0.33333333333333331</v>
      </c>
      <c r="L172" s="14">
        <v>0.53846153846153855</v>
      </c>
      <c r="M172" s="52">
        <f t="shared" si="8"/>
        <v>0.75185185185185199</v>
      </c>
      <c r="N172" s="52">
        <f t="shared" si="9"/>
        <v>0.36761904761904768</v>
      </c>
      <c r="O172" s="52">
        <f t="shared" si="10"/>
        <v>0.85714285714285721</v>
      </c>
      <c r="P172" s="59">
        <f t="shared" si="11"/>
        <v>0.47692307692307695</v>
      </c>
    </row>
    <row r="173" spans="1:16" x14ac:dyDescent="0.25">
      <c r="A173" s="5">
        <v>172</v>
      </c>
      <c r="B173" s="6">
        <v>0</v>
      </c>
      <c r="C173" s="13">
        <v>0.4375</v>
      </c>
      <c r="D173" s="13">
        <v>0.70370370370370383</v>
      </c>
      <c r="E173" s="13">
        <v>0.8</v>
      </c>
      <c r="F173" s="13">
        <v>0.4</v>
      </c>
      <c r="G173" s="13">
        <v>0.23809523809523808</v>
      </c>
      <c r="H173" s="13">
        <v>1</v>
      </c>
      <c r="I173" s="13">
        <v>0.7142857142857143</v>
      </c>
      <c r="J173" s="13">
        <v>0</v>
      </c>
      <c r="K173" s="13">
        <v>0.33333333333333331</v>
      </c>
      <c r="L173" s="14">
        <v>0.53846153846153855</v>
      </c>
      <c r="M173" s="52">
        <f t="shared" si="8"/>
        <v>0.75185185185185199</v>
      </c>
      <c r="N173" s="52">
        <f t="shared" si="9"/>
        <v>0.36761904761904768</v>
      </c>
      <c r="O173" s="52">
        <f t="shared" si="10"/>
        <v>0.85714285714285721</v>
      </c>
      <c r="P173" s="59">
        <f t="shared" si="11"/>
        <v>0.47692307692307695</v>
      </c>
    </row>
    <row r="174" spans="1:16" x14ac:dyDescent="0.25">
      <c r="A174" s="5">
        <v>173</v>
      </c>
      <c r="B174" s="6">
        <v>0</v>
      </c>
      <c r="C174" s="13">
        <v>0.4375</v>
      </c>
      <c r="D174" s="13">
        <v>0.70370370370370383</v>
      </c>
      <c r="E174" s="13">
        <v>0.8</v>
      </c>
      <c r="F174" s="13">
        <v>0.4</v>
      </c>
      <c r="G174" s="13">
        <v>0.23809523809523808</v>
      </c>
      <c r="H174" s="13">
        <v>1</v>
      </c>
      <c r="I174" s="13">
        <v>0.7142857142857143</v>
      </c>
      <c r="J174" s="13">
        <v>0</v>
      </c>
      <c r="K174" s="13">
        <v>0.33333333333333331</v>
      </c>
      <c r="L174" s="14">
        <v>0.53846153846153855</v>
      </c>
      <c r="M174" s="52">
        <f t="shared" si="8"/>
        <v>0.75185185185185199</v>
      </c>
      <c r="N174" s="52">
        <f t="shared" si="9"/>
        <v>0.36761904761904768</v>
      </c>
      <c r="O174" s="52">
        <f t="shared" si="10"/>
        <v>0.85714285714285721</v>
      </c>
      <c r="P174" s="59">
        <f t="shared" si="11"/>
        <v>0.47692307692307695</v>
      </c>
    </row>
    <row r="175" spans="1:16" x14ac:dyDescent="0.25">
      <c r="A175" s="5">
        <v>174</v>
      </c>
      <c r="B175" s="6">
        <v>0</v>
      </c>
      <c r="C175" s="13">
        <v>0.4375</v>
      </c>
      <c r="D175" s="13">
        <v>0.70370370370370383</v>
      </c>
      <c r="E175" s="13">
        <v>0.8</v>
      </c>
      <c r="F175" s="13">
        <v>0.4</v>
      </c>
      <c r="G175" s="13">
        <v>0.23809523809523808</v>
      </c>
      <c r="H175" s="13">
        <v>1</v>
      </c>
      <c r="I175" s="13">
        <v>0.7142857142857143</v>
      </c>
      <c r="J175" s="13">
        <v>0</v>
      </c>
      <c r="K175" s="13">
        <v>0.33333333333333331</v>
      </c>
      <c r="L175" s="14">
        <v>0.53846153846153855</v>
      </c>
      <c r="M175" s="52">
        <f t="shared" si="8"/>
        <v>0.75185185185185199</v>
      </c>
      <c r="N175" s="52">
        <f t="shared" si="9"/>
        <v>0.36761904761904768</v>
      </c>
      <c r="O175" s="52">
        <f t="shared" si="10"/>
        <v>0.85714285714285721</v>
      </c>
      <c r="P175" s="59">
        <f t="shared" si="11"/>
        <v>0.47692307692307695</v>
      </c>
    </row>
    <row r="176" spans="1:16" x14ac:dyDescent="0.25">
      <c r="A176" s="5">
        <v>175</v>
      </c>
      <c r="B176" s="6">
        <v>0</v>
      </c>
      <c r="C176" s="13">
        <v>0.4375</v>
      </c>
      <c r="D176" s="13">
        <v>0.66666666666666652</v>
      </c>
      <c r="E176" s="13">
        <v>0.8</v>
      </c>
      <c r="F176" s="13">
        <v>0.4</v>
      </c>
      <c r="G176" s="13">
        <v>0.23809523809523808</v>
      </c>
      <c r="H176" s="13">
        <v>1</v>
      </c>
      <c r="I176" s="13">
        <v>0.7142857142857143</v>
      </c>
      <c r="J176" s="13">
        <v>0</v>
      </c>
      <c r="K176" s="13">
        <v>0.33333333333333331</v>
      </c>
      <c r="L176" s="14">
        <v>0.53846153846153855</v>
      </c>
      <c r="M176" s="52">
        <f t="shared" si="8"/>
        <v>0.73333333333333328</v>
      </c>
      <c r="N176" s="52">
        <f t="shared" si="9"/>
        <v>0.36761904761904768</v>
      </c>
      <c r="O176" s="52">
        <f t="shared" si="10"/>
        <v>0.85714285714285721</v>
      </c>
      <c r="P176" s="59">
        <f t="shared" si="11"/>
        <v>0.47692307692307695</v>
      </c>
    </row>
    <row r="177" spans="1:16" x14ac:dyDescent="0.25">
      <c r="A177" s="5">
        <v>176</v>
      </c>
      <c r="B177" s="6">
        <v>0</v>
      </c>
      <c r="C177" s="13">
        <v>0.4375</v>
      </c>
      <c r="D177" s="13">
        <v>0.66666666666666652</v>
      </c>
      <c r="E177" s="13">
        <v>0.8</v>
      </c>
      <c r="F177" s="13">
        <v>0.4</v>
      </c>
      <c r="G177" s="13">
        <v>0.23809523809523808</v>
      </c>
      <c r="H177" s="13">
        <v>1</v>
      </c>
      <c r="I177" s="13">
        <v>0.7142857142857143</v>
      </c>
      <c r="J177" s="13">
        <v>0</v>
      </c>
      <c r="K177" s="13">
        <v>0.33333333333333331</v>
      </c>
      <c r="L177" s="14">
        <v>0.53846153846153855</v>
      </c>
      <c r="M177" s="52">
        <f t="shared" si="8"/>
        <v>0.73333333333333328</v>
      </c>
      <c r="N177" s="52">
        <f t="shared" si="9"/>
        <v>0.36761904761904768</v>
      </c>
      <c r="O177" s="52">
        <f t="shared" si="10"/>
        <v>0.85714285714285721</v>
      </c>
      <c r="P177" s="59">
        <f t="shared" si="11"/>
        <v>0.47692307692307695</v>
      </c>
    </row>
    <row r="178" spans="1:16" x14ac:dyDescent="0.25">
      <c r="A178" s="5">
        <v>177</v>
      </c>
      <c r="B178" s="6">
        <v>0</v>
      </c>
      <c r="C178" s="13">
        <v>0.4375</v>
      </c>
      <c r="D178" s="13">
        <v>0.66666666666666652</v>
      </c>
      <c r="E178" s="13">
        <v>0.8</v>
      </c>
      <c r="F178" s="13">
        <v>0.4</v>
      </c>
      <c r="G178" s="13">
        <v>0.23809523809523808</v>
      </c>
      <c r="H178" s="13">
        <v>1</v>
      </c>
      <c r="I178" s="13">
        <v>0.7142857142857143</v>
      </c>
      <c r="J178" s="13">
        <v>0</v>
      </c>
      <c r="K178" s="13">
        <v>0.33333333333333331</v>
      </c>
      <c r="L178" s="14">
        <v>0.53846153846153855</v>
      </c>
      <c r="M178" s="52">
        <f t="shared" si="8"/>
        <v>0.73333333333333328</v>
      </c>
      <c r="N178" s="52">
        <f t="shared" si="9"/>
        <v>0.36761904761904768</v>
      </c>
      <c r="O178" s="52">
        <f t="shared" si="10"/>
        <v>0.85714285714285721</v>
      </c>
      <c r="P178" s="59">
        <f t="shared" si="11"/>
        <v>0.47692307692307695</v>
      </c>
    </row>
    <row r="179" spans="1:16" x14ac:dyDescent="0.25">
      <c r="A179" s="5">
        <v>178</v>
      </c>
      <c r="B179" s="6">
        <v>0</v>
      </c>
      <c r="C179" s="13">
        <v>0.46875</v>
      </c>
      <c r="D179" s="13">
        <v>0.2592592592592593</v>
      </c>
      <c r="E179" s="13">
        <v>0.4</v>
      </c>
      <c r="F179" s="13">
        <v>0.8</v>
      </c>
      <c r="G179" s="13">
        <v>0.33333333333333331</v>
      </c>
      <c r="H179" s="13">
        <v>0.25</v>
      </c>
      <c r="I179" s="13">
        <v>0.42857142857142855</v>
      </c>
      <c r="J179" s="13">
        <v>0.5</v>
      </c>
      <c r="K179" s="13">
        <v>0.66666666666666663</v>
      </c>
      <c r="L179" s="14">
        <v>0.53846153846153855</v>
      </c>
      <c r="M179" s="52">
        <f t="shared" si="8"/>
        <v>0.32962962962962966</v>
      </c>
      <c r="N179" s="52">
        <f t="shared" si="9"/>
        <v>0.70666666666666678</v>
      </c>
      <c r="O179" s="52">
        <f t="shared" si="10"/>
        <v>0.3392857142857143</v>
      </c>
      <c r="P179" s="59">
        <f t="shared" si="11"/>
        <v>0.57692307692307698</v>
      </c>
    </row>
    <row r="180" spans="1:16" x14ac:dyDescent="0.25">
      <c r="A180" s="5">
        <v>179</v>
      </c>
      <c r="B180" s="6">
        <v>0</v>
      </c>
      <c r="C180" s="13">
        <v>0.46875</v>
      </c>
      <c r="D180" s="13">
        <v>0.7407407407407407</v>
      </c>
      <c r="E180" s="13">
        <v>0.8</v>
      </c>
      <c r="F180" s="13">
        <v>0.4</v>
      </c>
      <c r="G180" s="13">
        <v>0.23809523809523808</v>
      </c>
      <c r="H180" s="13">
        <v>1</v>
      </c>
      <c r="I180" s="13">
        <v>0.7142857142857143</v>
      </c>
      <c r="J180" s="13">
        <v>0</v>
      </c>
      <c r="K180" s="13">
        <v>0.33333333333333331</v>
      </c>
      <c r="L180" s="14">
        <v>0.53846153846153855</v>
      </c>
      <c r="M180" s="52">
        <f t="shared" si="8"/>
        <v>0.77037037037037037</v>
      </c>
      <c r="N180" s="52">
        <f t="shared" si="9"/>
        <v>0.36761904761904768</v>
      </c>
      <c r="O180" s="52">
        <f t="shared" si="10"/>
        <v>0.85714285714285721</v>
      </c>
      <c r="P180" s="59">
        <f t="shared" si="11"/>
        <v>0.47692307692307695</v>
      </c>
    </row>
    <row r="181" spans="1:16" x14ac:dyDescent="0.25">
      <c r="A181" s="5">
        <v>180</v>
      </c>
      <c r="B181" s="6">
        <v>0</v>
      </c>
      <c r="C181" s="13">
        <v>0.46875</v>
      </c>
      <c r="D181" s="13">
        <v>0.7407407407407407</v>
      </c>
      <c r="E181" s="13">
        <v>0.8</v>
      </c>
      <c r="F181" s="13">
        <v>0.4</v>
      </c>
      <c r="G181" s="13">
        <v>0.23809523809523808</v>
      </c>
      <c r="H181" s="13">
        <v>1</v>
      </c>
      <c r="I181" s="13">
        <v>0.7142857142857143</v>
      </c>
      <c r="J181" s="13">
        <v>0</v>
      </c>
      <c r="K181" s="13">
        <v>0.33333333333333331</v>
      </c>
      <c r="L181" s="14">
        <v>0.53846153846153855</v>
      </c>
      <c r="M181" s="52">
        <f t="shared" si="8"/>
        <v>0.77037037037037037</v>
      </c>
      <c r="N181" s="52">
        <f t="shared" si="9"/>
        <v>0.36761904761904768</v>
      </c>
      <c r="O181" s="52">
        <f t="shared" si="10"/>
        <v>0.85714285714285721</v>
      </c>
      <c r="P181" s="59">
        <f t="shared" si="11"/>
        <v>0.47692307692307695</v>
      </c>
    </row>
    <row r="182" spans="1:16" x14ac:dyDescent="0.25">
      <c r="A182" s="5">
        <v>181</v>
      </c>
      <c r="B182" s="6">
        <v>0</v>
      </c>
      <c r="C182" s="13">
        <v>0.46875</v>
      </c>
      <c r="D182" s="13">
        <v>0.7407407407407407</v>
      </c>
      <c r="E182" s="13">
        <v>0.8</v>
      </c>
      <c r="F182" s="13">
        <v>0.4</v>
      </c>
      <c r="G182" s="13">
        <v>0.23809523809523808</v>
      </c>
      <c r="H182" s="13">
        <v>1</v>
      </c>
      <c r="I182" s="13">
        <v>0.7142857142857143</v>
      </c>
      <c r="J182" s="13">
        <v>0</v>
      </c>
      <c r="K182" s="13">
        <v>0.33333333333333331</v>
      </c>
      <c r="L182" s="14">
        <v>0.53846153846153855</v>
      </c>
      <c r="M182" s="52">
        <f t="shared" si="8"/>
        <v>0.77037037037037037</v>
      </c>
      <c r="N182" s="52">
        <f t="shared" si="9"/>
        <v>0.36761904761904768</v>
      </c>
      <c r="O182" s="52">
        <f t="shared" si="10"/>
        <v>0.85714285714285721</v>
      </c>
      <c r="P182" s="59">
        <f t="shared" si="11"/>
        <v>0.47692307692307695</v>
      </c>
    </row>
    <row r="183" spans="1:16" x14ac:dyDescent="0.25">
      <c r="A183" s="5">
        <v>182</v>
      </c>
      <c r="B183" s="6">
        <v>0</v>
      </c>
      <c r="C183" s="13">
        <v>0.46875</v>
      </c>
      <c r="D183" s="13">
        <v>0.7407407407407407</v>
      </c>
      <c r="E183" s="13">
        <v>0.8</v>
      </c>
      <c r="F183" s="13">
        <v>0.4</v>
      </c>
      <c r="G183" s="13">
        <v>0.23809523809523808</v>
      </c>
      <c r="H183" s="13">
        <v>1</v>
      </c>
      <c r="I183" s="13">
        <v>0.7142857142857143</v>
      </c>
      <c r="J183" s="13">
        <v>0</v>
      </c>
      <c r="K183" s="13">
        <v>0.33333333333333331</v>
      </c>
      <c r="L183" s="14">
        <v>0.53846153846153855</v>
      </c>
      <c r="M183" s="52">
        <f t="shared" si="8"/>
        <v>0.77037037037037037</v>
      </c>
      <c r="N183" s="52">
        <f t="shared" si="9"/>
        <v>0.36761904761904768</v>
      </c>
      <c r="O183" s="52">
        <f t="shared" si="10"/>
        <v>0.85714285714285721</v>
      </c>
      <c r="P183" s="59">
        <f t="shared" si="11"/>
        <v>0.47692307692307695</v>
      </c>
    </row>
    <row r="184" spans="1:16" x14ac:dyDescent="0.25">
      <c r="A184" s="5">
        <v>183</v>
      </c>
      <c r="B184" s="6">
        <v>0</v>
      </c>
      <c r="C184" s="13">
        <v>0.46875</v>
      </c>
      <c r="D184" s="13">
        <v>0.7407407407407407</v>
      </c>
      <c r="E184" s="13">
        <v>0.8</v>
      </c>
      <c r="F184" s="13">
        <v>0.4</v>
      </c>
      <c r="G184" s="13">
        <v>0.23809523809523808</v>
      </c>
      <c r="H184" s="13">
        <v>1</v>
      </c>
      <c r="I184" s="13">
        <v>0.7142857142857143</v>
      </c>
      <c r="J184" s="13">
        <v>0</v>
      </c>
      <c r="K184" s="13">
        <v>0.33333333333333331</v>
      </c>
      <c r="L184" s="14">
        <v>0.53846153846153855</v>
      </c>
      <c r="M184" s="52">
        <f t="shared" si="8"/>
        <v>0.77037037037037037</v>
      </c>
      <c r="N184" s="52">
        <f t="shared" si="9"/>
        <v>0.36761904761904768</v>
      </c>
      <c r="O184" s="52">
        <f t="shared" si="10"/>
        <v>0.85714285714285721</v>
      </c>
      <c r="P184" s="59">
        <f t="shared" si="11"/>
        <v>0.47692307692307695</v>
      </c>
    </row>
    <row r="185" spans="1:16" x14ac:dyDescent="0.25">
      <c r="A185" s="5">
        <v>184</v>
      </c>
      <c r="B185" s="6">
        <v>0</v>
      </c>
      <c r="C185" s="13">
        <v>0.46875</v>
      </c>
      <c r="D185" s="13">
        <v>0.7407407407407407</v>
      </c>
      <c r="E185" s="13">
        <v>0.8</v>
      </c>
      <c r="F185" s="13">
        <v>0.4</v>
      </c>
      <c r="G185" s="13">
        <v>0.23809523809523808</v>
      </c>
      <c r="H185" s="13">
        <v>1</v>
      </c>
      <c r="I185" s="13">
        <v>0.7142857142857143</v>
      </c>
      <c r="J185" s="13">
        <v>0</v>
      </c>
      <c r="K185" s="13">
        <v>0.33333333333333331</v>
      </c>
      <c r="L185" s="14">
        <v>0.53846153846153855</v>
      </c>
      <c r="M185" s="52">
        <f t="shared" si="8"/>
        <v>0.77037037037037037</v>
      </c>
      <c r="N185" s="52">
        <f t="shared" si="9"/>
        <v>0.36761904761904768</v>
      </c>
      <c r="O185" s="52">
        <f t="shared" si="10"/>
        <v>0.85714285714285721</v>
      </c>
      <c r="P185" s="59">
        <f t="shared" si="11"/>
        <v>0.47692307692307695</v>
      </c>
    </row>
    <row r="186" spans="1:16" x14ac:dyDescent="0.25">
      <c r="A186" s="5">
        <v>185</v>
      </c>
      <c r="B186" s="6">
        <v>1</v>
      </c>
      <c r="C186" s="13">
        <v>0.46875</v>
      </c>
      <c r="D186" s="13">
        <v>0.37037037037037035</v>
      </c>
      <c r="E186" s="13">
        <v>0.4</v>
      </c>
      <c r="F186" s="13">
        <v>0.8</v>
      </c>
      <c r="G186" s="13">
        <v>0.61904761904761907</v>
      </c>
      <c r="H186" s="13">
        <v>0.25</v>
      </c>
      <c r="I186" s="13">
        <v>0.2857142857142857</v>
      </c>
      <c r="J186" s="13">
        <v>1</v>
      </c>
      <c r="K186" s="13">
        <v>0.66666666666666663</v>
      </c>
      <c r="L186" s="14">
        <v>0.53846153846153855</v>
      </c>
      <c r="M186" s="52">
        <f t="shared" si="8"/>
        <v>0.38518518518518519</v>
      </c>
      <c r="N186" s="52">
        <f t="shared" si="9"/>
        <v>0.76380952380952394</v>
      </c>
      <c r="O186" s="52">
        <f t="shared" si="10"/>
        <v>0.26785714285714285</v>
      </c>
      <c r="P186" s="59">
        <f t="shared" si="11"/>
        <v>0.57692307692307698</v>
      </c>
    </row>
    <row r="187" spans="1:16" x14ac:dyDescent="0.25">
      <c r="A187" s="5">
        <v>186</v>
      </c>
      <c r="B187" s="6">
        <v>1</v>
      </c>
      <c r="C187" s="13">
        <v>0.46875</v>
      </c>
      <c r="D187" s="13">
        <v>0.37037037037037035</v>
      </c>
      <c r="E187" s="13">
        <v>0.4</v>
      </c>
      <c r="F187" s="13">
        <v>0.8</v>
      </c>
      <c r="G187" s="13">
        <v>0.61904761904761907</v>
      </c>
      <c r="H187" s="13">
        <v>0.25</v>
      </c>
      <c r="I187" s="13">
        <v>0.2857142857142857</v>
      </c>
      <c r="J187" s="13">
        <v>1</v>
      </c>
      <c r="K187" s="13">
        <v>0.66666666666666663</v>
      </c>
      <c r="L187" s="14">
        <v>0.53846153846153855</v>
      </c>
      <c r="M187" s="52">
        <f t="shared" si="8"/>
        <v>0.38518518518518519</v>
      </c>
      <c r="N187" s="52">
        <f t="shared" si="9"/>
        <v>0.76380952380952394</v>
      </c>
      <c r="O187" s="52">
        <f t="shared" si="10"/>
        <v>0.26785714285714285</v>
      </c>
      <c r="P187" s="59">
        <f t="shared" si="11"/>
        <v>0.57692307692307698</v>
      </c>
    </row>
    <row r="188" spans="1:16" x14ac:dyDescent="0.25">
      <c r="A188" s="5">
        <v>187</v>
      </c>
      <c r="B188" s="6">
        <v>1</v>
      </c>
      <c r="C188" s="13">
        <v>0.5</v>
      </c>
      <c r="D188" s="13">
        <v>0.33333333333333343</v>
      </c>
      <c r="E188" s="13">
        <v>0.6</v>
      </c>
      <c r="F188" s="13">
        <v>0.2</v>
      </c>
      <c r="G188" s="13">
        <v>0</v>
      </c>
      <c r="H188" s="13">
        <v>0.25</v>
      </c>
      <c r="I188" s="13">
        <v>0.42857142857142855</v>
      </c>
      <c r="J188" s="13">
        <v>0.5</v>
      </c>
      <c r="K188" s="13">
        <v>0.66666666666666663</v>
      </c>
      <c r="L188" s="14">
        <v>0.76923076923076927</v>
      </c>
      <c r="M188" s="52">
        <f t="shared" si="8"/>
        <v>0.46666666666666667</v>
      </c>
      <c r="N188" s="52">
        <f t="shared" si="9"/>
        <v>0.16000000000000003</v>
      </c>
      <c r="O188" s="52">
        <f t="shared" si="10"/>
        <v>0.3392857142857143</v>
      </c>
      <c r="P188" s="59">
        <f t="shared" si="11"/>
        <v>0.73846153846153839</v>
      </c>
    </row>
    <row r="189" spans="1:16" x14ac:dyDescent="0.25">
      <c r="A189" s="5">
        <v>188</v>
      </c>
      <c r="B189" s="6">
        <v>0</v>
      </c>
      <c r="C189" s="13">
        <v>0.5</v>
      </c>
      <c r="D189" s="13">
        <v>0.18518518518518517</v>
      </c>
      <c r="E189" s="13">
        <v>0.4</v>
      </c>
      <c r="F189" s="13">
        <v>0.8</v>
      </c>
      <c r="G189" s="13">
        <v>0.33333333333333331</v>
      </c>
      <c r="H189" s="13">
        <v>0.25</v>
      </c>
      <c r="I189" s="13">
        <v>0.42857142857142855</v>
      </c>
      <c r="J189" s="13">
        <v>0.5</v>
      </c>
      <c r="K189" s="13">
        <v>0.66666666666666663</v>
      </c>
      <c r="L189" s="14">
        <v>0.53846153846153855</v>
      </c>
      <c r="M189" s="52">
        <f t="shared" si="8"/>
        <v>0.29259259259259263</v>
      </c>
      <c r="N189" s="52">
        <f t="shared" si="9"/>
        <v>0.70666666666666678</v>
      </c>
      <c r="O189" s="52">
        <f t="shared" si="10"/>
        <v>0.3392857142857143</v>
      </c>
      <c r="P189" s="59">
        <f t="shared" si="11"/>
        <v>0.57692307692307698</v>
      </c>
    </row>
    <row r="190" spans="1:16" x14ac:dyDescent="0.25">
      <c r="A190" s="5">
        <v>189</v>
      </c>
      <c r="B190" s="6">
        <v>1</v>
      </c>
      <c r="C190" s="13">
        <v>0.5</v>
      </c>
      <c r="D190" s="13">
        <v>0.33333333333333343</v>
      </c>
      <c r="E190" s="13">
        <v>0.6</v>
      </c>
      <c r="F190" s="13">
        <v>0.2</v>
      </c>
      <c r="G190" s="13">
        <v>0</v>
      </c>
      <c r="H190" s="13">
        <v>0.25</v>
      </c>
      <c r="I190" s="13">
        <v>0.42857142857142855</v>
      </c>
      <c r="J190" s="13">
        <v>0.5</v>
      </c>
      <c r="K190" s="13">
        <v>0.66666666666666663</v>
      </c>
      <c r="L190" s="14">
        <v>0.76923076923076927</v>
      </c>
      <c r="M190" s="52">
        <f t="shared" si="8"/>
        <v>0.46666666666666667</v>
      </c>
      <c r="N190" s="52">
        <f t="shared" si="9"/>
        <v>0.16000000000000003</v>
      </c>
      <c r="O190" s="52">
        <f t="shared" si="10"/>
        <v>0.3392857142857143</v>
      </c>
      <c r="P190" s="59">
        <f t="shared" si="11"/>
        <v>0.73846153846153839</v>
      </c>
    </row>
    <row r="191" spans="1:16" x14ac:dyDescent="0.25">
      <c r="A191" s="5">
        <v>190</v>
      </c>
      <c r="B191" s="6">
        <v>0</v>
      </c>
      <c r="C191" s="13">
        <v>0.5</v>
      </c>
      <c r="D191" s="13">
        <v>0.2592592592592593</v>
      </c>
      <c r="E191" s="13">
        <v>0.4</v>
      </c>
      <c r="F191" s="13">
        <v>0.8</v>
      </c>
      <c r="G191" s="13">
        <v>0.33333333333333331</v>
      </c>
      <c r="H191" s="13">
        <v>0.25</v>
      </c>
      <c r="I191" s="13">
        <v>0.42857142857142855</v>
      </c>
      <c r="J191" s="13">
        <v>0.5</v>
      </c>
      <c r="K191" s="13">
        <v>0.66666666666666663</v>
      </c>
      <c r="L191" s="14">
        <v>0.53846153846153855</v>
      </c>
      <c r="M191" s="52">
        <f t="shared" si="8"/>
        <v>0.32962962962962966</v>
      </c>
      <c r="N191" s="52">
        <f t="shared" si="9"/>
        <v>0.70666666666666678</v>
      </c>
      <c r="O191" s="52">
        <f t="shared" si="10"/>
        <v>0.3392857142857143</v>
      </c>
      <c r="P191" s="59">
        <f t="shared" si="11"/>
        <v>0.57692307692307698</v>
      </c>
    </row>
    <row r="192" spans="1:16" x14ac:dyDescent="0.25">
      <c r="A192" s="5">
        <v>191</v>
      </c>
      <c r="B192" s="6">
        <v>1</v>
      </c>
      <c r="C192" s="13">
        <v>0.5</v>
      </c>
      <c r="D192" s="13">
        <v>0.33333333333333343</v>
      </c>
      <c r="E192" s="13">
        <v>0.6</v>
      </c>
      <c r="F192" s="13">
        <v>0.2</v>
      </c>
      <c r="G192" s="13">
        <v>0</v>
      </c>
      <c r="H192" s="13">
        <v>0.25</v>
      </c>
      <c r="I192" s="13">
        <v>0.42857142857142855</v>
      </c>
      <c r="J192" s="13">
        <v>0.5</v>
      </c>
      <c r="K192" s="13">
        <v>0.66666666666666663</v>
      </c>
      <c r="L192" s="14">
        <v>0.76923076923076927</v>
      </c>
      <c r="M192" s="52">
        <f t="shared" si="8"/>
        <v>0.46666666666666667</v>
      </c>
      <c r="N192" s="52">
        <f t="shared" si="9"/>
        <v>0.16000000000000003</v>
      </c>
      <c r="O192" s="52">
        <f t="shared" si="10"/>
        <v>0.3392857142857143</v>
      </c>
      <c r="P192" s="59">
        <f t="shared" si="11"/>
        <v>0.73846153846153839</v>
      </c>
    </row>
    <row r="193" spans="1:16" x14ac:dyDescent="0.25">
      <c r="A193" s="5">
        <v>192</v>
      </c>
      <c r="B193" s="6">
        <v>0</v>
      </c>
      <c r="C193" s="13">
        <v>0.5</v>
      </c>
      <c r="D193" s="13">
        <v>0.2222222222222224</v>
      </c>
      <c r="E193" s="13">
        <v>0.4</v>
      </c>
      <c r="F193" s="13">
        <v>0.8</v>
      </c>
      <c r="G193" s="13">
        <v>0.33333333333333331</v>
      </c>
      <c r="H193" s="13">
        <v>0.25</v>
      </c>
      <c r="I193" s="13">
        <v>0.42857142857142855</v>
      </c>
      <c r="J193" s="13">
        <v>0.5</v>
      </c>
      <c r="K193" s="13">
        <v>0.66666666666666663</v>
      </c>
      <c r="L193" s="14">
        <v>0.53846153846153855</v>
      </c>
      <c r="M193" s="52">
        <f t="shared" si="8"/>
        <v>0.31111111111111123</v>
      </c>
      <c r="N193" s="52">
        <f t="shared" si="9"/>
        <v>0.70666666666666678</v>
      </c>
      <c r="O193" s="52">
        <f t="shared" si="10"/>
        <v>0.3392857142857143</v>
      </c>
      <c r="P193" s="59">
        <f t="shared" si="11"/>
        <v>0.57692307692307698</v>
      </c>
    </row>
    <row r="194" spans="1:16" x14ac:dyDescent="0.25">
      <c r="A194" s="5">
        <v>193</v>
      </c>
      <c r="B194" s="6">
        <v>0</v>
      </c>
      <c r="C194" s="13">
        <v>0.5</v>
      </c>
      <c r="D194" s="13">
        <v>0.2592592592592593</v>
      </c>
      <c r="E194" s="13">
        <v>0.4</v>
      </c>
      <c r="F194" s="13">
        <v>0.8</v>
      </c>
      <c r="G194" s="13">
        <v>0.33333333333333331</v>
      </c>
      <c r="H194" s="13">
        <v>0.25</v>
      </c>
      <c r="I194" s="13">
        <v>0.42857142857142855</v>
      </c>
      <c r="J194" s="13">
        <v>0.5</v>
      </c>
      <c r="K194" s="13">
        <v>0.66666666666666663</v>
      </c>
      <c r="L194" s="14">
        <v>0.53846153846153855</v>
      </c>
      <c r="M194" s="52">
        <f t="shared" si="8"/>
        <v>0.32962962962962966</v>
      </c>
      <c r="N194" s="52">
        <f t="shared" si="9"/>
        <v>0.70666666666666678</v>
      </c>
      <c r="O194" s="52">
        <f t="shared" si="10"/>
        <v>0.3392857142857143</v>
      </c>
      <c r="P194" s="59">
        <f t="shared" si="11"/>
        <v>0.57692307692307698</v>
      </c>
    </row>
    <row r="195" spans="1:16" x14ac:dyDescent="0.25">
      <c r="A195" s="5">
        <v>194</v>
      </c>
      <c r="B195" s="6">
        <v>0</v>
      </c>
      <c r="C195" s="13">
        <v>0.5</v>
      </c>
      <c r="D195" s="13">
        <v>0.2592592592592593</v>
      </c>
      <c r="E195" s="13">
        <v>0.4</v>
      </c>
      <c r="F195" s="13">
        <v>0.8</v>
      </c>
      <c r="G195" s="13">
        <v>0.33333333333333331</v>
      </c>
      <c r="H195" s="13">
        <v>0.25</v>
      </c>
      <c r="I195" s="13">
        <v>0.42857142857142855</v>
      </c>
      <c r="J195" s="13">
        <v>0.5</v>
      </c>
      <c r="K195" s="13">
        <v>0.66666666666666663</v>
      </c>
      <c r="L195" s="14">
        <v>0.53846153846153855</v>
      </c>
      <c r="M195" s="52">
        <f t="shared" ref="M195:M258" si="12">D195*0.5+E195*0.5</f>
        <v>0.32962962962962966</v>
      </c>
      <c r="N195" s="52">
        <f t="shared" ref="N195:N258" si="13">F195*0.8+G195*0.2</f>
        <v>0.70666666666666678</v>
      </c>
      <c r="O195" s="52">
        <f t="shared" ref="O195:O258" si="14">H195*0.5+I195*0.5</f>
        <v>0.3392857142857143</v>
      </c>
      <c r="P195" s="59">
        <f t="shared" ref="P195:P258" si="15">K195*0.3+L195*0.7</f>
        <v>0.57692307692307698</v>
      </c>
    </row>
    <row r="196" spans="1:16" x14ac:dyDescent="0.25">
      <c r="A196" s="5">
        <v>195</v>
      </c>
      <c r="B196" s="6">
        <v>0</v>
      </c>
      <c r="C196" s="13">
        <v>0.5</v>
      </c>
      <c r="D196" s="13">
        <v>0.2592592592592593</v>
      </c>
      <c r="E196" s="13">
        <v>0.4</v>
      </c>
      <c r="F196" s="13">
        <v>0.8</v>
      </c>
      <c r="G196" s="13">
        <v>0.33333333333333331</v>
      </c>
      <c r="H196" s="13">
        <v>0.25</v>
      </c>
      <c r="I196" s="13">
        <v>0.42857142857142855</v>
      </c>
      <c r="J196" s="13">
        <v>0.5</v>
      </c>
      <c r="K196" s="13">
        <v>0.66666666666666663</v>
      </c>
      <c r="L196" s="14">
        <v>0.53846153846153855</v>
      </c>
      <c r="M196" s="52">
        <f t="shared" si="12"/>
        <v>0.32962962962962966</v>
      </c>
      <c r="N196" s="52">
        <f t="shared" si="13"/>
        <v>0.70666666666666678</v>
      </c>
      <c r="O196" s="52">
        <f t="shared" si="14"/>
        <v>0.3392857142857143</v>
      </c>
      <c r="P196" s="59">
        <f t="shared" si="15"/>
        <v>0.57692307692307698</v>
      </c>
    </row>
    <row r="197" spans="1:16" x14ac:dyDescent="0.25">
      <c r="A197" s="5">
        <v>196</v>
      </c>
      <c r="B197" s="6">
        <v>0</v>
      </c>
      <c r="C197" s="13">
        <v>0.5</v>
      </c>
      <c r="D197" s="13">
        <v>0.2592592592592593</v>
      </c>
      <c r="E197" s="13">
        <v>0.4</v>
      </c>
      <c r="F197" s="13">
        <v>0.8</v>
      </c>
      <c r="G197" s="13">
        <v>0.33333333333333331</v>
      </c>
      <c r="H197" s="13">
        <v>0.25</v>
      </c>
      <c r="I197" s="13">
        <v>0.42857142857142855</v>
      </c>
      <c r="J197" s="13">
        <v>0.5</v>
      </c>
      <c r="K197" s="13">
        <v>0.66666666666666663</v>
      </c>
      <c r="L197" s="14">
        <v>0.53846153846153855</v>
      </c>
      <c r="M197" s="52">
        <f t="shared" si="12"/>
        <v>0.32962962962962966</v>
      </c>
      <c r="N197" s="52">
        <f t="shared" si="13"/>
        <v>0.70666666666666678</v>
      </c>
      <c r="O197" s="52">
        <f t="shared" si="14"/>
        <v>0.3392857142857143</v>
      </c>
      <c r="P197" s="59">
        <f t="shared" si="15"/>
        <v>0.57692307692307698</v>
      </c>
    </row>
    <row r="198" spans="1:16" x14ac:dyDescent="0.25">
      <c r="A198" s="5">
        <v>197</v>
      </c>
      <c r="B198" s="6">
        <v>0</v>
      </c>
      <c r="C198" s="13">
        <v>0.5</v>
      </c>
      <c r="D198" s="13">
        <v>0.2592592592592593</v>
      </c>
      <c r="E198" s="13">
        <v>0.4</v>
      </c>
      <c r="F198" s="13">
        <v>0.8</v>
      </c>
      <c r="G198" s="13">
        <v>0.33333333333333331</v>
      </c>
      <c r="H198" s="13">
        <v>0.25</v>
      </c>
      <c r="I198" s="13">
        <v>0.42857142857142855</v>
      </c>
      <c r="J198" s="13">
        <v>0.5</v>
      </c>
      <c r="K198" s="13">
        <v>0.66666666666666663</v>
      </c>
      <c r="L198" s="14">
        <v>0.53846153846153855</v>
      </c>
      <c r="M198" s="52">
        <f t="shared" si="12"/>
        <v>0.32962962962962966</v>
      </c>
      <c r="N198" s="52">
        <f t="shared" si="13"/>
        <v>0.70666666666666678</v>
      </c>
      <c r="O198" s="52">
        <f t="shared" si="14"/>
        <v>0.3392857142857143</v>
      </c>
      <c r="P198" s="59">
        <f t="shared" si="15"/>
        <v>0.57692307692307698</v>
      </c>
    </row>
    <row r="199" spans="1:16" x14ac:dyDescent="0.25">
      <c r="A199" s="5">
        <v>198</v>
      </c>
      <c r="B199" s="6">
        <v>0</v>
      </c>
      <c r="C199" s="13">
        <v>0.5</v>
      </c>
      <c r="D199" s="13">
        <v>0.2592592592592593</v>
      </c>
      <c r="E199" s="13">
        <v>0.4</v>
      </c>
      <c r="F199" s="13">
        <v>0.8</v>
      </c>
      <c r="G199" s="13">
        <v>0.33333333333333331</v>
      </c>
      <c r="H199" s="13">
        <v>0.25</v>
      </c>
      <c r="I199" s="13">
        <v>0.42857142857142855</v>
      </c>
      <c r="J199" s="13">
        <v>0.5</v>
      </c>
      <c r="K199" s="13">
        <v>0.66666666666666663</v>
      </c>
      <c r="L199" s="14">
        <v>0.53846153846153855</v>
      </c>
      <c r="M199" s="52">
        <f t="shared" si="12"/>
        <v>0.32962962962962966</v>
      </c>
      <c r="N199" s="52">
        <f t="shared" si="13"/>
        <v>0.70666666666666678</v>
      </c>
      <c r="O199" s="52">
        <f t="shared" si="14"/>
        <v>0.3392857142857143</v>
      </c>
      <c r="P199" s="59">
        <f t="shared" si="15"/>
        <v>0.57692307692307698</v>
      </c>
    </row>
    <row r="200" spans="1:16" x14ac:dyDescent="0.25">
      <c r="A200" s="5">
        <v>199</v>
      </c>
      <c r="B200" s="6">
        <v>0</v>
      </c>
      <c r="C200" s="13">
        <v>0.5</v>
      </c>
      <c r="D200" s="13">
        <v>0.2592592592592593</v>
      </c>
      <c r="E200" s="13">
        <v>0.4</v>
      </c>
      <c r="F200" s="13">
        <v>0.8</v>
      </c>
      <c r="G200" s="13">
        <v>0.33333333333333331</v>
      </c>
      <c r="H200" s="13">
        <v>0.25</v>
      </c>
      <c r="I200" s="13">
        <v>0.42857142857142855</v>
      </c>
      <c r="J200" s="13">
        <v>0.5</v>
      </c>
      <c r="K200" s="13">
        <v>0.66666666666666663</v>
      </c>
      <c r="L200" s="14">
        <v>0.53846153846153855</v>
      </c>
      <c r="M200" s="52">
        <f t="shared" si="12"/>
        <v>0.32962962962962966</v>
      </c>
      <c r="N200" s="52">
        <f t="shared" si="13"/>
        <v>0.70666666666666678</v>
      </c>
      <c r="O200" s="52">
        <f t="shared" si="14"/>
        <v>0.3392857142857143</v>
      </c>
      <c r="P200" s="59">
        <f t="shared" si="15"/>
        <v>0.57692307692307698</v>
      </c>
    </row>
    <row r="201" spans="1:16" x14ac:dyDescent="0.25">
      <c r="A201" s="5">
        <v>200</v>
      </c>
      <c r="B201" s="6">
        <v>0</v>
      </c>
      <c r="C201" s="13">
        <v>0.5</v>
      </c>
      <c r="D201" s="13">
        <v>0.2592592592592593</v>
      </c>
      <c r="E201" s="13">
        <v>0.4</v>
      </c>
      <c r="F201" s="13">
        <v>0.8</v>
      </c>
      <c r="G201" s="13">
        <v>0.33333333333333331</v>
      </c>
      <c r="H201" s="13">
        <v>0.25</v>
      </c>
      <c r="I201" s="13">
        <v>0.42857142857142855</v>
      </c>
      <c r="J201" s="13">
        <v>0.5</v>
      </c>
      <c r="K201" s="13">
        <v>0.66666666666666663</v>
      </c>
      <c r="L201" s="14">
        <v>0.53846153846153855</v>
      </c>
      <c r="M201" s="52">
        <f t="shared" si="12"/>
        <v>0.32962962962962966</v>
      </c>
      <c r="N201" s="52">
        <f t="shared" si="13"/>
        <v>0.70666666666666678</v>
      </c>
      <c r="O201" s="52">
        <f t="shared" si="14"/>
        <v>0.3392857142857143</v>
      </c>
      <c r="P201" s="59">
        <f t="shared" si="15"/>
        <v>0.57692307692307698</v>
      </c>
    </row>
    <row r="202" spans="1:16" x14ac:dyDescent="0.25">
      <c r="A202" s="5">
        <v>201</v>
      </c>
      <c r="B202" s="6">
        <v>0</v>
      </c>
      <c r="C202" s="13">
        <v>0.5</v>
      </c>
      <c r="D202" s="13">
        <v>0.2592592592592593</v>
      </c>
      <c r="E202" s="13">
        <v>0.4</v>
      </c>
      <c r="F202" s="13">
        <v>0.8</v>
      </c>
      <c r="G202" s="13">
        <v>0.33333333333333331</v>
      </c>
      <c r="H202" s="13">
        <v>0.25</v>
      </c>
      <c r="I202" s="13">
        <v>0.42857142857142855</v>
      </c>
      <c r="J202" s="13">
        <v>0.5</v>
      </c>
      <c r="K202" s="13">
        <v>0.66666666666666663</v>
      </c>
      <c r="L202" s="14">
        <v>0.53846153846153855</v>
      </c>
      <c r="M202" s="52">
        <f t="shared" si="12"/>
        <v>0.32962962962962966</v>
      </c>
      <c r="N202" s="52">
        <f t="shared" si="13"/>
        <v>0.70666666666666678</v>
      </c>
      <c r="O202" s="52">
        <f t="shared" si="14"/>
        <v>0.3392857142857143</v>
      </c>
      <c r="P202" s="59">
        <f t="shared" si="15"/>
        <v>0.57692307692307698</v>
      </c>
    </row>
    <row r="203" spans="1:16" x14ac:dyDescent="0.25">
      <c r="A203" s="5">
        <v>202</v>
      </c>
      <c r="B203" s="6">
        <v>0</v>
      </c>
      <c r="C203" s="13">
        <v>0.5</v>
      </c>
      <c r="D203" s="13">
        <v>0.7407407407407407</v>
      </c>
      <c r="E203" s="13">
        <v>0.8</v>
      </c>
      <c r="F203" s="13">
        <v>0.4</v>
      </c>
      <c r="G203" s="13">
        <v>0.23809523809523808</v>
      </c>
      <c r="H203" s="13">
        <v>1</v>
      </c>
      <c r="I203" s="13">
        <v>0.7142857142857143</v>
      </c>
      <c r="J203" s="13">
        <v>0.5</v>
      </c>
      <c r="K203" s="13">
        <v>0.33333333333333331</v>
      </c>
      <c r="L203" s="14">
        <v>0.53846153846153855</v>
      </c>
      <c r="M203" s="52">
        <f t="shared" si="12"/>
        <v>0.77037037037037037</v>
      </c>
      <c r="N203" s="52">
        <f t="shared" si="13"/>
        <v>0.36761904761904768</v>
      </c>
      <c r="O203" s="52">
        <f t="shared" si="14"/>
        <v>0.85714285714285721</v>
      </c>
      <c r="P203" s="59">
        <f t="shared" si="15"/>
        <v>0.47692307692307695</v>
      </c>
    </row>
    <row r="204" spans="1:16" x14ac:dyDescent="0.25">
      <c r="A204" s="5">
        <v>203</v>
      </c>
      <c r="B204" s="6">
        <v>0</v>
      </c>
      <c r="C204" s="13">
        <v>0.5</v>
      </c>
      <c r="D204" s="13">
        <v>0.7407407407407407</v>
      </c>
      <c r="E204" s="13">
        <v>0.8</v>
      </c>
      <c r="F204" s="13">
        <v>0.4</v>
      </c>
      <c r="G204" s="13">
        <v>0.23809523809523808</v>
      </c>
      <c r="H204" s="13">
        <v>1</v>
      </c>
      <c r="I204" s="13">
        <v>0.7142857142857143</v>
      </c>
      <c r="J204" s="13">
        <v>0.5</v>
      </c>
      <c r="K204" s="13">
        <v>0.33333333333333331</v>
      </c>
      <c r="L204" s="14">
        <v>0.53846153846153855</v>
      </c>
      <c r="M204" s="52">
        <f t="shared" si="12"/>
        <v>0.77037037037037037</v>
      </c>
      <c r="N204" s="52">
        <f t="shared" si="13"/>
        <v>0.36761904761904768</v>
      </c>
      <c r="O204" s="52">
        <f t="shared" si="14"/>
        <v>0.85714285714285721</v>
      </c>
      <c r="P204" s="59">
        <f t="shared" si="15"/>
        <v>0.47692307692307695</v>
      </c>
    </row>
    <row r="205" spans="1:16" x14ac:dyDescent="0.25">
      <c r="A205" s="5">
        <v>204</v>
      </c>
      <c r="B205" s="6">
        <v>0</v>
      </c>
      <c r="C205" s="13">
        <v>0.5</v>
      </c>
      <c r="D205" s="13">
        <v>0.40740740740740755</v>
      </c>
      <c r="E205" s="13">
        <v>0.4</v>
      </c>
      <c r="F205" s="13">
        <v>0.8</v>
      </c>
      <c r="G205" s="13">
        <v>0.19047619047619047</v>
      </c>
      <c r="H205" s="13">
        <v>0.28333333333333333</v>
      </c>
      <c r="I205" s="13">
        <v>0.54285714285714282</v>
      </c>
      <c r="J205" s="13">
        <v>0</v>
      </c>
      <c r="K205" s="13">
        <v>0</v>
      </c>
      <c r="L205" s="14">
        <v>6.1538461538461965E-2</v>
      </c>
      <c r="M205" s="52">
        <f t="shared" si="12"/>
        <v>0.40370370370370379</v>
      </c>
      <c r="N205" s="52">
        <f t="shared" si="13"/>
        <v>0.6780952380952382</v>
      </c>
      <c r="O205" s="52">
        <f t="shared" si="14"/>
        <v>0.41309523809523807</v>
      </c>
      <c r="P205" s="59">
        <f t="shared" si="15"/>
        <v>4.3076923076923374E-2</v>
      </c>
    </row>
    <row r="206" spans="1:16" x14ac:dyDescent="0.25">
      <c r="A206" s="5">
        <v>205</v>
      </c>
      <c r="B206" s="6">
        <v>0</v>
      </c>
      <c r="C206" s="13">
        <v>0.5</v>
      </c>
      <c r="D206" s="13">
        <v>0.66666666666666652</v>
      </c>
      <c r="E206" s="13">
        <v>0.8</v>
      </c>
      <c r="F206" s="13">
        <v>0.2</v>
      </c>
      <c r="G206" s="13">
        <v>0.14285714285714285</v>
      </c>
      <c r="H206" s="13">
        <v>0.75</v>
      </c>
      <c r="I206" s="13">
        <v>0.54285714285714282</v>
      </c>
      <c r="J206" s="13">
        <v>0</v>
      </c>
      <c r="K206" s="13">
        <v>0.66666666666666663</v>
      </c>
      <c r="L206" s="14">
        <v>0.26153846153846172</v>
      </c>
      <c r="M206" s="52">
        <f t="shared" si="12"/>
        <v>0.73333333333333328</v>
      </c>
      <c r="N206" s="52">
        <f t="shared" si="13"/>
        <v>0.18857142857142861</v>
      </c>
      <c r="O206" s="52">
        <f t="shared" si="14"/>
        <v>0.64642857142857135</v>
      </c>
      <c r="P206" s="59">
        <f t="shared" si="15"/>
        <v>0.3830769230769232</v>
      </c>
    </row>
    <row r="207" spans="1:16" x14ac:dyDescent="0.25">
      <c r="A207" s="5">
        <v>206</v>
      </c>
      <c r="B207" s="6">
        <v>0</v>
      </c>
      <c r="C207" s="13">
        <v>0.5</v>
      </c>
      <c r="D207" s="13">
        <v>0.70370370370370383</v>
      </c>
      <c r="E207" s="13">
        <v>0.8</v>
      </c>
      <c r="F207" s="13">
        <v>0.4</v>
      </c>
      <c r="G207" s="13">
        <v>0.23809523809523808</v>
      </c>
      <c r="H207" s="13">
        <v>1</v>
      </c>
      <c r="I207" s="13">
        <v>0.7142857142857143</v>
      </c>
      <c r="J207" s="13">
        <v>0</v>
      </c>
      <c r="K207" s="13">
        <v>0.33333333333333331</v>
      </c>
      <c r="L207" s="14">
        <v>0.53846153846153855</v>
      </c>
      <c r="M207" s="52">
        <f t="shared" si="12"/>
        <v>0.75185185185185199</v>
      </c>
      <c r="N207" s="52">
        <f t="shared" si="13"/>
        <v>0.36761904761904768</v>
      </c>
      <c r="O207" s="52">
        <f t="shared" si="14"/>
        <v>0.85714285714285721</v>
      </c>
      <c r="P207" s="59">
        <f t="shared" si="15"/>
        <v>0.47692307692307695</v>
      </c>
    </row>
    <row r="208" spans="1:16" x14ac:dyDescent="0.25">
      <c r="A208" s="5">
        <v>207</v>
      </c>
      <c r="B208" s="6">
        <v>0</v>
      </c>
      <c r="C208" s="13">
        <v>0.5</v>
      </c>
      <c r="D208" s="13">
        <v>0.70370370370370383</v>
      </c>
      <c r="E208" s="13">
        <v>0.8</v>
      </c>
      <c r="F208" s="13">
        <v>0.4</v>
      </c>
      <c r="G208" s="13">
        <v>0.23809523809523808</v>
      </c>
      <c r="H208" s="13">
        <v>1</v>
      </c>
      <c r="I208" s="13">
        <v>0.7142857142857143</v>
      </c>
      <c r="J208" s="13">
        <v>0</v>
      </c>
      <c r="K208" s="13">
        <v>0.33333333333333331</v>
      </c>
      <c r="L208" s="14">
        <v>0.53846153846153855</v>
      </c>
      <c r="M208" s="52">
        <f t="shared" si="12"/>
        <v>0.75185185185185199</v>
      </c>
      <c r="N208" s="52">
        <f t="shared" si="13"/>
        <v>0.36761904761904768</v>
      </c>
      <c r="O208" s="52">
        <f t="shared" si="14"/>
        <v>0.85714285714285721</v>
      </c>
      <c r="P208" s="59">
        <f t="shared" si="15"/>
        <v>0.47692307692307695</v>
      </c>
    </row>
    <row r="209" spans="1:16" x14ac:dyDescent="0.25">
      <c r="A209" s="5">
        <v>208</v>
      </c>
      <c r="B209" s="6">
        <v>0</v>
      </c>
      <c r="C209" s="13">
        <v>0.5</v>
      </c>
      <c r="D209" s="13">
        <v>0.70370370370370383</v>
      </c>
      <c r="E209" s="13">
        <v>0.8</v>
      </c>
      <c r="F209" s="13">
        <v>0.4</v>
      </c>
      <c r="G209" s="13">
        <v>0.23809523809523808</v>
      </c>
      <c r="H209" s="13">
        <v>1</v>
      </c>
      <c r="I209" s="13">
        <v>0.7142857142857143</v>
      </c>
      <c r="J209" s="13">
        <v>0</v>
      </c>
      <c r="K209" s="13">
        <v>0.33333333333333331</v>
      </c>
      <c r="L209" s="14">
        <v>0.53846153846153855</v>
      </c>
      <c r="M209" s="52">
        <f t="shared" si="12"/>
        <v>0.75185185185185199</v>
      </c>
      <c r="N209" s="52">
        <f t="shared" si="13"/>
        <v>0.36761904761904768</v>
      </c>
      <c r="O209" s="52">
        <f t="shared" si="14"/>
        <v>0.85714285714285721</v>
      </c>
      <c r="P209" s="59">
        <f t="shared" si="15"/>
        <v>0.47692307692307695</v>
      </c>
    </row>
    <row r="210" spans="1:16" x14ac:dyDescent="0.25">
      <c r="A210" s="5">
        <v>209</v>
      </c>
      <c r="B210" s="6">
        <v>0</v>
      </c>
      <c r="C210" s="13">
        <v>0.5</v>
      </c>
      <c r="D210" s="13">
        <v>0.70370370370370383</v>
      </c>
      <c r="E210" s="13">
        <v>0.8</v>
      </c>
      <c r="F210" s="13">
        <v>0.4</v>
      </c>
      <c r="G210" s="13">
        <v>0.23809523809523808</v>
      </c>
      <c r="H210" s="13">
        <v>1</v>
      </c>
      <c r="I210" s="13">
        <v>0.7142857142857143</v>
      </c>
      <c r="J210" s="13">
        <v>0</v>
      </c>
      <c r="K210" s="13">
        <v>0.33333333333333331</v>
      </c>
      <c r="L210" s="14">
        <v>0.53846153846153855</v>
      </c>
      <c r="M210" s="52">
        <f t="shared" si="12"/>
        <v>0.75185185185185199</v>
      </c>
      <c r="N210" s="52">
        <f t="shared" si="13"/>
        <v>0.36761904761904768</v>
      </c>
      <c r="O210" s="52">
        <f t="shared" si="14"/>
        <v>0.85714285714285721</v>
      </c>
      <c r="P210" s="59">
        <f t="shared" si="15"/>
        <v>0.47692307692307695</v>
      </c>
    </row>
    <row r="211" spans="1:16" x14ac:dyDescent="0.25">
      <c r="A211" s="5">
        <v>210</v>
      </c>
      <c r="B211" s="6">
        <v>0</v>
      </c>
      <c r="C211" s="13">
        <v>0.5</v>
      </c>
      <c r="D211" s="13">
        <v>0.7407407407407407</v>
      </c>
      <c r="E211" s="13">
        <v>0.8</v>
      </c>
      <c r="F211" s="13">
        <v>0.4</v>
      </c>
      <c r="G211" s="13">
        <v>0.23809523809523808</v>
      </c>
      <c r="H211" s="13">
        <v>1</v>
      </c>
      <c r="I211" s="13">
        <v>0.7142857142857143</v>
      </c>
      <c r="J211" s="13">
        <v>0</v>
      </c>
      <c r="K211" s="13">
        <v>0.33333333333333331</v>
      </c>
      <c r="L211" s="14">
        <v>0.53846153846153855</v>
      </c>
      <c r="M211" s="52">
        <f t="shared" si="12"/>
        <v>0.77037037037037037</v>
      </c>
      <c r="N211" s="52">
        <f t="shared" si="13"/>
        <v>0.36761904761904768</v>
      </c>
      <c r="O211" s="52">
        <f t="shared" si="14"/>
        <v>0.85714285714285721</v>
      </c>
      <c r="P211" s="59">
        <f t="shared" si="15"/>
        <v>0.47692307692307695</v>
      </c>
    </row>
    <row r="212" spans="1:16" x14ac:dyDescent="0.25">
      <c r="A212" s="5">
        <v>211</v>
      </c>
      <c r="B212" s="6">
        <v>0</v>
      </c>
      <c r="C212" s="13">
        <v>0.5</v>
      </c>
      <c r="D212" s="13">
        <v>0.70370370370370383</v>
      </c>
      <c r="E212" s="13">
        <v>0.8</v>
      </c>
      <c r="F212" s="13">
        <v>0.4</v>
      </c>
      <c r="G212" s="13">
        <v>0.23809523809523808</v>
      </c>
      <c r="H212" s="13">
        <v>1</v>
      </c>
      <c r="I212" s="13">
        <v>0.7142857142857143</v>
      </c>
      <c r="J212" s="13">
        <v>0</v>
      </c>
      <c r="K212" s="13">
        <v>0.33333333333333331</v>
      </c>
      <c r="L212" s="14">
        <v>0.53846153846153855</v>
      </c>
      <c r="M212" s="52">
        <f t="shared" si="12"/>
        <v>0.75185185185185199</v>
      </c>
      <c r="N212" s="52">
        <f t="shared" si="13"/>
        <v>0.36761904761904768</v>
      </c>
      <c r="O212" s="52">
        <f t="shared" si="14"/>
        <v>0.85714285714285721</v>
      </c>
      <c r="P212" s="59">
        <f t="shared" si="15"/>
        <v>0.47692307692307695</v>
      </c>
    </row>
    <row r="213" spans="1:16" x14ac:dyDescent="0.25">
      <c r="A213" s="5">
        <v>212</v>
      </c>
      <c r="B213" s="6">
        <v>0</v>
      </c>
      <c r="C213" s="13">
        <v>0.5</v>
      </c>
      <c r="D213" s="13">
        <v>0.7407407407407407</v>
      </c>
      <c r="E213" s="13">
        <v>0.8</v>
      </c>
      <c r="F213" s="13">
        <v>0.4</v>
      </c>
      <c r="G213" s="13">
        <v>0.23809523809523808</v>
      </c>
      <c r="H213" s="13">
        <v>1</v>
      </c>
      <c r="I213" s="13">
        <v>0.7142857142857143</v>
      </c>
      <c r="J213" s="13">
        <v>0</v>
      </c>
      <c r="K213" s="13">
        <v>0.33333333333333331</v>
      </c>
      <c r="L213" s="14">
        <v>0.53846153846153855</v>
      </c>
      <c r="M213" s="52">
        <f t="shared" si="12"/>
        <v>0.77037037037037037</v>
      </c>
      <c r="N213" s="52">
        <f t="shared" si="13"/>
        <v>0.36761904761904768</v>
      </c>
      <c r="O213" s="52">
        <f t="shared" si="14"/>
        <v>0.85714285714285721</v>
      </c>
      <c r="P213" s="59">
        <f t="shared" si="15"/>
        <v>0.47692307692307695</v>
      </c>
    </row>
    <row r="214" spans="1:16" x14ac:dyDescent="0.25">
      <c r="A214" s="5">
        <v>213</v>
      </c>
      <c r="B214" s="6">
        <v>0</v>
      </c>
      <c r="C214" s="13">
        <v>0.5</v>
      </c>
      <c r="D214" s="13">
        <v>0.7407407407407407</v>
      </c>
      <c r="E214" s="13">
        <v>0.8</v>
      </c>
      <c r="F214" s="13">
        <v>0.4</v>
      </c>
      <c r="G214" s="13">
        <v>0.23809523809523808</v>
      </c>
      <c r="H214" s="13">
        <v>1</v>
      </c>
      <c r="I214" s="13">
        <v>0.7142857142857143</v>
      </c>
      <c r="J214" s="13">
        <v>0</v>
      </c>
      <c r="K214" s="13">
        <v>0.33333333333333331</v>
      </c>
      <c r="L214" s="14">
        <v>0.53846153846153855</v>
      </c>
      <c r="M214" s="52">
        <f t="shared" si="12"/>
        <v>0.77037037037037037</v>
      </c>
      <c r="N214" s="52">
        <f t="shared" si="13"/>
        <v>0.36761904761904768</v>
      </c>
      <c r="O214" s="52">
        <f t="shared" si="14"/>
        <v>0.85714285714285721</v>
      </c>
      <c r="P214" s="59">
        <f t="shared" si="15"/>
        <v>0.47692307692307695</v>
      </c>
    </row>
    <row r="215" spans="1:16" x14ac:dyDescent="0.25">
      <c r="A215" s="5">
        <v>214</v>
      </c>
      <c r="B215" s="6">
        <v>0</v>
      </c>
      <c r="C215" s="13">
        <v>0.5</v>
      </c>
      <c r="D215" s="13">
        <v>0.7407407407407407</v>
      </c>
      <c r="E215" s="13">
        <v>0.8</v>
      </c>
      <c r="F215" s="13">
        <v>0.4</v>
      </c>
      <c r="G215" s="13">
        <v>0.23809523809523808</v>
      </c>
      <c r="H215" s="13">
        <v>1</v>
      </c>
      <c r="I215" s="13">
        <v>0.7142857142857143</v>
      </c>
      <c r="J215" s="13">
        <v>0</v>
      </c>
      <c r="K215" s="13">
        <v>0.33333333333333331</v>
      </c>
      <c r="L215" s="14">
        <v>0.53846153846153855</v>
      </c>
      <c r="M215" s="52">
        <f t="shared" si="12"/>
        <v>0.77037037037037037</v>
      </c>
      <c r="N215" s="52">
        <f t="shared" si="13"/>
        <v>0.36761904761904768</v>
      </c>
      <c r="O215" s="52">
        <f t="shared" si="14"/>
        <v>0.85714285714285721</v>
      </c>
      <c r="P215" s="59">
        <f t="shared" si="15"/>
        <v>0.47692307692307695</v>
      </c>
    </row>
    <row r="216" spans="1:16" x14ac:dyDescent="0.25">
      <c r="A216" s="5">
        <v>215</v>
      </c>
      <c r="B216" s="6">
        <v>0</v>
      </c>
      <c r="C216" s="13">
        <v>0.5</v>
      </c>
      <c r="D216" s="13">
        <v>0.7407407407407407</v>
      </c>
      <c r="E216" s="13">
        <v>0.8</v>
      </c>
      <c r="F216" s="13">
        <v>0.4</v>
      </c>
      <c r="G216" s="13">
        <v>0.23809523809523808</v>
      </c>
      <c r="H216" s="13">
        <v>1</v>
      </c>
      <c r="I216" s="13">
        <v>0.7142857142857143</v>
      </c>
      <c r="J216" s="13">
        <v>0</v>
      </c>
      <c r="K216" s="13">
        <v>0.33333333333333331</v>
      </c>
      <c r="L216" s="14">
        <v>0.53846153846153855</v>
      </c>
      <c r="M216" s="52">
        <f t="shared" si="12"/>
        <v>0.77037037037037037</v>
      </c>
      <c r="N216" s="52">
        <f t="shared" si="13"/>
        <v>0.36761904761904768</v>
      </c>
      <c r="O216" s="52">
        <f t="shared" si="14"/>
        <v>0.85714285714285721</v>
      </c>
      <c r="P216" s="59">
        <f t="shared" si="15"/>
        <v>0.47692307692307695</v>
      </c>
    </row>
    <row r="217" spans="1:16" x14ac:dyDescent="0.25">
      <c r="A217" s="5">
        <v>216</v>
      </c>
      <c r="B217" s="6">
        <v>0</v>
      </c>
      <c r="C217" s="13">
        <v>0.5</v>
      </c>
      <c r="D217" s="13">
        <v>0.7407407407407407</v>
      </c>
      <c r="E217" s="13">
        <v>0.8</v>
      </c>
      <c r="F217" s="13">
        <v>0.4</v>
      </c>
      <c r="G217" s="13">
        <v>0.23809523809523808</v>
      </c>
      <c r="H217" s="13">
        <v>1</v>
      </c>
      <c r="I217" s="13">
        <v>0.7142857142857143</v>
      </c>
      <c r="J217" s="13">
        <v>0</v>
      </c>
      <c r="K217" s="13">
        <v>0.33333333333333331</v>
      </c>
      <c r="L217" s="14">
        <v>0.53846153846153855</v>
      </c>
      <c r="M217" s="52">
        <f t="shared" si="12"/>
        <v>0.77037037037037037</v>
      </c>
      <c r="N217" s="52">
        <f t="shared" si="13"/>
        <v>0.36761904761904768</v>
      </c>
      <c r="O217" s="52">
        <f t="shared" si="14"/>
        <v>0.85714285714285721</v>
      </c>
      <c r="P217" s="59">
        <f t="shared" si="15"/>
        <v>0.47692307692307695</v>
      </c>
    </row>
    <row r="218" spans="1:16" x14ac:dyDescent="0.25">
      <c r="A218" s="5">
        <v>217</v>
      </c>
      <c r="B218" s="6">
        <v>0</v>
      </c>
      <c r="C218" s="13">
        <v>0.5</v>
      </c>
      <c r="D218" s="13">
        <v>0.7407407407407407</v>
      </c>
      <c r="E218" s="13">
        <v>0.8</v>
      </c>
      <c r="F218" s="13">
        <v>0.4</v>
      </c>
      <c r="G218" s="13">
        <v>0.23809523809523808</v>
      </c>
      <c r="H218" s="13">
        <v>1</v>
      </c>
      <c r="I218" s="13">
        <v>0.7142857142857143</v>
      </c>
      <c r="J218" s="13">
        <v>0</v>
      </c>
      <c r="K218" s="13">
        <v>0.33333333333333331</v>
      </c>
      <c r="L218" s="14">
        <v>0.53846153846153855</v>
      </c>
      <c r="M218" s="52">
        <f t="shared" si="12"/>
        <v>0.77037037037037037</v>
      </c>
      <c r="N218" s="52">
        <f t="shared" si="13"/>
        <v>0.36761904761904768</v>
      </c>
      <c r="O218" s="52">
        <f t="shared" si="14"/>
        <v>0.85714285714285721</v>
      </c>
      <c r="P218" s="59">
        <f t="shared" si="15"/>
        <v>0.47692307692307695</v>
      </c>
    </row>
    <row r="219" spans="1:16" x14ac:dyDescent="0.25">
      <c r="A219" s="5">
        <v>218</v>
      </c>
      <c r="B219" s="6">
        <v>0</v>
      </c>
      <c r="C219" s="13">
        <v>0.5</v>
      </c>
      <c r="D219" s="13">
        <v>0.7407407407407407</v>
      </c>
      <c r="E219" s="13">
        <v>0.8</v>
      </c>
      <c r="F219" s="13">
        <v>0.4</v>
      </c>
      <c r="G219" s="13">
        <v>0.23809523809523808</v>
      </c>
      <c r="H219" s="13">
        <v>1</v>
      </c>
      <c r="I219" s="13">
        <v>0.7142857142857143</v>
      </c>
      <c r="J219" s="13">
        <v>0</v>
      </c>
      <c r="K219" s="13">
        <v>0.33333333333333331</v>
      </c>
      <c r="L219" s="14">
        <v>0.53846153846153855</v>
      </c>
      <c r="M219" s="52">
        <f t="shared" si="12"/>
        <v>0.77037037037037037</v>
      </c>
      <c r="N219" s="52">
        <f t="shared" si="13"/>
        <v>0.36761904761904768</v>
      </c>
      <c r="O219" s="52">
        <f t="shared" si="14"/>
        <v>0.85714285714285721</v>
      </c>
      <c r="P219" s="59">
        <f t="shared" si="15"/>
        <v>0.47692307692307695</v>
      </c>
    </row>
    <row r="220" spans="1:16" x14ac:dyDescent="0.25">
      <c r="A220" s="5">
        <v>219</v>
      </c>
      <c r="B220" s="6">
        <v>0</v>
      </c>
      <c r="C220" s="13">
        <v>0.5</v>
      </c>
      <c r="D220" s="13">
        <v>0.7407407407407407</v>
      </c>
      <c r="E220" s="13">
        <v>0.8</v>
      </c>
      <c r="F220" s="13">
        <v>0.4</v>
      </c>
      <c r="G220" s="13">
        <v>0.23809523809523808</v>
      </c>
      <c r="H220" s="13">
        <v>1</v>
      </c>
      <c r="I220" s="13">
        <v>0.7142857142857143</v>
      </c>
      <c r="J220" s="13">
        <v>1</v>
      </c>
      <c r="K220" s="13">
        <v>0.33333333333333331</v>
      </c>
      <c r="L220" s="14">
        <v>0.53846153846153855</v>
      </c>
      <c r="M220" s="52">
        <f t="shared" si="12"/>
        <v>0.77037037037037037</v>
      </c>
      <c r="N220" s="52">
        <f t="shared" si="13"/>
        <v>0.36761904761904768</v>
      </c>
      <c r="O220" s="52">
        <f t="shared" si="14"/>
        <v>0.85714285714285721</v>
      </c>
      <c r="P220" s="59">
        <f t="shared" si="15"/>
        <v>0.47692307692307695</v>
      </c>
    </row>
    <row r="221" spans="1:16" x14ac:dyDescent="0.25">
      <c r="A221" s="5">
        <v>220</v>
      </c>
      <c r="B221" s="6">
        <v>0</v>
      </c>
      <c r="C221" s="13">
        <v>0.5</v>
      </c>
      <c r="D221" s="13">
        <v>0.2592592592592593</v>
      </c>
      <c r="E221" s="13">
        <v>0.4</v>
      </c>
      <c r="F221" s="13">
        <v>0.8</v>
      </c>
      <c r="G221" s="13">
        <v>0.33333333333333331</v>
      </c>
      <c r="H221" s="13">
        <v>0.25</v>
      </c>
      <c r="I221" s="13">
        <v>0.42857142857142855</v>
      </c>
      <c r="J221" s="13">
        <v>1</v>
      </c>
      <c r="K221" s="13">
        <v>0.66666666666666663</v>
      </c>
      <c r="L221" s="14">
        <v>0.53846153846153855</v>
      </c>
      <c r="M221" s="52">
        <f t="shared" si="12"/>
        <v>0.32962962962962966</v>
      </c>
      <c r="N221" s="52">
        <f t="shared" si="13"/>
        <v>0.70666666666666678</v>
      </c>
      <c r="O221" s="52">
        <f t="shared" si="14"/>
        <v>0.3392857142857143</v>
      </c>
      <c r="P221" s="59">
        <f t="shared" si="15"/>
        <v>0.57692307692307698</v>
      </c>
    </row>
    <row r="222" spans="1:16" x14ac:dyDescent="0.25">
      <c r="A222" s="5">
        <v>221</v>
      </c>
      <c r="B222" s="6">
        <v>1</v>
      </c>
      <c r="C222" s="13">
        <v>0.53125</v>
      </c>
      <c r="D222" s="13">
        <v>0.29629629629629622</v>
      </c>
      <c r="E222" s="13">
        <v>0.6</v>
      </c>
      <c r="F222" s="13">
        <v>0.2</v>
      </c>
      <c r="G222" s="13">
        <v>0</v>
      </c>
      <c r="H222" s="13">
        <v>0.25</v>
      </c>
      <c r="I222" s="13">
        <v>0.42857142857142855</v>
      </c>
      <c r="J222" s="13">
        <v>0.5</v>
      </c>
      <c r="K222" s="13">
        <v>0.66666666666666663</v>
      </c>
      <c r="L222" s="14">
        <v>0.76923076923076927</v>
      </c>
      <c r="M222" s="52">
        <f t="shared" si="12"/>
        <v>0.44814814814814807</v>
      </c>
      <c r="N222" s="52">
        <f t="shared" si="13"/>
        <v>0.16000000000000003</v>
      </c>
      <c r="O222" s="52">
        <f t="shared" si="14"/>
        <v>0.3392857142857143</v>
      </c>
      <c r="P222" s="59">
        <f t="shared" si="15"/>
        <v>0.73846153846153839</v>
      </c>
    </row>
    <row r="223" spans="1:16" x14ac:dyDescent="0.25">
      <c r="A223" s="5">
        <v>222</v>
      </c>
      <c r="B223" s="6">
        <v>0</v>
      </c>
      <c r="C223" s="13">
        <v>0.53125</v>
      </c>
      <c r="D223" s="13">
        <v>0.2222222222222224</v>
      </c>
      <c r="E223" s="13">
        <v>0.4</v>
      </c>
      <c r="F223" s="13">
        <v>0.8</v>
      </c>
      <c r="G223" s="13">
        <v>0.33333333333333331</v>
      </c>
      <c r="H223" s="13">
        <v>0.25</v>
      </c>
      <c r="I223" s="13">
        <v>0.42857142857142855</v>
      </c>
      <c r="J223" s="13">
        <v>0.5</v>
      </c>
      <c r="K223" s="13">
        <v>0.66666666666666663</v>
      </c>
      <c r="L223" s="14">
        <v>0.53846153846153855</v>
      </c>
      <c r="M223" s="52">
        <f t="shared" si="12"/>
        <v>0.31111111111111123</v>
      </c>
      <c r="N223" s="52">
        <f t="shared" si="13"/>
        <v>0.70666666666666678</v>
      </c>
      <c r="O223" s="52">
        <f t="shared" si="14"/>
        <v>0.3392857142857143</v>
      </c>
      <c r="P223" s="59">
        <f t="shared" si="15"/>
        <v>0.57692307692307698</v>
      </c>
    </row>
    <row r="224" spans="1:16" x14ac:dyDescent="0.25">
      <c r="A224" s="5">
        <v>223</v>
      </c>
      <c r="B224" s="6">
        <v>0</v>
      </c>
      <c r="C224" s="13">
        <v>0.53125</v>
      </c>
      <c r="D224" s="13">
        <v>0.18518518518518517</v>
      </c>
      <c r="E224" s="13">
        <v>0.4</v>
      </c>
      <c r="F224" s="13">
        <v>0.8</v>
      </c>
      <c r="G224" s="13">
        <v>0.33333333333333331</v>
      </c>
      <c r="H224" s="13">
        <v>0.25</v>
      </c>
      <c r="I224" s="13">
        <v>0.42857142857142855</v>
      </c>
      <c r="J224" s="13">
        <v>0.5</v>
      </c>
      <c r="K224" s="13">
        <v>0.66666666666666663</v>
      </c>
      <c r="L224" s="14">
        <v>0.53846153846153855</v>
      </c>
      <c r="M224" s="52">
        <f t="shared" si="12"/>
        <v>0.29259259259259263</v>
      </c>
      <c r="N224" s="52">
        <f t="shared" si="13"/>
        <v>0.70666666666666678</v>
      </c>
      <c r="O224" s="52">
        <f t="shared" si="14"/>
        <v>0.3392857142857143</v>
      </c>
      <c r="P224" s="59">
        <f t="shared" si="15"/>
        <v>0.57692307692307698</v>
      </c>
    </row>
    <row r="225" spans="1:16" x14ac:dyDescent="0.25">
      <c r="A225" s="5">
        <v>224</v>
      </c>
      <c r="B225" s="6">
        <v>0</v>
      </c>
      <c r="C225" s="13">
        <v>0.53125</v>
      </c>
      <c r="D225" s="13">
        <v>0.2222222222222224</v>
      </c>
      <c r="E225" s="13">
        <v>0.4</v>
      </c>
      <c r="F225" s="13">
        <v>0.8</v>
      </c>
      <c r="G225" s="13">
        <v>0.33333333333333331</v>
      </c>
      <c r="H225" s="13">
        <v>0.25</v>
      </c>
      <c r="I225" s="13">
        <v>0.42857142857142855</v>
      </c>
      <c r="J225" s="13">
        <v>0.5</v>
      </c>
      <c r="K225" s="13">
        <v>0.66666666666666663</v>
      </c>
      <c r="L225" s="14">
        <v>0.53846153846153855</v>
      </c>
      <c r="M225" s="52">
        <f t="shared" si="12"/>
        <v>0.31111111111111123</v>
      </c>
      <c r="N225" s="52">
        <f t="shared" si="13"/>
        <v>0.70666666666666678</v>
      </c>
      <c r="O225" s="52">
        <f t="shared" si="14"/>
        <v>0.3392857142857143</v>
      </c>
      <c r="P225" s="59">
        <f t="shared" si="15"/>
        <v>0.57692307692307698</v>
      </c>
    </row>
    <row r="226" spans="1:16" x14ac:dyDescent="0.25">
      <c r="A226" s="5">
        <v>225</v>
      </c>
      <c r="B226" s="6">
        <v>1</v>
      </c>
      <c r="C226" s="13">
        <v>0.53125</v>
      </c>
      <c r="D226" s="13">
        <v>0.29629629629629622</v>
      </c>
      <c r="E226" s="13">
        <v>0.6</v>
      </c>
      <c r="F226" s="13">
        <v>0.2</v>
      </c>
      <c r="G226" s="13">
        <v>0</v>
      </c>
      <c r="H226" s="13">
        <v>0.25</v>
      </c>
      <c r="I226" s="13">
        <v>0.42857142857142855</v>
      </c>
      <c r="J226" s="13">
        <v>0.5</v>
      </c>
      <c r="K226" s="13">
        <v>0.66666666666666663</v>
      </c>
      <c r="L226" s="14">
        <v>0.76923076923076927</v>
      </c>
      <c r="M226" s="52">
        <f t="shared" si="12"/>
        <v>0.44814814814814807</v>
      </c>
      <c r="N226" s="52">
        <f t="shared" si="13"/>
        <v>0.16000000000000003</v>
      </c>
      <c r="O226" s="52">
        <f t="shared" si="14"/>
        <v>0.3392857142857143</v>
      </c>
      <c r="P226" s="59">
        <f t="shared" si="15"/>
        <v>0.73846153846153839</v>
      </c>
    </row>
    <row r="227" spans="1:16" x14ac:dyDescent="0.25">
      <c r="A227" s="5">
        <v>226</v>
      </c>
      <c r="B227" s="6">
        <v>0</v>
      </c>
      <c r="C227" s="13">
        <v>0.53125</v>
      </c>
      <c r="D227" s="13">
        <v>0.18518518518518517</v>
      </c>
      <c r="E227" s="13">
        <v>0.4</v>
      </c>
      <c r="F227" s="13">
        <v>0.8</v>
      </c>
      <c r="G227" s="13">
        <v>0.33333333333333331</v>
      </c>
      <c r="H227" s="13">
        <v>0.25</v>
      </c>
      <c r="I227" s="13">
        <v>0.42857142857142855</v>
      </c>
      <c r="J227" s="13">
        <v>0.5</v>
      </c>
      <c r="K227" s="13">
        <v>0.66666666666666663</v>
      </c>
      <c r="L227" s="14">
        <v>0.53846153846153855</v>
      </c>
      <c r="M227" s="52">
        <f t="shared" si="12"/>
        <v>0.29259259259259263</v>
      </c>
      <c r="N227" s="52">
        <f t="shared" si="13"/>
        <v>0.70666666666666678</v>
      </c>
      <c r="O227" s="52">
        <f t="shared" si="14"/>
        <v>0.3392857142857143</v>
      </c>
      <c r="P227" s="59">
        <f t="shared" si="15"/>
        <v>0.57692307692307698</v>
      </c>
    </row>
    <row r="228" spans="1:16" x14ac:dyDescent="0.25">
      <c r="A228" s="5">
        <v>227</v>
      </c>
      <c r="B228" s="6">
        <v>1</v>
      </c>
      <c r="C228" s="13">
        <v>0.53125</v>
      </c>
      <c r="D228" s="13">
        <v>0.29629629629629622</v>
      </c>
      <c r="E228" s="13">
        <v>0.6</v>
      </c>
      <c r="F228" s="13">
        <v>0.2</v>
      </c>
      <c r="G228" s="13">
        <v>0</v>
      </c>
      <c r="H228" s="13">
        <v>0.25</v>
      </c>
      <c r="I228" s="13">
        <v>0.42857142857142855</v>
      </c>
      <c r="J228" s="13">
        <v>0.5</v>
      </c>
      <c r="K228" s="13">
        <v>0.66666666666666663</v>
      </c>
      <c r="L228" s="14">
        <v>0.76923076923076927</v>
      </c>
      <c r="M228" s="52">
        <f t="shared" si="12"/>
        <v>0.44814814814814807</v>
      </c>
      <c r="N228" s="52">
        <f t="shared" si="13"/>
        <v>0.16000000000000003</v>
      </c>
      <c r="O228" s="52">
        <f t="shared" si="14"/>
        <v>0.3392857142857143</v>
      </c>
      <c r="P228" s="59">
        <f t="shared" si="15"/>
        <v>0.73846153846153839</v>
      </c>
    </row>
    <row r="229" spans="1:16" x14ac:dyDescent="0.25">
      <c r="A229" s="5">
        <v>228</v>
      </c>
      <c r="B229" s="6">
        <v>0</v>
      </c>
      <c r="C229" s="13">
        <v>0.53125</v>
      </c>
      <c r="D229" s="13">
        <v>0.18518518518518517</v>
      </c>
      <c r="E229" s="13">
        <v>0.4</v>
      </c>
      <c r="F229" s="13">
        <v>0.8</v>
      </c>
      <c r="G229" s="13">
        <v>0.33333333333333331</v>
      </c>
      <c r="H229" s="13">
        <v>0.25</v>
      </c>
      <c r="I229" s="13">
        <v>0.42857142857142855</v>
      </c>
      <c r="J229" s="13">
        <v>0.5</v>
      </c>
      <c r="K229" s="13">
        <v>0.66666666666666663</v>
      </c>
      <c r="L229" s="14">
        <v>0.53846153846153855</v>
      </c>
      <c r="M229" s="52">
        <f t="shared" si="12"/>
        <v>0.29259259259259263</v>
      </c>
      <c r="N229" s="52">
        <f t="shared" si="13"/>
        <v>0.70666666666666678</v>
      </c>
      <c r="O229" s="52">
        <f t="shared" si="14"/>
        <v>0.3392857142857143</v>
      </c>
      <c r="P229" s="59">
        <f t="shared" si="15"/>
        <v>0.57692307692307698</v>
      </c>
    </row>
    <row r="230" spans="1:16" x14ac:dyDescent="0.25">
      <c r="A230" s="5">
        <v>229</v>
      </c>
      <c r="B230" s="6">
        <v>1</v>
      </c>
      <c r="C230" s="13">
        <v>0.53125</v>
      </c>
      <c r="D230" s="13">
        <v>0.29629629629629622</v>
      </c>
      <c r="E230" s="13">
        <v>0.6</v>
      </c>
      <c r="F230" s="13">
        <v>0.2</v>
      </c>
      <c r="G230" s="13">
        <v>0</v>
      </c>
      <c r="H230" s="13">
        <v>0.25</v>
      </c>
      <c r="I230" s="13">
        <v>0.42857142857142855</v>
      </c>
      <c r="J230" s="13">
        <v>0.5</v>
      </c>
      <c r="K230" s="13">
        <v>0.66666666666666663</v>
      </c>
      <c r="L230" s="14">
        <v>0.76923076923076927</v>
      </c>
      <c r="M230" s="52">
        <f t="shared" si="12"/>
        <v>0.44814814814814807</v>
      </c>
      <c r="N230" s="52">
        <f t="shared" si="13"/>
        <v>0.16000000000000003</v>
      </c>
      <c r="O230" s="52">
        <f t="shared" si="14"/>
        <v>0.3392857142857143</v>
      </c>
      <c r="P230" s="59">
        <f t="shared" si="15"/>
        <v>0.73846153846153839</v>
      </c>
    </row>
    <row r="231" spans="1:16" x14ac:dyDescent="0.25">
      <c r="A231" s="5">
        <v>230</v>
      </c>
      <c r="B231" s="6">
        <v>0</v>
      </c>
      <c r="C231" s="13">
        <v>0.53125</v>
      </c>
      <c r="D231" s="13">
        <v>0.18518518518518517</v>
      </c>
      <c r="E231" s="13">
        <v>0.4</v>
      </c>
      <c r="F231" s="13">
        <v>0.8</v>
      </c>
      <c r="G231" s="13">
        <v>0.33333333333333331</v>
      </c>
      <c r="H231" s="13">
        <v>0.25</v>
      </c>
      <c r="I231" s="13">
        <v>0.42857142857142855</v>
      </c>
      <c r="J231" s="13">
        <v>0.5</v>
      </c>
      <c r="K231" s="13">
        <v>0.66666666666666663</v>
      </c>
      <c r="L231" s="14">
        <v>0.53846153846153855</v>
      </c>
      <c r="M231" s="52">
        <f t="shared" si="12"/>
        <v>0.29259259259259263</v>
      </c>
      <c r="N231" s="52">
        <f t="shared" si="13"/>
        <v>0.70666666666666678</v>
      </c>
      <c r="O231" s="52">
        <f t="shared" si="14"/>
        <v>0.3392857142857143</v>
      </c>
      <c r="P231" s="59">
        <f t="shared" si="15"/>
        <v>0.57692307692307698</v>
      </c>
    </row>
    <row r="232" spans="1:16" x14ac:dyDescent="0.25">
      <c r="A232" s="5">
        <v>231</v>
      </c>
      <c r="B232" s="6">
        <v>1</v>
      </c>
      <c r="C232" s="13">
        <v>0.53125</v>
      </c>
      <c r="D232" s="13">
        <v>0.29629629629629622</v>
      </c>
      <c r="E232" s="13">
        <v>0.6</v>
      </c>
      <c r="F232" s="13">
        <v>0.2</v>
      </c>
      <c r="G232" s="13">
        <v>0</v>
      </c>
      <c r="H232" s="13">
        <v>0.25</v>
      </c>
      <c r="I232" s="13">
        <v>0.42857142857142855</v>
      </c>
      <c r="J232" s="13">
        <v>0.5</v>
      </c>
      <c r="K232" s="13">
        <v>0.66666666666666663</v>
      </c>
      <c r="L232" s="14">
        <v>0.76923076923076927</v>
      </c>
      <c r="M232" s="52">
        <f t="shared" si="12"/>
        <v>0.44814814814814807</v>
      </c>
      <c r="N232" s="52">
        <f t="shared" si="13"/>
        <v>0.16000000000000003</v>
      </c>
      <c r="O232" s="52">
        <f t="shared" si="14"/>
        <v>0.3392857142857143</v>
      </c>
      <c r="P232" s="59">
        <f t="shared" si="15"/>
        <v>0.73846153846153839</v>
      </c>
    </row>
    <row r="233" spans="1:16" x14ac:dyDescent="0.25">
      <c r="A233" s="5">
        <v>232</v>
      </c>
      <c r="B233" s="6">
        <v>0</v>
      </c>
      <c r="C233" s="13">
        <v>0.53125</v>
      </c>
      <c r="D233" s="13">
        <v>0.18518518518518517</v>
      </c>
      <c r="E233" s="13">
        <v>0.4</v>
      </c>
      <c r="F233" s="13">
        <v>0.8</v>
      </c>
      <c r="G233" s="13">
        <v>0.33333333333333331</v>
      </c>
      <c r="H233" s="13">
        <v>0.25</v>
      </c>
      <c r="I233" s="13">
        <v>0.42857142857142855</v>
      </c>
      <c r="J233" s="13">
        <v>0.5</v>
      </c>
      <c r="K233" s="13">
        <v>0.66666666666666663</v>
      </c>
      <c r="L233" s="14">
        <v>0.53846153846153855</v>
      </c>
      <c r="M233" s="52">
        <f t="shared" si="12"/>
        <v>0.29259259259259263</v>
      </c>
      <c r="N233" s="52">
        <f t="shared" si="13"/>
        <v>0.70666666666666678</v>
      </c>
      <c r="O233" s="52">
        <f t="shared" si="14"/>
        <v>0.3392857142857143</v>
      </c>
      <c r="P233" s="59">
        <f t="shared" si="15"/>
        <v>0.57692307692307698</v>
      </c>
    </row>
    <row r="234" spans="1:16" x14ac:dyDescent="0.25">
      <c r="A234" s="5">
        <v>233</v>
      </c>
      <c r="B234" s="6">
        <v>1</v>
      </c>
      <c r="C234" s="13">
        <v>0.53125</v>
      </c>
      <c r="D234" s="13">
        <v>0.29629629629629622</v>
      </c>
      <c r="E234" s="13">
        <v>0.6</v>
      </c>
      <c r="F234" s="13">
        <v>0.2</v>
      </c>
      <c r="G234" s="13">
        <v>0</v>
      </c>
      <c r="H234" s="13">
        <v>0.25</v>
      </c>
      <c r="I234" s="13">
        <v>0.42857142857142855</v>
      </c>
      <c r="J234" s="13">
        <v>0.5</v>
      </c>
      <c r="K234" s="13">
        <v>0.66666666666666663</v>
      </c>
      <c r="L234" s="14">
        <v>0.76923076923076927</v>
      </c>
      <c r="M234" s="52">
        <f t="shared" si="12"/>
        <v>0.44814814814814807</v>
      </c>
      <c r="N234" s="52">
        <f t="shared" si="13"/>
        <v>0.16000000000000003</v>
      </c>
      <c r="O234" s="52">
        <f t="shared" si="14"/>
        <v>0.3392857142857143</v>
      </c>
      <c r="P234" s="59">
        <f t="shared" si="15"/>
        <v>0.73846153846153839</v>
      </c>
    </row>
    <row r="235" spans="1:16" x14ac:dyDescent="0.25">
      <c r="A235" s="5">
        <v>234</v>
      </c>
      <c r="B235" s="6">
        <v>0</v>
      </c>
      <c r="C235" s="13">
        <v>0.53125</v>
      </c>
      <c r="D235" s="13">
        <v>0.18518518518518517</v>
      </c>
      <c r="E235" s="13">
        <v>0.4</v>
      </c>
      <c r="F235" s="13">
        <v>0.8</v>
      </c>
      <c r="G235" s="13">
        <v>0.33333333333333331</v>
      </c>
      <c r="H235" s="13">
        <v>0.25</v>
      </c>
      <c r="I235" s="13">
        <v>0.42857142857142855</v>
      </c>
      <c r="J235" s="13">
        <v>0.5</v>
      </c>
      <c r="K235" s="13">
        <v>0.66666666666666663</v>
      </c>
      <c r="L235" s="14">
        <v>0.53846153846153855</v>
      </c>
      <c r="M235" s="52">
        <f t="shared" si="12"/>
        <v>0.29259259259259263</v>
      </c>
      <c r="N235" s="52">
        <f t="shared" si="13"/>
        <v>0.70666666666666678</v>
      </c>
      <c r="O235" s="52">
        <f t="shared" si="14"/>
        <v>0.3392857142857143</v>
      </c>
      <c r="P235" s="59">
        <f t="shared" si="15"/>
        <v>0.57692307692307698</v>
      </c>
    </row>
    <row r="236" spans="1:16" x14ac:dyDescent="0.25">
      <c r="A236" s="5">
        <v>235</v>
      </c>
      <c r="B236" s="6">
        <v>1</v>
      </c>
      <c r="C236" s="13">
        <v>0.53125</v>
      </c>
      <c r="D236" s="13">
        <v>0.29629629629629622</v>
      </c>
      <c r="E236" s="13">
        <v>0.6</v>
      </c>
      <c r="F236" s="13">
        <v>0.2</v>
      </c>
      <c r="G236" s="13">
        <v>0</v>
      </c>
      <c r="H236" s="13">
        <v>0.25</v>
      </c>
      <c r="I236" s="13">
        <v>0.42857142857142855</v>
      </c>
      <c r="J236" s="13">
        <v>0.5</v>
      </c>
      <c r="K236" s="13">
        <v>0.66666666666666663</v>
      </c>
      <c r="L236" s="14">
        <v>0.76923076923076927</v>
      </c>
      <c r="M236" s="52">
        <f t="shared" si="12"/>
        <v>0.44814814814814807</v>
      </c>
      <c r="N236" s="52">
        <f t="shared" si="13"/>
        <v>0.16000000000000003</v>
      </c>
      <c r="O236" s="52">
        <f t="shared" si="14"/>
        <v>0.3392857142857143</v>
      </c>
      <c r="P236" s="59">
        <f t="shared" si="15"/>
        <v>0.73846153846153839</v>
      </c>
    </row>
    <row r="237" spans="1:16" x14ac:dyDescent="0.25">
      <c r="A237" s="5">
        <v>236</v>
      </c>
      <c r="B237" s="6">
        <v>0</v>
      </c>
      <c r="C237" s="13">
        <v>0.53125</v>
      </c>
      <c r="D237" s="13">
        <v>0.18518518518518517</v>
      </c>
      <c r="E237" s="13">
        <v>0.4</v>
      </c>
      <c r="F237" s="13">
        <v>0.8</v>
      </c>
      <c r="G237" s="13">
        <v>0.33333333333333331</v>
      </c>
      <c r="H237" s="13">
        <v>0.25</v>
      </c>
      <c r="I237" s="13">
        <v>0.42857142857142855</v>
      </c>
      <c r="J237" s="13">
        <v>0.5</v>
      </c>
      <c r="K237" s="13">
        <v>0.66666666666666663</v>
      </c>
      <c r="L237" s="14">
        <v>0.53846153846153855</v>
      </c>
      <c r="M237" s="52">
        <f t="shared" si="12"/>
        <v>0.29259259259259263</v>
      </c>
      <c r="N237" s="52">
        <f t="shared" si="13"/>
        <v>0.70666666666666678</v>
      </c>
      <c r="O237" s="52">
        <f t="shared" si="14"/>
        <v>0.3392857142857143</v>
      </c>
      <c r="P237" s="59">
        <f t="shared" si="15"/>
        <v>0.57692307692307698</v>
      </c>
    </row>
    <row r="238" spans="1:16" x14ac:dyDescent="0.25">
      <c r="A238" s="5">
        <v>237</v>
      </c>
      <c r="B238" s="6">
        <v>0</v>
      </c>
      <c r="C238" s="13">
        <v>0.53125</v>
      </c>
      <c r="D238" s="13">
        <v>0.2222222222222224</v>
      </c>
      <c r="E238" s="13">
        <v>0.4</v>
      </c>
      <c r="F238" s="13">
        <v>0.8</v>
      </c>
      <c r="G238" s="13">
        <v>0.33333333333333331</v>
      </c>
      <c r="H238" s="13">
        <v>0.25</v>
      </c>
      <c r="I238" s="13">
        <v>0.42857142857142855</v>
      </c>
      <c r="J238" s="13">
        <v>0.5</v>
      </c>
      <c r="K238" s="13">
        <v>0.66666666666666663</v>
      </c>
      <c r="L238" s="14">
        <v>0.53846153846153855</v>
      </c>
      <c r="M238" s="52">
        <f t="shared" si="12"/>
        <v>0.31111111111111123</v>
      </c>
      <c r="N238" s="52">
        <f t="shared" si="13"/>
        <v>0.70666666666666678</v>
      </c>
      <c r="O238" s="52">
        <f t="shared" si="14"/>
        <v>0.3392857142857143</v>
      </c>
      <c r="P238" s="59">
        <f t="shared" si="15"/>
        <v>0.57692307692307698</v>
      </c>
    </row>
    <row r="239" spans="1:16" x14ac:dyDescent="0.25">
      <c r="A239" s="5">
        <v>238</v>
      </c>
      <c r="B239" s="6">
        <v>1</v>
      </c>
      <c r="C239" s="13">
        <v>0.53125</v>
      </c>
      <c r="D239" s="13">
        <v>0.2592592592592593</v>
      </c>
      <c r="E239" s="13">
        <v>0.6</v>
      </c>
      <c r="F239" s="13">
        <v>0.2</v>
      </c>
      <c r="G239" s="13">
        <v>0</v>
      </c>
      <c r="H239" s="13">
        <v>0.25</v>
      </c>
      <c r="I239" s="13">
        <v>0.42857142857142855</v>
      </c>
      <c r="J239" s="13">
        <v>0.5</v>
      </c>
      <c r="K239" s="13">
        <v>0.66666666666666663</v>
      </c>
      <c r="L239" s="14">
        <v>0.76923076923076927</v>
      </c>
      <c r="M239" s="52">
        <f t="shared" si="12"/>
        <v>0.42962962962962964</v>
      </c>
      <c r="N239" s="52">
        <f t="shared" si="13"/>
        <v>0.16000000000000003</v>
      </c>
      <c r="O239" s="52">
        <f t="shared" si="14"/>
        <v>0.3392857142857143</v>
      </c>
      <c r="P239" s="59">
        <f t="shared" si="15"/>
        <v>0.73846153846153839</v>
      </c>
    </row>
    <row r="240" spans="1:16" x14ac:dyDescent="0.25">
      <c r="A240" s="5">
        <v>239</v>
      </c>
      <c r="B240" s="6">
        <v>0</v>
      </c>
      <c r="C240" s="13">
        <v>0.53125</v>
      </c>
      <c r="D240" s="13">
        <v>0.18518518518518517</v>
      </c>
      <c r="E240" s="13">
        <v>0.4</v>
      </c>
      <c r="F240" s="13">
        <v>0.8</v>
      </c>
      <c r="G240" s="13">
        <v>0.33333333333333331</v>
      </c>
      <c r="H240" s="13">
        <v>0.25</v>
      </c>
      <c r="I240" s="13">
        <v>0.42857142857142855</v>
      </c>
      <c r="J240" s="13">
        <v>0.5</v>
      </c>
      <c r="K240" s="13">
        <v>0.66666666666666663</v>
      </c>
      <c r="L240" s="14">
        <v>0.53846153846153855</v>
      </c>
      <c r="M240" s="52">
        <f t="shared" si="12"/>
        <v>0.29259259259259263</v>
      </c>
      <c r="N240" s="52">
        <f t="shared" si="13"/>
        <v>0.70666666666666678</v>
      </c>
      <c r="O240" s="52">
        <f t="shared" si="14"/>
        <v>0.3392857142857143</v>
      </c>
      <c r="P240" s="59">
        <f t="shared" si="15"/>
        <v>0.57692307692307698</v>
      </c>
    </row>
    <row r="241" spans="1:16" x14ac:dyDescent="0.25">
      <c r="A241" s="5">
        <v>240</v>
      </c>
      <c r="B241" s="6">
        <v>0</v>
      </c>
      <c r="C241" s="13">
        <v>0.53125</v>
      </c>
      <c r="D241" s="13">
        <v>0.2222222222222224</v>
      </c>
      <c r="E241" s="13">
        <v>0.4</v>
      </c>
      <c r="F241" s="13">
        <v>0.8</v>
      </c>
      <c r="G241" s="13">
        <v>0.33333333333333331</v>
      </c>
      <c r="H241" s="13">
        <v>0.25</v>
      </c>
      <c r="I241" s="13">
        <v>0.42857142857142855</v>
      </c>
      <c r="J241" s="13">
        <v>0.5</v>
      </c>
      <c r="K241" s="13">
        <v>0.66666666666666663</v>
      </c>
      <c r="L241" s="14">
        <v>0.53846153846153855</v>
      </c>
      <c r="M241" s="52">
        <f t="shared" si="12"/>
        <v>0.31111111111111123</v>
      </c>
      <c r="N241" s="52">
        <f t="shared" si="13"/>
        <v>0.70666666666666678</v>
      </c>
      <c r="O241" s="52">
        <f t="shared" si="14"/>
        <v>0.3392857142857143</v>
      </c>
      <c r="P241" s="59">
        <f t="shared" si="15"/>
        <v>0.57692307692307698</v>
      </c>
    </row>
    <row r="242" spans="1:16" x14ac:dyDescent="0.25">
      <c r="A242" s="5">
        <v>241</v>
      </c>
      <c r="B242" s="6">
        <v>1</v>
      </c>
      <c r="C242" s="13">
        <v>0.53125</v>
      </c>
      <c r="D242" s="13">
        <v>0.2592592592592593</v>
      </c>
      <c r="E242" s="13">
        <v>0.6</v>
      </c>
      <c r="F242" s="13">
        <v>0.2</v>
      </c>
      <c r="G242" s="13">
        <v>0</v>
      </c>
      <c r="H242" s="13">
        <v>0.25</v>
      </c>
      <c r="I242" s="13">
        <v>0.42857142857142855</v>
      </c>
      <c r="J242" s="13">
        <v>0.5</v>
      </c>
      <c r="K242" s="13">
        <v>0.66666666666666663</v>
      </c>
      <c r="L242" s="14">
        <v>0.76923076923076927</v>
      </c>
      <c r="M242" s="52">
        <f t="shared" si="12"/>
        <v>0.42962962962962964</v>
      </c>
      <c r="N242" s="52">
        <f t="shared" si="13"/>
        <v>0.16000000000000003</v>
      </c>
      <c r="O242" s="52">
        <f t="shared" si="14"/>
        <v>0.3392857142857143</v>
      </c>
      <c r="P242" s="59">
        <f t="shared" si="15"/>
        <v>0.73846153846153839</v>
      </c>
    </row>
    <row r="243" spans="1:16" x14ac:dyDescent="0.25">
      <c r="A243" s="5">
        <v>242</v>
      </c>
      <c r="B243" s="6">
        <v>0</v>
      </c>
      <c r="C243" s="13">
        <v>0.53125</v>
      </c>
      <c r="D243" s="13">
        <v>0.18518518518518517</v>
      </c>
      <c r="E243" s="13">
        <v>0.4</v>
      </c>
      <c r="F243" s="13">
        <v>0.8</v>
      </c>
      <c r="G243" s="13">
        <v>0.33333333333333331</v>
      </c>
      <c r="H243" s="13">
        <v>0.25</v>
      </c>
      <c r="I243" s="13">
        <v>0.42857142857142855</v>
      </c>
      <c r="J243" s="13">
        <v>0.5</v>
      </c>
      <c r="K243" s="13">
        <v>0.66666666666666663</v>
      </c>
      <c r="L243" s="14">
        <v>0.53846153846153855</v>
      </c>
      <c r="M243" s="52">
        <f t="shared" si="12"/>
        <v>0.29259259259259263</v>
      </c>
      <c r="N243" s="52">
        <f t="shared" si="13"/>
        <v>0.70666666666666678</v>
      </c>
      <c r="O243" s="52">
        <f t="shared" si="14"/>
        <v>0.3392857142857143</v>
      </c>
      <c r="P243" s="59">
        <f t="shared" si="15"/>
        <v>0.57692307692307698</v>
      </c>
    </row>
    <row r="244" spans="1:16" x14ac:dyDescent="0.25">
      <c r="A244" s="5">
        <v>243</v>
      </c>
      <c r="B244" s="6">
        <v>0</v>
      </c>
      <c r="C244" s="13">
        <v>0.53125</v>
      </c>
      <c r="D244" s="13">
        <v>0.2222222222222224</v>
      </c>
      <c r="E244" s="13">
        <v>0.4</v>
      </c>
      <c r="F244" s="13">
        <v>0.8</v>
      </c>
      <c r="G244" s="13">
        <v>0.33333333333333331</v>
      </c>
      <c r="H244" s="13">
        <v>0.25</v>
      </c>
      <c r="I244" s="13">
        <v>0.42857142857142855</v>
      </c>
      <c r="J244" s="13">
        <v>0.5</v>
      </c>
      <c r="K244" s="13">
        <v>0.66666666666666663</v>
      </c>
      <c r="L244" s="14">
        <v>0.53846153846153855</v>
      </c>
      <c r="M244" s="52">
        <f t="shared" si="12"/>
        <v>0.31111111111111123</v>
      </c>
      <c r="N244" s="52">
        <f t="shared" si="13"/>
        <v>0.70666666666666678</v>
      </c>
      <c r="O244" s="52">
        <f t="shared" si="14"/>
        <v>0.3392857142857143</v>
      </c>
      <c r="P244" s="59">
        <f t="shared" si="15"/>
        <v>0.57692307692307698</v>
      </c>
    </row>
    <row r="245" spans="1:16" x14ac:dyDescent="0.25">
      <c r="A245" s="5">
        <v>244</v>
      </c>
      <c r="B245" s="6">
        <v>1</v>
      </c>
      <c r="C245" s="13">
        <v>0.53125</v>
      </c>
      <c r="D245" s="13">
        <v>0.2592592592592593</v>
      </c>
      <c r="E245" s="13">
        <v>0.6</v>
      </c>
      <c r="F245" s="13">
        <v>0.2</v>
      </c>
      <c r="G245" s="13">
        <v>0</v>
      </c>
      <c r="H245" s="13">
        <v>0.25</v>
      </c>
      <c r="I245" s="13">
        <v>0.42857142857142855</v>
      </c>
      <c r="J245" s="13">
        <v>0.5</v>
      </c>
      <c r="K245" s="13">
        <v>0.66666666666666663</v>
      </c>
      <c r="L245" s="14">
        <v>0.76923076923076927</v>
      </c>
      <c r="M245" s="52">
        <f t="shared" si="12"/>
        <v>0.42962962962962964</v>
      </c>
      <c r="N245" s="52">
        <f t="shared" si="13"/>
        <v>0.16000000000000003</v>
      </c>
      <c r="O245" s="52">
        <f t="shared" si="14"/>
        <v>0.3392857142857143</v>
      </c>
      <c r="P245" s="59">
        <f t="shared" si="15"/>
        <v>0.73846153846153839</v>
      </c>
    </row>
    <row r="246" spans="1:16" x14ac:dyDescent="0.25">
      <c r="A246" s="5">
        <v>245</v>
      </c>
      <c r="B246" s="6">
        <v>0</v>
      </c>
      <c r="C246" s="13">
        <v>0.53125</v>
      </c>
      <c r="D246" s="13">
        <v>0.18518518518518517</v>
      </c>
      <c r="E246" s="13">
        <v>0.4</v>
      </c>
      <c r="F246" s="13">
        <v>0.8</v>
      </c>
      <c r="G246" s="13">
        <v>0.33333333333333331</v>
      </c>
      <c r="H246" s="13">
        <v>0.25</v>
      </c>
      <c r="I246" s="13">
        <v>0.42857142857142855</v>
      </c>
      <c r="J246" s="13">
        <v>0.5</v>
      </c>
      <c r="K246" s="13">
        <v>0.66666666666666663</v>
      </c>
      <c r="L246" s="14">
        <v>0.53846153846153855</v>
      </c>
      <c r="M246" s="52">
        <f t="shared" si="12"/>
        <v>0.29259259259259263</v>
      </c>
      <c r="N246" s="52">
        <f t="shared" si="13"/>
        <v>0.70666666666666678</v>
      </c>
      <c r="O246" s="52">
        <f t="shared" si="14"/>
        <v>0.3392857142857143</v>
      </c>
      <c r="P246" s="59">
        <f t="shared" si="15"/>
        <v>0.57692307692307698</v>
      </c>
    </row>
    <row r="247" spans="1:16" x14ac:dyDescent="0.25">
      <c r="A247" s="5">
        <v>246</v>
      </c>
      <c r="B247" s="6">
        <v>1</v>
      </c>
      <c r="C247" s="13">
        <v>0.53125</v>
      </c>
      <c r="D247" s="13">
        <v>0.2592592592592593</v>
      </c>
      <c r="E247" s="13">
        <v>0.6</v>
      </c>
      <c r="F247" s="13">
        <v>0.2</v>
      </c>
      <c r="G247" s="13">
        <v>0</v>
      </c>
      <c r="H247" s="13">
        <v>0.25</v>
      </c>
      <c r="I247" s="13">
        <v>0.42857142857142855</v>
      </c>
      <c r="J247" s="13">
        <v>0.5</v>
      </c>
      <c r="K247" s="13">
        <v>0.66666666666666663</v>
      </c>
      <c r="L247" s="14">
        <v>0.76923076923076927</v>
      </c>
      <c r="M247" s="52">
        <f t="shared" si="12"/>
        <v>0.42962962962962964</v>
      </c>
      <c r="N247" s="52">
        <f t="shared" si="13"/>
        <v>0.16000000000000003</v>
      </c>
      <c r="O247" s="52">
        <f t="shared" si="14"/>
        <v>0.3392857142857143</v>
      </c>
      <c r="P247" s="59">
        <f t="shared" si="15"/>
        <v>0.73846153846153839</v>
      </c>
    </row>
    <row r="248" spans="1:16" x14ac:dyDescent="0.25">
      <c r="A248" s="5">
        <v>247</v>
      </c>
      <c r="B248" s="6">
        <v>0</v>
      </c>
      <c r="C248" s="13">
        <v>0.53125</v>
      </c>
      <c r="D248" s="13">
        <v>0.18518518518518517</v>
      </c>
      <c r="E248" s="13">
        <v>0.4</v>
      </c>
      <c r="F248" s="13">
        <v>0.8</v>
      </c>
      <c r="G248" s="13">
        <v>0.33333333333333331</v>
      </c>
      <c r="H248" s="13">
        <v>0.25</v>
      </c>
      <c r="I248" s="13">
        <v>0.42857142857142855</v>
      </c>
      <c r="J248" s="13">
        <v>0.5</v>
      </c>
      <c r="K248" s="13">
        <v>0.66666666666666663</v>
      </c>
      <c r="L248" s="14">
        <v>0.53846153846153855</v>
      </c>
      <c r="M248" s="52">
        <f t="shared" si="12"/>
        <v>0.29259259259259263</v>
      </c>
      <c r="N248" s="52">
        <f t="shared" si="13"/>
        <v>0.70666666666666678</v>
      </c>
      <c r="O248" s="52">
        <f t="shared" si="14"/>
        <v>0.3392857142857143</v>
      </c>
      <c r="P248" s="59">
        <f t="shared" si="15"/>
        <v>0.57692307692307698</v>
      </c>
    </row>
    <row r="249" spans="1:16" x14ac:dyDescent="0.25">
      <c r="A249" s="5">
        <v>248</v>
      </c>
      <c r="B249" s="6">
        <v>0</v>
      </c>
      <c r="C249" s="13">
        <v>0.53125</v>
      </c>
      <c r="D249" s="13">
        <v>0.37037037037037035</v>
      </c>
      <c r="E249" s="13">
        <v>0.6</v>
      </c>
      <c r="F249" s="13">
        <v>0.8</v>
      </c>
      <c r="G249" s="13">
        <v>0.61904761904761907</v>
      </c>
      <c r="H249" s="13">
        <v>0.25</v>
      </c>
      <c r="I249" s="13">
        <v>0.2857142857142857</v>
      </c>
      <c r="J249" s="13">
        <v>0.5</v>
      </c>
      <c r="K249" s="13">
        <v>0.66666666666666663</v>
      </c>
      <c r="L249" s="14">
        <v>0.53846153846153855</v>
      </c>
      <c r="M249" s="52">
        <f t="shared" si="12"/>
        <v>0.48518518518518516</v>
      </c>
      <c r="N249" s="52">
        <f t="shared" si="13"/>
        <v>0.76380952380952394</v>
      </c>
      <c r="O249" s="52">
        <f t="shared" si="14"/>
        <v>0.26785714285714285</v>
      </c>
      <c r="P249" s="59">
        <f t="shared" si="15"/>
        <v>0.57692307692307698</v>
      </c>
    </row>
    <row r="250" spans="1:16" x14ac:dyDescent="0.25">
      <c r="A250" s="5">
        <v>249</v>
      </c>
      <c r="B250" s="6">
        <v>0</v>
      </c>
      <c r="C250" s="13">
        <v>0.53125</v>
      </c>
      <c r="D250" s="13">
        <v>0.2222222222222224</v>
      </c>
      <c r="E250" s="13">
        <v>0.4</v>
      </c>
      <c r="F250" s="13">
        <v>0.8</v>
      </c>
      <c r="G250" s="13">
        <v>0.33333333333333331</v>
      </c>
      <c r="H250" s="13">
        <v>0.25</v>
      </c>
      <c r="I250" s="13">
        <v>0.42857142857142855</v>
      </c>
      <c r="J250" s="13">
        <v>0</v>
      </c>
      <c r="K250" s="13">
        <v>0.66666666666666663</v>
      </c>
      <c r="L250" s="14">
        <v>0.53846153846153855</v>
      </c>
      <c r="M250" s="52">
        <f t="shared" si="12"/>
        <v>0.31111111111111123</v>
      </c>
      <c r="N250" s="52">
        <f t="shared" si="13"/>
        <v>0.70666666666666678</v>
      </c>
      <c r="O250" s="52">
        <f t="shared" si="14"/>
        <v>0.3392857142857143</v>
      </c>
      <c r="P250" s="59">
        <f t="shared" si="15"/>
        <v>0.57692307692307698</v>
      </c>
    </row>
    <row r="251" spans="1:16" x14ac:dyDescent="0.25">
      <c r="A251" s="5">
        <v>250</v>
      </c>
      <c r="B251" s="6">
        <v>0</v>
      </c>
      <c r="C251" s="13">
        <v>0.53125</v>
      </c>
      <c r="D251" s="13">
        <v>0.2592592592592593</v>
      </c>
      <c r="E251" s="13">
        <v>0.4</v>
      </c>
      <c r="F251" s="13">
        <v>0.8</v>
      </c>
      <c r="G251" s="13">
        <v>0.33333333333333331</v>
      </c>
      <c r="H251" s="13">
        <v>0.25</v>
      </c>
      <c r="I251" s="13">
        <v>0.42857142857142855</v>
      </c>
      <c r="J251" s="13">
        <v>0</v>
      </c>
      <c r="K251" s="13">
        <v>0.66666666666666663</v>
      </c>
      <c r="L251" s="14">
        <v>0.53846153846153855</v>
      </c>
      <c r="M251" s="52">
        <f t="shared" si="12"/>
        <v>0.32962962962962966</v>
      </c>
      <c r="N251" s="52">
        <f t="shared" si="13"/>
        <v>0.70666666666666678</v>
      </c>
      <c r="O251" s="52">
        <f t="shared" si="14"/>
        <v>0.3392857142857143</v>
      </c>
      <c r="P251" s="59">
        <f t="shared" si="15"/>
        <v>0.57692307692307698</v>
      </c>
    </row>
    <row r="252" spans="1:16" x14ac:dyDescent="0.25">
      <c r="A252" s="5">
        <v>251</v>
      </c>
      <c r="B252" s="6">
        <v>1</v>
      </c>
      <c r="C252" s="13">
        <v>0.5625</v>
      </c>
      <c r="D252" s="13">
        <v>0.37037037037037035</v>
      </c>
      <c r="E252" s="13">
        <v>0.6</v>
      </c>
      <c r="F252" s="13">
        <v>0.6</v>
      </c>
      <c r="G252" s="13">
        <v>0</v>
      </c>
      <c r="H252" s="13">
        <v>0</v>
      </c>
      <c r="I252" s="13">
        <v>0.42857142857142855</v>
      </c>
      <c r="J252" s="13">
        <v>0.5</v>
      </c>
      <c r="K252" s="13">
        <v>0.66666666666666663</v>
      </c>
      <c r="L252" s="14">
        <v>0.76923076923076927</v>
      </c>
      <c r="M252" s="52">
        <f t="shared" si="12"/>
        <v>0.48518518518518516</v>
      </c>
      <c r="N252" s="52">
        <f t="shared" si="13"/>
        <v>0.48</v>
      </c>
      <c r="O252" s="52">
        <f t="shared" si="14"/>
        <v>0.21428571428571427</v>
      </c>
      <c r="P252" s="59">
        <f t="shared" si="15"/>
        <v>0.73846153846153839</v>
      </c>
    </row>
    <row r="253" spans="1:16" x14ac:dyDescent="0.25">
      <c r="A253" s="5">
        <v>252</v>
      </c>
      <c r="B253" s="6">
        <v>1</v>
      </c>
      <c r="C253" s="13">
        <v>0.5625</v>
      </c>
      <c r="D253" s="13">
        <v>0.37037037037037035</v>
      </c>
      <c r="E253" s="13">
        <v>0.6</v>
      </c>
      <c r="F253" s="13">
        <v>0.6</v>
      </c>
      <c r="G253" s="13">
        <v>0</v>
      </c>
      <c r="H253" s="13">
        <v>0</v>
      </c>
      <c r="I253" s="13">
        <v>0.42857142857142855</v>
      </c>
      <c r="J253" s="13">
        <v>0.5</v>
      </c>
      <c r="K253" s="13">
        <v>0.66666666666666663</v>
      </c>
      <c r="L253" s="14">
        <v>0.76923076923076927</v>
      </c>
      <c r="M253" s="52">
        <f t="shared" si="12"/>
        <v>0.48518518518518516</v>
      </c>
      <c r="N253" s="52">
        <f t="shared" si="13"/>
        <v>0.48</v>
      </c>
      <c r="O253" s="52">
        <f t="shared" si="14"/>
        <v>0.21428571428571427</v>
      </c>
      <c r="P253" s="59">
        <f t="shared" si="15"/>
        <v>0.73846153846153839</v>
      </c>
    </row>
    <row r="254" spans="1:16" x14ac:dyDescent="0.25">
      <c r="A254" s="5">
        <v>253</v>
      </c>
      <c r="B254" s="6">
        <v>1</v>
      </c>
      <c r="C254" s="13">
        <v>0.5625</v>
      </c>
      <c r="D254" s="13">
        <v>0.2592592592592593</v>
      </c>
      <c r="E254" s="13">
        <v>0.6</v>
      </c>
      <c r="F254" s="13">
        <v>0.2</v>
      </c>
      <c r="G254" s="13">
        <v>0</v>
      </c>
      <c r="H254" s="13">
        <v>0.25</v>
      </c>
      <c r="I254" s="13">
        <v>0.42857142857142855</v>
      </c>
      <c r="J254" s="13">
        <v>0.5</v>
      </c>
      <c r="K254" s="13">
        <v>0.66666666666666663</v>
      </c>
      <c r="L254" s="14">
        <v>0.76923076923076927</v>
      </c>
      <c r="M254" s="52">
        <f t="shared" si="12"/>
        <v>0.42962962962962964</v>
      </c>
      <c r="N254" s="52">
        <f t="shared" si="13"/>
        <v>0.16000000000000003</v>
      </c>
      <c r="O254" s="52">
        <f t="shared" si="14"/>
        <v>0.3392857142857143</v>
      </c>
      <c r="P254" s="59">
        <f t="shared" si="15"/>
        <v>0.73846153846153839</v>
      </c>
    </row>
    <row r="255" spans="1:16" x14ac:dyDescent="0.25">
      <c r="A255" s="5">
        <v>254</v>
      </c>
      <c r="B255" s="6">
        <v>1</v>
      </c>
      <c r="C255" s="13">
        <v>0.5625</v>
      </c>
      <c r="D255" s="13">
        <v>0.2592592592592593</v>
      </c>
      <c r="E255" s="13">
        <v>0.6</v>
      </c>
      <c r="F255" s="13">
        <v>0.2</v>
      </c>
      <c r="G255" s="13">
        <v>0</v>
      </c>
      <c r="H255" s="13">
        <v>0.25</v>
      </c>
      <c r="I255" s="13">
        <v>0.42857142857142855</v>
      </c>
      <c r="J255" s="13">
        <v>0.5</v>
      </c>
      <c r="K255" s="13">
        <v>0.66666666666666663</v>
      </c>
      <c r="L255" s="14">
        <v>0.76923076923076927</v>
      </c>
      <c r="M255" s="52">
        <f t="shared" si="12"/>
        <v>0.42962962962962964</v>
      </c>
      <c r="N255" s="52">
        <f t="shared" si="13"/>
        <v>0.16000000000000003</v>
      </c>
      <c r="O255" s="52">
        <f t="shared" si="14"/>
        <v>0.3392857142857143</v>
      </c>
      <c r="P255" s="59">
        <f t="shared" si="15"/>
        <v>0.73846153846153839</v>
      </c>
    </row>
    <row r="256" spans="1:16" x14ac:dyDescent="0.25">
      <c r="A256" s="5">
        <v>255</v>
      </c>
      <c r="B256" s="6">
        <v>1</v>
      </c>
      <c r="C256" s="13">
        <v>0.5625</v>
      </c>
      <c r="D256" s="13">
        <v>0.2592592592592593</v>
      </c>
      <c r="E256" s="13">
        <v>0.6</v>
      </c>
      <c r="F256" s="13">
        <v>0.2</v>
      </c>
      <c r="G256" s="13">
        <v>0</v>
      </c>
      <c r="H256" s="13">
        <v>0.25</v>
      </c>
      <c r="I256" s="13">
        <v>0.42857142857142855</v>
      </c>
      <c r="J256" s="13">
        <v>0.5</v>
      </c>
      <c r="K256" s="13">
        <v>0.66666666666666663</v>
      </c>
      <c r="L256" s="14">
        <v>0.76923076923076927</v>
      </c>
      <c r="M256" s="52">
        <f t="shared" si="12"/>
        <v>0.42962962962962964</v>
      </c>
      <c r="N256" s="52">
        <f t="shared" si="13"/>
        <v>0.16000000000000003</v>
      </c>
      <c r="O256" s="52">
        <f t="shared" si="14"/>
        <v>0.3392857142857143</v>
      </c>
      <c r="P256" s="59">
        <f t="shared" si="15"/>
        <v>0.73846153846153839</v>
      </c>
    </row>
    <row r="257" spans="1:16" x14ac:dyDescent="0.25">
      <c r="A257" s="5">
        <v>256</v>
      </c>
      <c r="B257" s="6">
        <v>1</v>
      </c>
      <c r="C257" s="13">
        <v>0.5625</v>
      </c>
      <c r="D257" s="13">
        <v>0.2592592592592593</v>
      </c>
      <c r="E257" s="13">
        <v>0.6</v>
      </c>
      <c r="F257" s="13">
        <v>0.2</v>
      </c>
      <c r="G257" s="13">
        <v>0</v>
      </c>
      <c r="H257" s="13">
        <v>0.25</v>
      </c>
      <c r="I257" s="13">
        <v>0.42857142857142855</v>
      </c>
      <c r="J257" s="13">
        <v>0.5</v>
      </c>
      <c r="K257" s="13">
        <v>0.66666666666666663</v>
      </c>
      <c r="L257" s="14">
        <v>0.76923076923076927</v>
      </c>
      <c r="M257" s="52">
        <f t="shared" si="12"/>
        <v>0.42962962962962964</v>
      </c>
      <c r="N257" s="52">
        <f t="shared" si="13"/>
        <v>0.16000000000000003</v>
      </c>
      <c r="O257" s="52">
        <f t="shared" si="14"/>
        <v>0.3392857142857143</v>
      </c>
      <c r="P257" s="59">
        <f t="shared" si="15"/>
        <v>0.73846153846153839</v>
      </c>
    </row>
    <row r="258" spans="1:16" x14ac:dyDescent="0.25">
      <c r="A258" s="5">
        <v>257</v>
      </c>
      <c r="B258" s="6">
        <v>1</v>
      </c>
      <c r="C258" s="13">
        <v>0.5625</v>
      </c>
      <c r="D258" s="13">
        <v>0.29629629629629622</v>
      </c>
      <c r="E258" s="13">
        <v>0.6</v>
      </c>
      <c r="F258" s="13">
        <v>0.2</v>
      </c>
      <c r="G258" s="13">
        <v>0</v>
      </c>
      <c r="H258" s="13">
        <v>0.25</v>
      </c>
      <c r="I258" s="13">
        <v>0.42857142857142855</v>
      </c>
      <c r="J258" s="13">
        <v>0.5</v>
      </c>
      <c r="K258" s="13">
        <v>0.66666666666666663</v>
      </c>
      <c r="L258" s="14">
        <v>0.76923076923076927</v>
      </c>
      <c r="M258" s="52">
        <f t="shared" si="12"/>
        <v>0.44814814814814807</v>
      </c>
      <c r="N258" s="52">
        <f t="shared" si="13"/>
        <v>0.16000000000000003</v>
      </c>
      <c r="O258" s="52">
        <f t="shared" si="14"/>
        <v>0.3392857142857143</v>
      </c>
      <c r="P258" s="59">
        <f t="shared" si="15"/>
        <v>0.73846153846153839</v>
      </c>
    </row>
    <row r="259" spans="1:16" x14ac:dyDescent="0.25">
      <c r="A259" s="5">
        <v>258</v>
      </c>
      <c r="B259" s="6">
        <v>1</v>
      </c>
      <c r="C259" s="13">
        <v>0.5625</v>
      </c>
      <c r="D259" s="13">
        <v>0.29629629629629622</v>
      </c>
      <c r="E259" s="13">
        <v>0.6</v>
      </c>
      <c r="F259" s="13">
        <v>0.2</v>
      </c>
      <c r="G259" s="13">
        <v>0</v>
      </c>
      <c r="H259" s="13">
        <v>0.25</v>
      </c>
      <c r="I259" s="13">
        <v>0.42857142857142855</v>
      </c>
      <c r="J259" s="13">
        <v>0.5</v>
      </c>
      <c r="K259" s="13">
        <v>0.66666666666666663</v>
      </c>
      <c r="L259" s="14">
        <v>0.76923076923076927</v>
      </c>
      <c r="M259" s="52">
        <f t="shared" ref="M259:M322" si="16">D259*0.5+E259*0.5</f>
        <v>0.44814814814814807</v>
      </c>
      <c r="N259" s="52">
        <f t="shared" ref="N259:N322" si="17">F259*0.8+G259*0.2</f>
        <v>0.16000000000000003</v>
      </c>
      <c r="O259" s="52">
        <f t="shared" ref="O259:O322" si="18">H259*0.5+I259*0.5</f>
        <v>0.3392857142857143</v>
      </c>
      <c r="P259" s="59">
        <f t="shared" ref="P259:P322" si="19">K259*0.3+L259*0.7</f>
        <v>0.73846153846153839</v>
      </c>
    </row>
    <row r="260" spans="1:16" x14ac:dyDescent="0.25">
      <c r="A260" s="5">
        <v>259</v>
      </c>
      <c r="B260" s="6">
        <v>1</v>
      </c>
      <c r="C260" s="13">
        <v>0.5625</v>
      </c>
      <c r="D260" s="13">
        <v>0.29629629629629622</v>
      </c>
      <c r="E260" s="13">
        <v>0.6</v>
      </c>
      <c r="F260" s="13">
        <v>0.2</v>
      </c>
      <c r="G260" s="13">
        <v>0</v>
      </c>
      <c r="H260" s="13">
        <v>0.25</v>
      </c>
      <c r="I260" s="13">
        <v>0.42857142857142855</v>
      </c>
      <c r="J260" s="13">
        <v>0.5</v>
      </c>
      <c r="K260" s="13">
        <v>0.66666666666666663</v>
      </c>
      <c r="L260" s="14">
        <v>0.76923076923076927</v>
      </c>
      <c r="M260" s="52">
        <f t="shared" si="16"/>
        <v>0.44814814814814807</v>
      </c>
      <c r="N260" s="52">
        <f t="shared" si="17"/>
        <v>0.16000000000000003</v>
      </c>
      <c r="O260" s="52">
        <f t="shared" si="18"/>
        <v>0.3392857142857143</v>
      </c>
      <c r="P260" s="59">
        <f t="shared" si="19"/>
        <v>0.73846153846153839</v>
      </c>
    </row>
    <row r="261" spans="1:16" x14ac:dyDescent="0.25">
      <c r="A261" s="5">
        <v>260</v>
      </c>
      <c r="B261" s="6">
        <v>1</v>
      </c>
      <c r="C261" s="13">
        <v>0.5625</v>
      </c>
      <c r="D261" s="13">
        <v>0.29629629629629622</v>
      </c>
      <c r="E261" s="13">
        <v>0.6</v>
      </c>
      <c r="F261" s="13">
        <v>0.2</v>
      </c>
      <c r="G261" s="13">
        <v>0</v>
      </c>
      <c r="H261" s="13">
        <v>0.25</v>
      </c>
      <c r="I261" s="13">
        <v>0.42857142857142855</v>
      </c>
      <c r="J261" s="13">
        <v>0.5</v>
      </c>
      <c r="K261" s="13">
        <v>0.66666666666666663</v>
      </c>
      <c r="L261" s="14">
        <v>0.76923076923076927</v>
      </c>
      <c r="M261" s="52">
        <f t="shared" si="16"/>
        <v>0.44814814814814807</v>
      </c>
      <c r="N261" s="52">
        <f t="shared" si="17"/>
        <v>0.16000000000000003</v>
      </c>
      <c r="O261" s="52">
        <f t="shared" si="18"/>
        <v>0.3392857142857143</v>
      </c>
      <c r="P261" s="59">
        <f t="shared" si="19"/>
        <v>0.73846153846153839</v>
      </c>
    </row>
    <row r="262" spans="1:16" x14ac:dyDescent="0.25">
      <c r="A262" s="5">
        <v>261</v>
      </c>
      <c r="B262" s="6">
        <v>1</v>
      </c>
      <c r="C262" s="13">
        <v>0.5625</v>
      </c>
      <c r="D262" s="13">
        <v>0.29629629629629622</v>
      </c>
      <c r="E262" s="13">
        <v>0.6</v>
      </c>
      <c r="F262" s="13">
        <v>0.2</v>
      </c>
      <c r="G262" s="13">
        <v>0</v>
      </c>
      <c r="H262" s="13">
        <v>0.25</v>
      </c>
      <c r="I262" s="13">
        <v>0.42857142857142855</v>
      </c>
      <c r="J262" s="13">
        <v>0.5</v>
      </c>
      <c r="K262" s="13">
        <v>0.66666666666666663</v>
      </c>
      <c r="L262" s="14">
        <v>0.76923076923076927</v>
      </c>
      <c r="M262" s="52">
        <f t="shared" si="16"/>
        <v>0.44814814814814807</v>
      </c>
      <c r="N262" s="52">
        <f t="shared" si="17"/>
        <v>0.16000000000000003</v>
      </c>
      <c r="O262" s="52">
        <f t="shared" si="18"/>
        <v>0.3392857142857143</v>
      </c>
      <c r="P262" s="59">
        <f t="shared" si="19"/>
        <v>0.73846153846153839</v>
      </c>
    </row>
    <row r="263" spans="1:16" x14ac:dyDescent="0.25">
      <c r="A263" s="5">
        <v>262</v>
      </c>
      <c r="B263" s="6">
        <v>1</v>
      </c>
      <c r="C263" s="13">
        <v>0.5625</v>
      </c>
      <c r="D263" s="13">
        <v>0.29629629629629622</v>
      </c>
      <c r="E263" s="13">
        <v>0.6</v>
      </c>
      <c r="F263" s="13">
        <v>0.2</v>
      </c>
      <c r="G263" s="13">
        <v>0</v>
      </c>
      <c r="H263" s="13">
        <v>0.25</v>
      </c>
      <c r="I263" s="13">
        <v>0.42857142857142855</v>
      </c>
      <c r="J263" s="13">
        <v>0</v>
      </c>
      <c r="K263" s="13">
        <v>0.66666666666666663</v>
      </c>
      <c r="L263" s="14">
        <v>0.76923076923076927</v>
      </c>
      <c r="M263" s="52">
        <f t="shared" si="16"/>
        <v>0.44814814814814807</v>
      </c>
      <c r="N263" s="52">
        <f t="shared" si="17"/>
        <v>0.16000000000000003</v>
      </c>
      <c r="O263" s="52">
        <f t="shared" si="18"/>
        <v>0.3392857142857143</v>
      </c>
      <c r="P263" s="59">
        <f t="shared" si="19"/>
        <v>0.73846153846153839</v>
      </c>
    </row>
    <row r="264" spans="1:16" x14ac:dyDescent="0.25">
      <c r="A264" s="5">
        <v>263</v>
      </c>
      <c r="B264" s="6">
        <v>1</v>
      </c>
      <c r="C264" s="13">
        <v>0.5625</v>
      </c>
      <c r="D264" s="13">
        <v>0.29629629629629622</v>
      </c>
      <c r="E264" s="13">
        <v>0.6</v>
      </c>
      <c r="F264" s="13">
        <v>0.2</v>
      </c>
      <c r="G264" s="13">
        <v>0</v>
      </c>
      <c r="H264" s="13">
        <v>0.25</v>
      </c>
      <c r="I264" s="13">
        <v>0.42857142857142855</v>
      </c>
      <c r="J264" s="13">
        <v>0</v>
      </c>
      <c r="K264" s="13">
        <v>0.66666666666666663</v>
      </c>
      <c r="L264" s="14">
        <v>0.76923076923076927</v>
      </c>
      <c r="M264" s="52">
        <f t="shared" si="16"/>
        <v>0.44814814814814807</v>
      </c>
      <c r="N264" s="52">
        <f t="shared" si="17"/>
        <v>0.16000000000000003</v>
      </c>
      <c r="O264" s="52">
        <f t="shared" si="18"/>
        <v>0.3392857142857143</v>
      </c>
      <c r="P264" s="59">
        <f t="shared" si="19"/>
        <v>0.73846153846153839</v>
      </c>
    </row>
    <row r="265" spans="1:16" x14ac:dyDescent="0.25">
      <c r="A265" s="5">
        <v>264</v>
      </c>
      <c r="B265" s="6">
        <v>1</v>
      </c>
      <c r="C265" s="13">
        <v>0.5625</v>
      </c>
      <c r="D265" s="13">
        <v>0.40740740740740755</v>
      </c>
      <c r="E265" s="13">
        <v>0.6</v>
      </c>
      <c r="F265" s="13">
        <v>0.4</v>
      </c>
      <c r="G265" s="13">
        <v>0.47619047619047616</v>
      </c>
      <c r="H265" s="13">
        <v>0.41666666666666669</v>
      </c>
      <c r="I265" s="13">
        <v>0.35714285714285715</v>
      </c>
      <c r="J265" s="13">
        <v>0</v>
      </c>
      <c r="K265" s="13">
        <v>0.66666666666666663</v>
      </c>
      <c r="L265" s="14">
        <v>0.36923076923076914</v>
      </c>
      <c r="M265" s="52">
        <f t="shared" si="16"/>
        <v>0.50370370370370376</v>
      </c>
      <c r="N265" s="52">
        <f t="shared" si="17"/>
        <v>0.41523809523809529</v>
      </c>
      <c r="O265" s="52">
        <f t="shared" si="18"/>
        <v>0.38690476190476192</v>
      </c>
      <c r="P265" s="59">
        <f t="shared" si="19"/>
        <v>0.45846153846153836</v>
      </c>
    </row>
    <row r="266" spans="1:16" x14ac:dyDescent="0.25">
      <c r="A266" s="5">
        <v>265</v>
      </c>
      <c r="B266" s="6">
        <v>0</v>
      </c>
      <c r="C266" s="13">
        <v>0.65625</v>
      </c>
      <c r="D266" s="13">
        <v>0.55555555555555547</v>
      </c>
      <c r="E266" s="13">
        <v>0.6</v>
      </c>
      <c r="F266" s="13">
        <v>0.4</v>
      </c>
      <c r="G266" s="13">
        <v>0.8571428571428571</v>
      </c>
      <c r="H266" s="13">
        <v>0.58333333333333337</v>
      </c>
      <c r="I266" s="13">
        <v>7.1428571428571425E-2</v>
      </c>
      <c r="J266" s="13">
        <v>0.5</v>
      </c>
      <c r="K266" s="13">
        <v>1</v>
      </c>
      <c r="L266" s="14">
        <v>0.93846153846153868</v>
      </c>
      <c r="M266" s="52">
        <f t="shared" si="16"/>
        <v>0.57777777777777772</v>
      </c>
      <c r="N266" s="52">
        <f t="shared" si="17"/>
        <v>0.49142857142857149</v>
      </c>
      <c r="O266" s="52">
        <f t="shared" si="18"/>
        <v>0.32738095238095238</v>
      </c>
      <c r="P266" s="59">
        <f t="shared" si="19"/>
        <v>0.95692307692307699</v>
      </c>
    </row>
    <row r="267" spans="1:16" x14ac:dyDescent="0.25">
      <c r="A267" s="5">
        <v>266</v>
      </c>
      <c r="B267" s="6">
        <v>1</v>
      </c>
      <c r="C267" s="13">
        <v>0.65625</v>
      </c>
      <c r="D267" s="13">
        <v>3.7037037037037229E-2</v>
      </c>
      <c r="E267" s="13">
        <v>0.4</v>
      </c>
      <c r="F267" s="13">
        <v>1</v>
      </c>
      <c r="G267" s="13">
        <v>0.47619047619047616</v>
      </c>
      <c r="H267" s="13">
        <v>1</v>
      </c>
      <c r="I267" s="13">
        <v>1</v>
      </c>
      <c r="J267" s="13">
        <v>1</v>
      </c>
      <c r="K267" s="13">
        <v>0.66666666666666663</v>
      </c>
      <c r="L267" s="14">
        <v>1</v>
      </c>
      <c r="M267" s="52">
        <f t="shared" si="16"/>
        <v>0.21851851851851861</v>
      </c>
      <c r="N267" s="52">
        <f t="shared" si="17"/>
        <v>0.89523809523809528</v>
      </c>
      <c r="O267" s="52">
        <f t="shared" si="18"/>
        <v>1</v>
      </c>
      <c r="P267" s="59">
        <f t="shared" si="19"/>
        <v>0.89999999999999991</v>
      </c>
    </row>
    <row r="268" spans="1:16" x14ac:dyDescent="0.25">
      <c r="A268" s="5">
        <v>267</v>
      </c>
      <c r="B268" s="6">
        <v>0</v>
      </c>
      <c r="C268" s="13">
        <v>0.65625</v>
      </c>
      <c r="D268" s="13">
        <v>0.55555555555555547</v>
      </c>
      <c r="E268" s="13">
        <v>0.6</v>
      </c>
      <c r="F268" s="13">
        <v>0.4</v>
      </c>
      <c r="G268" s="13">
        <v>0.8571428571428571</v>
      </c>
      <c r="H268" s="13">
        <v>0.58333333333333337</v>
      </c>
      <c r="I268" s="13">
        <v>7.1428571428571425E-2</v>
      </c>
      <c r="J268" s="13">
        <v>0.5</v>
      </c>
      <c r="K268" s="13">
        <v>1</v>
      </c>
      <c r="L268" s="14">
        <v>0.93846153846153868</v>
      </c>
      <c r="M268" s="52">
        <f t="shared" si="16"/>
        <v>0.57777777777777772</v>
      </c>
      <c r="N268" s="52">
        <f t="shared" si="17"/>
        <v>0.49142857142857149</v>
      </c>
      <c r="O268" s="52">
        <f t="shared" si="18"/>
        <v>0.32738095238095238</v>
      </c>
      <c r="P268" s="59">
        <f t="shared" si="19"/>
        <v>0.95692307692307699</v>
      </c>
    </row>
    <row r="269" spans="1:16" x14ac:dyDescent="0.25">
      <c r="A269" s="5">
        <v>268</v>
      </c>
      <c r="B269" s="6">
        <v>1</v>
      </c>
      <c r="C269" s="13">
        <v>0.6875</v>
      </c>
      <c r="D269" s="13">
        <v>0.14814814814814828</v>
      </c>
      <c r="E269" s="13">
        <v>0.4</v>
      </c>
      <c r="F269" s="13">
        <v>1</v>
      </c>
      <c r="G269" s="13">
        <v>0.47619047619047616</v>
      </c>
      <c r="H269" s="13">
        <v>1</v>
      </c>
      <c r="I269" s="13">
        <v>1</v>
      </c>
      <c r="J269" s="13">
        <v>0</v>
      </c>
      <c r="K269" s="13">
        <v>0.66666666666666663</v>
      </c>
      <c r="L269" s="14">
        <v>1</v>
      </c>
      <c r="M269" s="52">
        <f t="shared" si="16"/>
        <v>0.27407407407407414</v>
      </c>
      <c r="N269" s="52">
        <f t="shared" si="17"/>
        <v>0.89523809523809528</v>
      </c>
      <c r="O269" s="52">
        <f t="shared" si="18"/>
        <v>1</v>
      </c>
      <c r="P269" s="59">
        <f t="shared" si="19"/>
        <v>0.89999999999999991</v>
      </c>
    </row>
    <row r="270" spans="1:16" x14ac:dyDescent="0.25">
      <c r="A270" s="5">
        <v>269</v>
      </c>
      <c r="B270" s="6">
        <v>1</v>
      </c>
      <c r="C270" s="13">
        <v>0.6875</v>
      </c>
      <c r="D270" s="13">
        <v>7.4074074074074139E-2</v>
      </c>
      <c r="E270" s="13">
        <v>0.4</v>
      </c>
      <c r="F270" s="13">
        <v>1</v>
      </c>
      <c r="G270" s="13">
        <v>0.47619047619047616</v>
      </c>
      <c r="H270" s="13">
        <v>1</v>
      </c>
      <c r="I270" s="13">
        <v>1</v>
      </c>
      <c r="J270" s="13">
        <v>1</v>
      </c>
      <c r="K270" s="13">
        <v>0.66666666666666663</v>
      </c>
      <c r="L270" s="14">
        <v>1</v>
      </c>
      <c r="M270" s="52">
        <f t="shared" si="16"/>
        <v>0.23703703703703707</v>
      </c>
      <c r="N270" s="52">
        <f t="shared" si="17"/>
        <v>0.89523809523809528</v>
      </c>
      <c r="O270" s="52">
        <f t="shared" si="18"/>
        <v>1</v>
      </c>
      <c r="P270" s="59">
        <f t="shared" si="19"/>
        <v>0.89999999999999991</v>
      </c>
    </row>
    <row r="271" spans="1:16" x14ac:dyDescent="0.25">
      <c r="A271" s="5">
        <v>270</v>
      </c>
      <c r="B271" s="6">
        <v>1</v>
      </c>
      <c r="C271" s="13">
        <v>0.6875</v>
      </c>
      <c r="D271" s="13">
        <v>0.11111111111111104</v>
      </c>
      <c r="E271" s="13">
        <v>0.4</v>
      </c>
      <c r="F271" s="13">
        <v>1</v>
      </c>
      <c r="G271" s="13">
        <v>0.47619047619047616</v>
      </c>
      <c r="H271" s="13">
        <v>1</v>
      </c>
      <c r="I271" s="13">
        <v>1</v>
      </c>
      <c r="J271" s="13">
        <v>1</v>
      </c>
      <c r="K271" s="13">
        <v>0.66666666666666663</v>
      </c>
      <c r="L271" s="14">
        <v>1</v>
      </c>
      <c r="M271" s="52">
        <f t="shared" si="16"/>
        <v>0.25555555555555554</v>
      </c>
      <c r="N271" s="52">
        <f t="shared" si="17"/>
        <v>0.89523809523809528</v>
      </c>
      <c r="O271" s="52">
        <f t="shared" si="18"/>
        <v>1</v>
      </c>
      <c r="P271" s="59">
        <f t="shared" si="19"/>
        <v>0.89999999999999991</v>
      </c>
    </row>
    <row r="272" spans="1:16" x14ac:dyDescent="0.25">
      <c r="A272" s="5">
        <v>271</v>
      </c>
      <c r="B272" s="6">
        <v>1</v>
      </c>
      <c r="C272" s="13">
        <v>0.6875</v>
      </c>
      <c r="D272" s="13">
        <v>0.11111111111111104</v>
      </c>
      <c r="E272" s="13">
        <v>0.4</v>
      </c>
      <c r="F272" s="13">
        <v>1</v>
      </c>
      <c r="G272" s="13">
        <v>0.47619047619047616</v>
      </c>
      <c r="H272" s="13">
        <v>1</v>
      </c>
      <c r="I272" s="13">
        <v>1</v>
      </c>
      <c r="J272" s="13">
        <v>1</v>
      </c>
      <c r="K272" s="13">
        <v>0.66666666666666663</v>
      </c>
      <c r="L272" s="14">
        <v>1</v>
      </c>
      <c r="M272" s="52">
        <f t="shared" si="16"/>
        <v>0.25555555555555554</v>
      </c>
      <c r="N272" s="52">
        <f t="shared" si="17"/>
        <v>0.89523809523809528</v>
      </c>
      <c r="O272" s="52">
        <f t="shared" si="18"/>
        <v>1</v>
      </c>
      <c r="P272" s="59">
        <f t="shared" si="19"/>
        <v>0.89999999999999991</v>
      </c>
    </row>
    <row r="273" spans="1:16" x14ac:dyDescent="0.25">
      <c r="A273" s="5">
        <v>272</v>
      </c>
      <c r="B273" s="6">
        <v>1</v>
      </c>
      <c r="C273" s="13">
        <v>0.6875</v>
      </c>
      <c r="D273" s="13">
        <v>0.11111111111111104</v>
      </c>
      <c r="E273" s="13">
        <v>0.4</v>
      </c>
      <c r="F273" s="13">
        <v>1</v>
      </c>
      <c r="G273" s="13">
        <v>0.47619047619047616</v>
      </c>
      <c r="H273" s="13">
        <v>1</v>
      </c>
      <c r="I273" s="13">
        <v>1</v>
      </c>
      <c r="J273" s="13">
        <v>1</v>
      </c>
      <c r="K273" s="13">
        <v>0.66666666666666663</v>
      </c>
      <c r="L273" s="14">
        <v>1</v>
      </c>
      <c r="M273" s="52">
        <f t="shared" si="16"/>
        <v>0.25555555555555554</v>
      </c>
      <c r="N273" s="52">
        <f t="shared" si="17"/>
        <v>0.89523809523809528</v>
      </c>
      <c r="O273" s="52">
        <f t="shared" si="18"/>
        <v>1</v>
      </c>
      <c r="P273" s="59">
        <f t="shared" si="19"/>
        <v>0.89999999999999991</v>
      </c>
    </row>
    <row r="274" spans="1:16" x14ac:dyDescent="0.25">
      <c r="A274" s="5">
        <v>273</v>
      </c>
      <c r="B274" s="6">
        <v>1</v>
      </c>
      <c r="C274" s="13">
        <v>0.6875</v>
      </c>
      <c r="D274" s="13">
        <v>0.11111111111111104</v>
      </c>
      <c r="E274" s="13">
        <v>0.4</v>
      </c>
      <c r="F274" s="13">
        <v>1</v>
      </c>
      <c r="G274" s="13">
        <v>0.47619047619047616</v>
      </c>
      <c r="H274" s="13">
        <v>1</v>
      </c>
      <c r="I274" s="13">
        <v>1</v>
      </c>
      <c r="J274" s="13">
        <v>1</v>
      </c>
      <c r="K274" s="13">
        <v>0.66666666666666663</v>
      </c>
      <c r="L274" s="14">
        <v>1</v>
      </c>
      <c r="M274" s="52">
        <f t="shared" si="16"/>
        <v>0.25555555555555554</v>
      </c>
      <c r="N274" s="52">
        <f t="shared" si="17"/>
        <v>0.89523809523809528</v>
      </c>
      <c r="O274" s="52">
        <f t="shared" si="18"/>
        <v>1</v>
      </c>
      <c r="P274" s="59">
        <f t="shared" si="19"/>
        <v>0.89999999999999991</v>
      </c>
    </row>
    <row r="275" spans="1:16" x14ac:dyDescent="0.25">
      <c r="A275" s="5">
        <v>274</v>
      </c>
      <c r="B275" s="6">
        <v>1</v>
      </c>
      <c r="C275" s="13">
        <v>0.6875</v>
      </c>
      <c r="D275" s="13">
        <v>0.14814814814814828</v>
      </c>
      <c r="E275" s="13">
        <v>0.4</v>
      </c>
      <c r="F275" s="13">
        <v>1</v>
      </c>
      <c r="G275" s="13">
        <v>0.47619047619047616</v>
      </c>
      <c r="H275" s="13">
        <v>1</v>
      </c>
      <c r="I275" s="13">
        <v>1</v>
      </c>
      <c r="J275" s="13">
        <v>1</v>
      </c>
      <c r="K275" s="13">
        <v>0.66666666666666663</v>
      </c>
      <c r="L275" s="14">
        <v>1</v>
      </c>
      <c r="M275" s="52">
        <f t="shared" si="16"/>
        <v>0.27407407407407414</v>
      </c>
      <c r="N275" s="52">
        <f t="shared" si="17"/>
        <v>0.89523809523809528</v>
      </c>
      <c r="O275" s="52">
        <f t="shared" si="18"/>
        <v>1</v>
      </c>
      <c r="P275" s="59">
        <f t="shared" si="19"/>
        <v>0.89999999999999991</v>
      </c>
    </row>
    <row r="276" spans="1:16" x14ac:dyDescent="0.25">
      <c r="A276" s="5">
        <v>275</v>
      </c>
      <c r="B276" s="6">
        <v>1</v>
      </c>
      <c r="C276" s="13">
        <v>0.6875</v>
      </c>
      <c r="D276" s="13">
        <v>0.14814814814814828</v>
      </c>
      <c r="E276" s="13">
        <v>0.4</v>
      </c>
      <c r="F276" s="13">
        <v>1</v>
      </c>
      <c r="G276" s="13">
        <v>0.47619047619047616</v>
      </c>
      <c r="H276" s="13">
        <v>1</v>
      </c>
      <c r="I276" s="13">
        <v>1</v>
      </c>
      <c r="J276" s="13">
        <v>1</v>
      </c>
      <c r="K276" s="13">
        <v>0.66666666666666663</v>
      </c>
      <c r="L276" s="14">
        <v>1</v>
      </c>
      <c r="M276" s="52">
        <f t="shared" si="16"/>
        <v>0.27407407407407414</v>
      </c>
      <c r="N276" s="52">
        <f t="shared" si="17"/>
        <v>0.89523809523809528</v>
      </c>
      <c r="O276" s="52">
        <f t="shared" si="18"/>
        <v>1</v>
      </c>
      <c r="P276" s="59">
        <f t="shared" si="19"/>
        <v>0.89999999999999991</v>
      </c>
    </row>
    <row r="277" spans="1:16" x14ac:dyDescent="0.25">
      <c r="A277" s="5">
        <v>276</v>
      </c>
      <c r="B277" s="6">
        <v>1</v>
      </c>
      <c r="C277" s="13">
        <v>0.6875</v>
      </c>
      <c r="D277" s="13">
        <v>0.14814814814814828</v>
      </c>
      <c r="E277" s="13">
        <v>0.4</v>
      </c>
      <c r="F277" s="13">
        <v>1</v>
      </c>
      <c r="G277" s="13">
        <v>0.47619047619047616</v>
      </c>
      <c r="H277" s="13">
        <v>1</v>
      </c>
      <c r="I277" s="13">
        <v>1</v>
      </c>
      <c r="J277" s="13">
        <v>1</v>
      </c>
      <c r="K277" s="13">
        <v>0.66666666666666663</v>
      </c>
      <c r="L277" s="14">
        <v>1</v>
      </c>
      <c r="M277" s="52">
        <f t="shared" si="16"/>
        <v>0.27407407407407414</v>
      </c>
      <c r="N277" s="52">
        <f t="shared" si="17"/>
        <v>0.89523809523809528</v>
      </c>
      <c r="O277" s="52">
        <f t="shared" si="18"/>
        <v>1</v>
      </c>
      <c r="P277" s="59">
        <f t="shared" si="19"/>
        <v>0.89999999999999991</v>
      </c>
    </row>
    <row r="278" spans="1:16" x14ac:dyDescent="0.25">
      <c r="A278" s="5">
        <v>277</v>
      </c>
      <c r="B278" s="6">
        <v>0</v>
      </c>
      <c r="C278" s="13">
        <v>0.6875</v>
      </c>
      <c r="D278" s="13">
        <v>0.85185185185185175</v>
      </c>
      <c r="E278" s="13">
        <v>1</v>
      </c>
      <c r="F278" s="13">
        <v>0</v>
      </c>
      <c r="G278" s="13">
        <v>1</v>
      </c>
      <c r="H278" s="13">
        <v>0.91666666666666663</v>
      </c>
      <c r="I278" s="13">
        <v>0.1</v>
      </c>
      <c r="J278" s="13">
        <v>1</v>
      </c>
      <c r="K278" s="13">
        <v>1</v>
      </c>
      <c r="L278" s="14">
        <v>0.86153846153846159</v>
      </c>
      <c r="M278" s="52">
        <f t="shared" si="16"/>
        <v>0.92592592592592582</v>
      </c>
      <c r="N278" s="52">
        <f t="shared" si="17"/>
        <v>0.2</v>
      </c>
      <c r="O278" s="52">
        <f t="shared" si="18"/>
        <v>0.5083333333333333</v>
      </c>
      <c r="P278" s="59">
        <f t="shared" si="19"/>
        <v>0.90307692307692311</v>
      </c>
    </row>
    <row r="279" spans="1:16" x14ac:dyDescent="0.25">
      <c r="A279" s="5">
        <v>278</v>
      </c>
      <c r="B279" s="6">
        <v>0</v>
      </c>
      <c r="C279" s="13">
        <v>0.6875</v>
      </c>
      <c r="D279" s="13">
        <v>0.85185185185185175</v>
      </c>
      <c r="E279" s="13">
        <v>1</v>
      </c>
      <c r="F279" s="13">
        <v>0</v>
      </c>
      <c r="G279" s="13">
        <v>1</v>
      </c>
      <c r="H279" s="13">
        <v>0.91666666666666663</v>
      </c>
      <c r="I279" s="13">
        <v>0.1</v>
      </c>
      <c r="J279" s="13">
        <v>1</v>
      </c>
      <c r="K279" s="13">
        <v>1</v>
      </c>
      <c r="L279" s="14">
        <v>0.86153846153846159</v>
      </c>
      <c r="M279" s="52">
        <f t="shared" si="16"/>
        <v>0.92592592592592582</v>
      </c>
      <c r="N279" s="52">
        <f t="shared" si="17"/>
        <v>0.2</v>
      </c>
      <c r="O279" s="52">
        <f t="shared" si="18"/>
        <v>0.5083333333333333</v>
      </c>
      <c r="P279" s="59">
        <f t="shared" si="19"/>
        <v>0.90307692307692311</v>
      </c>
    </row>
    <row r="280" spans="1:16" x14ac:dyDescent="0.25">
      <c r="A280" s="5">
        <v>279</v>
      </c>
      <c r="B280" s="6">
        <v>1</v>
      </c>
      <c r="C280" s="13">
        <v>0.71875</v>
      </c>
      <c r="D280" s="13">
        <v>0.11111111111111104</v>
      </c>
      <c r="E280" s="13">
        <v>0.4</v>
      </c>
      <c r="F280" s="13">
        <v>1</v>
      </c>
      <c r="G280" s="13">
        <v>0.47619047619047616</v>
      </c>
      <c r="H280" s="13">
        <v>1</v>
      </c>
      <c r="I280" s="13">
        <v>1</v>
      </c>
      <c r="J280" s="13">
        <v>0.5</v>
      </c>
      <c r="K280" s="13">
        <v>0.66666666666666663</v>
      </c>
      <c r="L280" s="14">
        <v>1</v>
      </c>
      <c r="M280" s="52">
        <f t="shared" si="16"/>
        <v>0.25555555555555554</v>
      </c>
      <c r="N280" s="52">
        <f t="shared" si="17"/>
        <v>0.89523809523809528</v>
      </c>
      <c r="O280" s="52">
        <f t="shared" si="18"/>
        <v>1</v>
      </c>
      <c r="P280" s="59">
        <f t="shared" si="19"/>
        <v>0.89999999999999991</v>
      </c>
    </row>
    <row r="281" spans="1:16" x14ac:dyDescent="0.25">
      <c r="A281" s="5">
        <v>280</v>
      </c>
      <c r="B281" s="6">
        <v>1</v>
      </c>
      <c r="C281" s="13">
        <v>0.71875</v>
      </c>
      <c r="D281" s="13">
        <v>0.92592592592592615</v>
      </c>
      <c r="E281" s="13">
        <v>1</v>
      </c>
      <c r="F281" s="13">
        <v>0</v>
      </c>
      <c r="G281" s="13">
        <v>0</v>
      </c>
      <c r="H281" s="13">
        <v>0</v>
      </c>
      <c r="I281" s="13">
        <v>0.2857142857142857</v>
      </c>
      <c r="J281" s="13">
        <v>0</v>
      </c>
      <c r="K281" s="13">
        <v>0.33333333333333331</v>
      </c>
      <c r="L281" s="14">
        <v>0.30769230769230782</v>
      </c>
      <c r="M281" s="52">
        <f t="shared" si="16"/>
        <v>0.96296296296296302</v>
      </c>
      <c r="N281" s="52">
        <f t="shared" si="17"/>
        <v>0</v>
      </c>
      <c r="O281" s="52">
        <f t="shared" si="18"/>
        <v>0.14285714285714285</v>
      </c>
      <c r="P281" s="59">
        <f t="shared" si="19"/>
        <v>0.31538461538461543</v>
      </c>
    </row>
    <row r="282" spans="1:16" x14ac:dyDescent="0.25">
      <c r="A282" s="5">
        <v>281</v>
      </c>
      <c r="B282" s="6">
        <v>1</v>
      </c>
      <c r="C282" s="13">
        <v>0.71875</v>
      </c>
      <c r="D282" s="13">
        <v>7.4074074074074139E-2</v>
      </c>
      <c r="E282" s="13">
        <v>0.4</v>
      </c>
      <c r="F282" s="13">
        <v>1</v>
      </c>
      <c r="G282" s="13">
        <v>0.47619047619047616</v>
      </c>
      <c r="H282" s="13">
        <v>1</v>
      </c>
      <c r="I282" s="13">
        <v>1</v>
      </c>
      <c r="J282" s="13">
        <v>0</v>
      </c>
      <c r="K282" s="13">
        <v>0.66666666666666663</v>
      </c>
      <c r="L282" s="14">
        <v>1</v>
      </c>
      <c r="M282" s="52">
        <f t="shared" si="16"/>
        <v>0.23703703703703707</v>
      </c>
      <c r="N282" s="52">
        <f t="shared" si="17"/>
        <v>0.89523809523809528</v>
      </c>
      <c r="O282" s="52">
        <f t="shared" si="18"/>
        <v>1</v>
      </c>
      <c r="P282" s="59">
        <f t="shared" si="19"/>
        <v>0.89999999999999991</v>
      </c>
    </row>
    <row r="283" spans="1:16" x14ac:dyDescent="0.25">
      <c r="A283" s="5">
        <v>282</v>
      </c>
      <c r="B283" s="6">
        <v>1</v>
      </c>
      <c r="C283" s="13">
        <v>0.71875</v>
      </c>
      <c r="D283" s="13">
        <v>0.11111111111111104</v>
      </c>
      <c r="E283" s="13">
        <v>0.4</v>
      </c>
      <c r="F283" s="13">
        <v>1</v>
      </c>
      <c r="G283" s="13">
        <v>0.47619047619047616</v>
      </c>
      <c r="H283" s="13">
        <v>1</v>
      </c>
      <c r="I283" s="13">
        <v>1</v>
      </c>
      <c r="J283" s="13">
        <v>1</v>
      </c>
      <c r="K283" s="13">
        <v>0.66666666666666663</v>
      </c>
      <c r="L283" s="14">
        <v>1</v>
      </c>
      <c r="M283" s="52">
        <f t="shared" si="16"/>
        <v>0.25555555555555554</v>
      </c>
      <c r="N283" s="52">
        <f t="shared" si="17"/>
        <v>0.89523809523809528</v>
      </c>
      <c r="O283" s="52">
        <f t="shared" si="18"/>
        <v>1</v>
      </c>
      <c r="P283" s="59">
        <f t="shared" si="19"/>
        <v>0.89999999999999991</v>
      </c>
    </row>
    <row r="284" spans="1:16" x14ac:dyDescent="0.25">
      <c r="A284" s="5">
        <v>283</v>
      </c>
      <c r="B284" s="6">
        <v>1</v>
      </c>
      <c r="C284" s="13">
        <v>0.71875</v>
      </c>
      <c r="D284" s="13">
        <v>7.4074074074074139E-2</v>
      </c>
      <c r="E284" s="13">
        <v>0.4</v>
      </c>
      <c r="F284" s="13">
        <v>1</v>
      </c>
      <c r="G284" s="13">
        <v>0.47619047619047616</v>
      </c>
      <c r="H284" s="13">
        <v>1</v>
      </c>
      <c r="I284" s="13">
        <v>1</v>
      </c>
      <c r="J284" s="13">
        <v>1</v>
      </c>
      <c r="K284" s="13">
        <v>0.66666666666666663</v>
      </c>
      <c r="L284" s="14">
        <v>1</v>
      </c>
      <c r="M284" s="52">
        <f t="shared" si="16"/>
        <v>0.23703703703703707</v>
      </c>
      <c r="N284" s="52">
        <f t="shared" si="17"/>
        <v>0.89523809523809528</v>
      </c>
      <c r="O284" s="52">
        <f t="shared" si="18"/>
        <v>1</v>
      </c>
      <c r="P284" s="59">
        <f t="shared" si="19"/>
        <v>0.89999999999999991</v>
      </c>
    </row>
    <row r="285" spans="1:16" x14ac:dyDescent="0.25">
      <c r="A285" s="5">
        <v>284</v>
      </c>
      <c r="B285" s="6">
        <v>1</v>
      </c>
      <c r="C285" s="13">
        <v>0.71875</v>
      </c>
      <c r="D285" s="13">
        <v>7.4074074074074139E-2</v>
      </c>
      <c r="E285" s="13">
        <v>0.4</v>
      </c>
      <c r="F285" s="13">
        <v>1</v>
      </c>
      <c r="G285" s="13">
        <v>0.47619047619047616</v>
      </c>
      <c r="H285" s="13">
        <v>1</v>
      </c>
      <c r="I285" s="13">
        <v>1</v>
      </c>
      <c r="J285" s="13">
        <v>1</v>
      </c>
      <c r="K285" s="13">
        <v>0.66666666666666663</v>
      </c>
      <c r="L285" s="14">
        <v>1</v>
      </c>
      <c r="M285" s="52">
        <f t="shared" si="16"/>
        <v>0.23703703703703707</v>
      </c>
      <c r="N285" s="52">
        <f t="shared" si="17"/>
        <v>0.89523809523809528</v>
      </c>
      <c r="O285" s="52">
        <f t="shared" si="18"/>
        <v>1</v>
      </c>
      <c r="P285" s="59">
        <f t="shared" si="19"/>
        <v>0.89999999999999991</v>
      </c>
    </row>
    <row r="286" spans="1:16" x14ac:dyDescent="0.25">
      <c r="A286" s="5">
        <v>285</v>
      </c>
      <c r="B286" s="6">
        <v>1</v>
      </c>
      <c r="C286" s="13">
        <v>0.71875</v>
      </c>
      <c r="D286" s="13">
        <v>7.4074074074074139E-2</v>
      </c>
      <c r="E286" s="13">
        <v>0.4</v>
      </c>
      <c r="F286" s="13">
        <v>1</v>
      </c>
      <c r="G286" s="13">
        <v>0.47619047619047616</v>
      </c>
      <c r="H286" s="13">
        <v>1</v>
      </c>
      <c r="I286" s="13">
        <v>1</v>
      </c>
      <c r="J286" s="13">
        <v>1</v>
      </c>
      <c r="K286" s="13">
        <v>0.66666666666666663</v>
      </c>
      <c r="L286" s="14">
        <v>1</v>
      </c>
      <c r="M286" s="52">
        <f t="shared" si="16"/>
        <v>0.23703703703703707</v>
      </c>
      <c r="N286" s="52">
        <f t="shared" si="17"/>
        <v>0.89523809523809528</v>
      </c>
      <c r="O286" s="52">
        <f t="shared" si="18"/>
        <v>1</v>
      </c>
      <c r="P286" s="59">
        <f t="shared" si="19"/>
        <v>0.89999999999999991</v>
      </c>
    </row>
    <row r="287" spans="1:16" x14ac:dyDescent="0.25">
      <c r="A287" s="5">
        <v>286</v>
      </c>
      <c r="B287" s="6">
        <v>1</v>
      </c>
      <c r="C287" s="13">
        <v>0.71875</v>
      </c>
      <c r="D287" s="13">
        <v>7.4074074074074139E-2</v>
      </c>
      <c r="E287" s="13">
        <v>0.4</v>
      </c>
      <c r="F287" s="13">
        <v>1</v>
      </c>
      <c r="G287" s="13">
        <v>0.47619047619047616</v>
      </c>
      <c r="H287" s="13">
        <v>1</v>
      </c>
      <c r="I287" s="13">
        <v>1</v>
      </c>
      <c r="J287" s="13">
        <v>1</v>
      </c>
      <c r="K287" s="13">
        <v>0.66666666666666663</v>
      </c>
      <c r="L287" s="14">
        <v>1</v>
      </c>
      <c r="M287" s="52">
        <f t="shared" si="16"/>
        <v>0.23703703703703707</v>
      </c>
      <c r="N287" s="52">
        <f t="shared" si="17"/>
        <v>0.89523809523809528</v>
      </c>
      <c r="O287" s="52">
        <f t="shared" si="18"/>
        <v>1</v>
      </c>
      <c r="P287" s="59">
        <f t="shared" si="19"/>
        <v>0.89999999999999991</v>
      </c>
    </row>
    <row r="288" spans="1:16" x14ac:dyDescent="0.25">
      <c r="A288" s="5">
        <v>287</v>
      </c>
      <c r="B288" s="6">
        <v>1</v>
      </c>
      <c r="C288" s="13">
        <v>0.71875</v>
      </c>
      <c r="D288" s="13">
        <v>7.4074074074074139E-2</v>
      </c>
      <c r="E288" s="13">
        <v>0.4</v>
      </c>
      <c r="F288" s="13">
        <v>1</v>
      </c>
      <c r="G288" s="13">
        <v>0.47619047619047616</v>
      </c>
      <c r="H288" s="13">
        <v>1</v>
      </c>
      <c r="I288" s="13">
        <v>1</v>
      </c>
      <c r="J288" s="13">
        <v>1</v>
      </c>
      <c r="K288" s="13">
        <v>0.66666666666666663</v>
      </c>
      <c r="L288" s="14">
        <v>1</v>
      </c>
      <c r="M288" s="52">
        <f t="shared" si="16"/>
        <v>0.23703703703703707</v>
      </c>
      <c r="N288" s="52">
        <f t="shared" si="17"/>
        <v>0.89523809523809528</v>
      </c>
      <c r="O288" s="52">
        <f t="shared" si="18"/>
        <v>1</v>
      </c>
      <c r="P288" s="59">
        <f t="shared" si="19"/>
        <v>0.89999999999999991</v>
      </c>
    </row>
    <row r="289" spans="1:16" x14ac:dyDescent="0.25">
      <c r="A289" s="5">
        <v>288</v>
      </c>
      <c r="B289" s="6">
        <v>1</v>
      </c>
      <c r="C289" s="13">
        <v>0.71875</v>
      </c>
      <c r="D289" s="13">
        <v>7.4074074074074139E-2</v>
      </c>
      <c r="E289" s="13">
        <v>0.4</v>
      </c>
      <c r="F289" s="13">
        <v>1</v>
      </c>
      <c r="G289" s="13">
        <v>0.47619047619047616</v>
      </c>
      <c r="H289" s="13">
        <v>1</v>
      </c>
      <c r="I289" s="13">
        <v>1</v>
      </c>
      <c r="J289" s="13">
        <v>1</v>
      </c>
      <c r="K289" s="13">
        <v>0.66666666666666663</v>
      </c>
      <c r="L289" s="14">
        <v>1</v>
      </c>
      <c r="M289" s="52">
        <f t="shared" si="16"/>
        <v>0.23703703703703707</v>
      </c>
      <c r="N289" s="52">
        <f t="shared" si="17"/>
        <v>0.89523809523809528</v>
      </c>
      <c r="O289" s="52">
        <f t="shared" si="18"/>
        <v>1</v>
      </c>
      <c r="P289" s="59">
        <f t="shared" si="19"/>
        <v>0.89999999999999991</v>
      </c>
    </row>
    <row r="290" spans="1:16" x14ac:dyDescent="0.25">
      <c r="A290" s="5">
        <v>289</v>
      </c>
      <c r="B290" s="6">
        <v>1</v>
      </c>
      <c r="C290" s="13">
        <v>0.71875</v>
      </c>
      <c r="D290" s="13">
        <v>7.4074074074074139E-2</v>
      </c>
      <c r="E290" s="13">
        <v>0.4</v>
      </c>
      <c r="F290" s="13">
        <v>1</v>
      </c>
      <c r="G290" s="13">
        <v>0.47619047619047616</v>
      </c>
      <c r="H290" s="13">
        <v>1</v>
      </c>
      <c r="I290" s="13">
        <v>1</v>
      </c>
      <c r="J290" s="13">
        <v>1</v>
      </c>
      <c r="K290" s="13">
        <v>0.66666666666666663</v>
      </c>
      <c r="L290" s="14">
        <v>1</v>
      </c>
      <c r="M290" s="52">
        <f t="shared" si="16"/>
        <v>0.23703703703703707</v>
      </c>
      <c r="N290" s="52">
        <f t="shared" si="17"/>
        <v>0.89523809523809528</v>
      </c>
      <c r="O290" s="52">
        <f t="shared" si="18"/>
        <v>1</v>
      </c>
      <c r="P290" s="59">
        <f t="shared" si="19"/>
        <v>0.89999999999999991</v>
      </c>
    </row>
    <row r="291" spans="1:16" x14ac:dyDescent="0.25">
      <c r="A291" s="5">
        <v>290</v>
      </c>
      <c r="B291" s="6">
        <v>1</v>
      </c>
      <c r="C291" s="13">
        <v>0.71875</v>
      </c>
      <c r="D291" s="13">
        <v>0.11111111111111104</v>
      </c>
      <c r="E291" s="13">
        <v>0.4</v>
      </c>
      <c r="F291" s="13">
        <v>1</v>
      </c>
      <c r="G291" s="13">
        <v>0.47619047619047616</v>
      </c>
      <c r="H291" s="13">
        <v>1</v>
      </c>
      <c r="I291" s="13">
        <v>1</v>
      </c>
      <c r="J291" s="13">
        <v>1</v>
      </c>
      <c r="K291" s="13">
        <v>0.66666666666666663</v>
      </c>
      <c r="L291" s="14">
        <v>1</v>
      </c>
      <c r="M291" s="52">
        <f t="shared" si="16"/>
        <v>0.25555555555555554</v>
      </c>
      <c r="N291" s="52">
        <f t="shared" si="17"/>
        <v>0.89523809523809528</v>
      </c>
      <c r="O291" s="52">
        <f t="shared" si="18"/>
        <v>1</v>
      </c>
      <c r="P291" s="59">
        <f t="shared" si="19"/>
        <v>0.89999999999999991</v>
      </c>
    </row>
    <row r="292" spans="1:16" x14ac:dyDescent="0.25">
      <c r="A292" s="5">
        <v>291</v>
      </c>
      <c r="B292" s="6">
        <v>1</v>
      </c>
      <c r="C292" s="13">
        <v>0.71875</v>
      </c>
      <c r="D292" s="13">
        <v>7.4074074074074139E-2</v>
      </c>
      <c r="E292" s="13">
        <v>0.4</v>
      </c>
      <c r="F292" s="13">
        <v>1</v>
      </c>
      <c r="G292" s="13">
        <v>0.47619047619047616</v>
      </c>
      <c r="H292" s="13">
        <v>1</v>
      </c>
      <c r="I292" s="13">
        <v>1</v>
      </c>
      <c r="J292" s="13">
        <v>1</v>
      </c>
      <c r="K292" s="13">
        <v>0.66666666666666663</v>
      </c>
      <c r="L292" s="14">
        <v>1</v>
      </c>
      <c r="M292" s="52">
        <f t="shared" si="16"/>
        <v>0.23703703703703707</v>
      </c>
      <c r="N292" s="52">
        <f t="shared" si="17"/>
        <v>0.89523809523809528</v>
      </c>
      <c r="O292" s="52">
        <f t="shared" si="18"/>
        <v>1</v>
      </c>
      <c r="P292" s="59">
        <f t="shared" si="19"/>
        <v>0.89999999999999991</v>
      </c>
    </row>
    <row r="293" spans="1:16" x14ac:dyDescent="0.25">
      <c r="A293" s="5">
        <v>292</v>
      </c>
      <c r="B293" s="6">
        <v>1</v>
      </c>
      <c r="C293" s="13">
        <v>0.71875</v>
      </c>
      <c r="D293" s="13">
        <v>0.11111111111111104</v>
      </c>
      <c r="E293" s="13">
        <v>0.4</v>
      </c>
      <c r="F293" s="13">
        <v>1</v>
      </c>
      <c r="G293" s="13">
        <v>0.47619047619047616</v>
      </c>
      <c r="H293" s="13">
        <v>1</v>
      </c>
      <c r="I293" s="13">
        <v>1</v>
      </c>
      <c r="J293" s="13">
        <v>1</v>
      </c>
      <c r="K293" s="13">
        <v>0.66666666666666663</v>
      </c>
      <c r="L293" s="14">
        <v>1</v>
      </c>
      <c r="M293" s="52">
        <f t="shared" si="16"/>
        <v>0.25555555555555554</v>
      </c>
      <c r="N293" s="52">
        <f t="shared" si="17"/>
        <v>0.89523809523809528</v>
      </c>
      <c r="O293" s="52">
        <f t="shared" si="18"/>
        <v>1</v>
      </c>
      <c r="P293" s="59">
        <f t="shared" si="19"/>
        <v>0.89999999999999991</v>
      </c>
    </row>
    <row r="294" spans="1:16" x14ac:dyDescent="0.25">
      <c r="A294" s="5">
        <v>293</v>
      </c>
      <c r="B294" s="6">
        <v>1</v>
      </c>
      <c r="C294" s="13">
        <v>0.71875</v>
      </c>
      <c r="D294" s="13">
        <v>0.11111111111111104</v>
      </c>
      <c r="E294" s="13">
        <v>0.4</v>
      </c>
      <c r="F294" s="13">
        <v>1</v>
      </c>
      <c r="G294" s="13">
        <v>0.47619047619047616</v>
      </c>
      <c r="H294" s="13">
        <v>1</v>
      </c>
      <c r="I294" s="13">
        <v>1</v>
      </c>
      <c r="J294" s="13">
        <v>1</v>
      </c>
      <c r="K294" s="13">
        <v>0.66666666666666663</v>
      </c>
      <c r="L294" s="14">
        <v>1</v>
      </c>
      <c r="M294" s="52">
        <f t="shared" si="16"/>
        <v>0.25555555555555554</v>
      </c>
      <c r="N294" s="52">
        <f t="shared" si="17"/>
        <v>0.89523809523809528</v>
      </c>
      <c r="O294" s="52">
        <f t="shared" si="18"/>
        <v>1</v>
      </c>
      <c r="P294" s="59">
        <f t="shared" si="19"/>
        <v>0.89999999999999991</v>
      </c>
    </row>
    <row r="295" spans="1:16" x14ac:dyDescent="0.25">
      <c r="A295" s="5">
        <v>294</v>
      </c>
      <c r="B295" s="6">
        <v>1</v>
      </c>
      <c r="C295" s="13">
        <v>0.71875</v>
      </c>
      <c r="D295" s="13">
        <v>7.4074074074074139E-2</v>
      </c>
      <c r="E295" s="13">
        <v>0.4</v>
      </c>
      <c r="F295" s="13">
        <v>1</v>
      </c>
      <c r="G295" s="13">
        <v>0.47619047619047616</v>
      </c>
      <c r="H295" s="13">
        <v>1</v>
      </c>
      <c r="I295" s="13">
        <v>1</v>
      </c>
      <c r="J295" s="13">
        <v>1</v>
      </c>
      <c r="K295" s="13">
        <v>0.66666666666666663</v>
      </c>
      <c r="L295" s="14">
        <v>1</v>
      </c>
      <c r="M295" s="52">
        <f t="shared" si="16"/>
        <v>0.23703703703703707</v>
      </c>
      <c r="N295" s="52">
        <f t="shared" si="17"/>
        <v>0.89523809523809528</v>
      </c>
      <c r="O295" s="52">
        <f t="shared" si="18"/>
        <v>1</v>
      </c>
      <c r="P295" s="59">
        <f t="shared" si="19"/>
        <v>0.89999999999999991</v>
      </c>
    </row>
    <row r="296" spans="1:16" x14ac:dyDescent="0.25">
      <c r="A296" s="5">
        <v>295</v>
      </c>
      <c r="B296" s="6">
        <v>1</v>
      </c>
      <c r="C296" s="13">
        <v>0.71875</v>
      </c>
      <c r="D296" s="13">
        <v>0.11111111111111104</v>
      </c>
      <c r="E296" s="13">
        <v>0.4</v>
      </c>
      <c r="F296" s="13">
        <v>1</v>
      </c>
      <c r="G296" s="13">
        <v>0.47619047619047616</v>
      </c>
      <c r="H296" s="13">
        <v>1</v>
      </c>
      <c r="I296" s="13">
        <v>1</v>
      </c>
      <c r="J296" s="13">
        <v>1</v>
      </c>
      <c r="K296" s="13">
        <v>0.66666666666666663</v>
      </c>
      <c r="L296" s="14">
        <v>1</v>
      </c>
      <c r="M296" s="52">
        <f t="shared" si="16"/>
        <v>0.25555555555555554</v>
      </c>
      <c r="N296" s="52">
        <f t="shared" si="17"/>
        <v>0.89523809523809528</v>
      </c>
      <c r="O296" s="52">
        <f t="shared" si="18"/>
        <v>1</v>
      </c>
      <c r="P296" s="59">
        <f t="shared" si="19"/>
        <v>0.89999999999999991</v>
      </c>
    </row>
    <row r="297" spans="1:16" x14ac:dyDescent="0.25">
      <c r="A297" s="5">
        <v>296</v>
      </c>
      <c r="B297" s="6">
        <v>1</v>
      </c>
      <c r="C297" s="13">
        <v>0.71875</v>
      </c>
      <c r="D297" s="13">
        <v>7.4074074074074139E-2</v>
      </c>
      <c r="E297" s="13">
        <v>0.4</v>
      </c>
      <c r="F297" s="13">
        <v>1</v>
      </c>
      <c r="G297" s="13">
        <v>0.47619047619047616</v>
      </c>
      <c r="H297" s="13">
        <v>1</v>
      </c>
      <c r="I297" s="13">
        <v>1</v>
      </c>
      <c r="J297" s="13">
        <v>1</v>
      </c>
      <c r="K297" s="13">
        <v>0.66666666666666663</v>
      </c>
      <c r="L297" s="14">
        <v>1</v>
      </c>
      <c r="M297" s="52">
        <f t="shared" si="16"/>
        <v>0.23703703703703707</v>
      </c>
      <c r="N297" s="52">
        <f t="shared" si="17"/>
        <v>0.89523809523809528</v>
      </c>
      <c r="O297" s="52">
        <f t="shared" si="18"/>
        <v>1</v>
      </c>
      <c r="P297" s="59">
        <f t="shared" si="19"/>
        <v>0.89999999999999991</v>
      </c>
    </row>
    <row r="298" spans="1:16" x14ac:dyDescent="0.25">
      <c r="A298" s="5">
        <v>297</v>
      </c>
      <c r="B298" s="6">
        <v>1</v>
      </c>
      <c r="C298" s="13">
        <v>0.71875</v>
      </c>
      <c r="D298" s="13">
        <v>0.11111111111111104</v>
      </c>
      <c r="E298" s="13">
        <v>0.4</v>
      </c>
      <c r="F298" s="13">
        <v>1</v>
      </c>
      <c r="G298" s="13">
        <v>0.47619047619047616</v>
      </c>
      <c r="H298" s="13">
        <v>1</v>
      </c>
      <c r="I298" s="13">
        <v>1</v>
      </c>
      <c r="J298" s="13">
        <v>1</v>
      </c>
      <c r="K298" s="13">
        <v>0.66666666666666663</v>
      </c>
      <c r="L298" s="14">
        <v>1</v>
      </c>
      <c r="M298" s="52">
        <f t="shared" si="16"/>
        <v>0.25555555555555554</v>
      </c>
      <c r="N298" s="52">
        <f t="shared" si="17"/>
        <v>0.89523809523809528</v>
      </c>
      <c r="O298" s="52">
        <f t="shared" si="18"/>
        <v>1</v>
      </c>
      <c r="P298" s="59">
        <f t="shared" si="19"/>
        <v>0.89999999999999991</v>
      </c>
    </row>
    <row r="299" spans="1:16" x14ac:dyDescent="0.25">
      <c r="A299" s="5">
        <v>298</v>
      </c>
      <c r="B299" s="6">
        <v>1</v>
      </c>
      <c r="C299" s="13">
        <v>0.71875</v>
      </c>
      <c r="D299" s="13">
        <v>0.11111111111111104</v>
      </c>
      <c r="E299" s="13">
        <v>0.4</v>
      </c>
      <c r="F299" s="13">
        <v>1</v>
      </c>
      <c r="G299" s="13">
        <v>0.47619047619047616</v>
      </c>
      <c r="H299" s="13">
        <v>1</v>
      </c>
      <c r="I299" s="13">
        <v>1</v>
      </c>
      <c r="J299" s="13">
        <v>1</v>
      </c>
      <c r="K299" s="13">
        <v>0.66666666666666663</v>
      </c>
      <c r="L299" s="14">
        <v>1</v>
      </c>
      <c r="M299" s="52">
        <f t="shared" si="16"/>
        <v>0.25555555555555554</v>
      </c>
      <c r="N299" s="52">
        <f t="shared" si="17"/>
        <v>0.89523809523809528</v>
      </c>
      <c r="O299" s="52">
        <f t="shared" si="18"/>
        <v>1</v>
      </c>
      <c r="P299" s="59">
        <f t="shared" si="19"/>
        <v>0.89999999999999991</v>
      </c>
    </row>
    <row r="300" spans="1:16" x14ac:dyDescent="0.25">
      <c r="A300" s="5">
        <v>299</v>
      </c>
      <c r="B300" s="6">
        <v>1</v>
      </c>
      <c r="C300" s="13">
        <v>0.75</v>
      </c>
      <c r="D300" s="13">
        <v>1</v>
      </c>
      <c r="E300" s="13">
        <v>1</v>
      </c>
      <c r="F300" s="13">
        <v>0</v>
      </c>
      <c r="G300" s="13">
        <v>0</v>
      </c>
      <c r="H300" s="13">
        <v>0</v>
      </c>
      <c r="I300" s="13">
        <v>0.2857142857142857</v>
      </c>
      <c r="J300" s="13">
        <v>0</v>
      </c>
      <c r="K300" s="13">
        <v>0.33333333333333331</v>
      </c>
      <c r="L300" s="14">
        <v>0.30769230769230782</v>
      </c>
      <c r="M300" s="52">
        <f t="shared" si="16"/>
        <v>1</v>
      </c>
      <c r="N300" s="52">
        <f t="shared" si="17"/>
        <v>0</v>
      </c>
      <c r="O300" s="52">
        <f t="shared" si="18"/>
        <v>0.14285714285714285</v>
      </c>
      <c r="P300" s="59">
        <f t="shared" si="19"/>
        <v>0.31538461538461543</v>
      </c>
    </row>
    <row r="301" spans="1:16" x14ac:dyDescent="0.25">
      <c r="A301" s="5">
        <v>300</v>
      </c>
      <c r="B301" s="6">
        <v>1</v>
      </c>
      <c r="C301" s="13">
        <v>0.75</v>
      </c>
      <c r="D301" s="13">
        <v>1</v>
      </c>
      <c r="E301" s="13">
        <v>1</v>
      </c>
      <c r="F301" s="13">
        <v>0</v>
      </c>
      <c r="G301" s="13">
        <v>0</v>
      </c>
      <c r="H301" s="13">
        <v>0</v>
      </c>
      <c r="I301" s="13">
        <v>0.2857142857142857</v>
      </c>
      <c r="J301" s="13">
        <v>0</v>
      </c>
      <c r="K301" s="13">
        <v>0.33333333333333331</v>
      </c>
      <c r="L301" s="14">
        <v>0.30769230769230782</v>
      </c>
      <c r="M301" s="52">
        <f t="shared" si="16"/>
        <v>1</v>
      </c>
      <c r="N301" s="52">
        <f t="shared" si="17"/>
        <v>0</v>
      </c>
      <c r="O301" s="52">
        <f t="shared" si="18"/>
        <v>0.14285714285714285</v>
      </c>
      <c r="P301" s="59">
        <f t="shared" si="19"/>
        <v>0.31538461538461543</v>
      </c>
    </row>
    <row r="302" spans="1:16" x14ac:dyDescent="0.25">
      <c r="A302" s="5">
        <v>301</v>
      </c>
      <c r="B302" s="6">
        <v>1</v>
      </c>
      <c r="C302" s="13">
        <v>0.75</v>
      </c>
      <c r="D302" s="13">
        <v>1</v>
      </c>
      <c r="E302" s="13">
        <v>1</v>
      </c>
      <c r="F302" s="13">
        <v>0</v>
      </c>
      <c r="G302" s="13">
        <v>0</v>
      </c>
      <c r="H302" s="13">
        <v>0</v>
      </c>
      <c r="I302" s="13">
        <v>0.2857142857142857</v>
      </c>
      <c r="J302" s="13">
        <v>0</v>
      </c>
      <c r="K302" s="13">
        <v>0.33333333333333331</v>
      </c>
      <c r="L302" s="14">
        <v>0.30769230769230782</v>
      </c>
      <c r="M302" s="52">
        <f t="shared" si="16"/>
        <v>1</v>
      </c>
      <c r="N302" s="52">
        <f t="shared" si="17"/>
        <v>0</v>
      </c>
      <c r="O302" s="52">
        <f t="shared" si="18"/>
        <v>0.14285714285714285</v>
      </c>
      <c r="P302" s="59">
        <f t="shared" si="19"/>
        <v>0.31538461538461543</v>
      </c>
    </row>
    <row r="303" spans="1:16" x14ac:dyDescent="0.25">
      <c r="A303" s="5">
        <v>302</v>
      </c>
      <c r="B303" s="6">
        <v>1</v>
      </c>
      <c r="C303" s="13">
        <v>0.75</v>
      </c>
      <c r="D303" s="13">
        <v>1</v>
      </c>
      <c r="E303" s="13">
        <v>1</v>
      </c>
      <c r="F303" s="13">
        <v>0</v>
      </c>
      <c r="G303" s="13">
        <v>0</v>
      </c>
      <c r="H303" s="13">
        <v>0</v>
      </c>
      <c r="I303" s="13">
        <v>0.2857142857142857</v>
      </c>
      <c r="J303" s="13">
        <v>0</v>
      </c>
      <c r="K303" s="13">
        <v>0.33333333333333331</v>
      </c>
      <c r="L303" s="14">
        <v>0.30769230769230782</v>
      </c>
      <c r="M303" s="52">
        <f t="shared" si="16"/>
        <v>1</v>
      </c>
      <c r="N303" s="52">
        <f t="shared" si="17"/>
        <v>0</v>
      </c>
      <c r="O303" s="52">
        <f t="shared" si="18"/>
        <v>0.14285714285714285</v>
      </c>
      <c r="P303" s="59">
        <f t="shared" si="19"/>
        <v>0.31538461538461543</v>
      </c>
    </row>
    <row r="304" spans="1:16" x14ac:dyDescent="0.25">
      <c r="A304" s="5">
        <v>303</v>
      </c>
      <c r="B304" s="6">
        <v>1</v>
      </c>
      <c r="C304" s="13">
        <v>0.75</v>
      </c>
      <c r="D304" s="13">
        <v>0.4814814814814814</v>
      </c>
      <c r="E304" s="13">
        <v>0.6</v>
      </c>
      <c r="F304" s="13">
        <v>0.6</v>
      </c>
      <c r="G304" s="13">
        <v>0.33333333333333331</v>
      </c>
      <c r="H304" s="13">
        <v>0.41666666666666669</v>
      </c>
      <c r="I304" s="13">
        <v>0.42857142857142855</v>
      </c>
      <c r="J304" s="13">
        <v>0</v>
      </c>
      <c r="K304" s="13">
        <v>0</v>
      </c>
      <c r="L304" s="14">
        <v>0.36923076923076914</v>
      </c>
      <c r="M304" s="52">
        <f t="shared" si="16"/>
        <v>0.54074074074074074</v>
      </c>
      <c r="N304" s="52">
        <f t="shared" si="17"/>
        <v>0.54666666666666663</v>
      </c>
      <c r="O304" s="52">
        <f t="shared" si="18"/>
        <v>0.42261904761904762</v>
      </c>
      <c r="P304" s="59">
        <f t="shared" si="19"/>
        <v>0.25846153846153841</v>
      </c>
    </row>
    <row r="305" spans="1:16" x14ac:dyDescent="0.25">
      <c r="A305" s="5">
        <v>304</v>
      </c>
      <c r="B305" s="6">
        <v>1</v>
      </c>
      <c r="C305" s="13">
        <v>0.75</v>
      </c>
      <c r="D305" s="13">
        <v>7.4074074074074139E-2</v>
      </c>
      <c r="E305" s="13">
        <v>0.4</v>
      </c>
      <c r="F305" s="13">
        <v>1</v>
      </c>
      <c r="G305" s="13">
        <v>0.47619047619047616</v>
      </c>
      <c r="H305" s="13">
        <v>1</v>
      </c>
      <c r="I305" s="13">
        <v>1</v>
      </c>
      <c r="J305" s="13">
        <v>1</v>
      </c>
      <c r="K305" s="13">
        <v>0.66666666666666663</v>
      </c>
      <c r="L305" s="14">
        <v>1</v>
      </c>
      <c r="M305" s="52">
        <f t="shared" si="16"/>
        <v>0.23703703703703707</v>
      </c>
      <c r="N305" s="52">
        <f t="shared" si="17"/>
        <v>0.89523809523809528</v>
      </c>
      <c r="O305" s="52">
        <f t="shared" si="18"/>
        <v>1</v>
      </c>
      <c r="P305" s="59">
        <f t="shared" si="19"/>
        <v>0.89999999999999991</v>
      </c>
    </row>
    <row r="306" spans="1:16" x14ac:dyDescent="0.25">
      <c r="A306" s="5">
        <v>305</v>
      </c>
      <c r="B306" s="6">
        <v>1</v>
      </c>
      <c r="C306" s="13">
        <v>0.75</v>
      </c>
      <c r="D306" s="13">
        <v>0.11111111111111104</v>
      </c>
      <c r="E306" s="13">
        <v>0.4</v>
      </c>
      <c r="F306" s="13">
        <v>1</v>
      </c>
      <c r="G306" s="13">
        <v>0.47619047619047616</v>
      </c>
      <c r="H306" s="13">
        <v>1</v>
      </c>
      <c r="I306" s="13">
        <v>1</v>
      </c>
      <c r="J306" s="13">
        <v>1</v>
      </c>
      <c r="K306" s="13">
        <v>0.66666666666666663</v>
      </c>
      <c r="L306" s="14">
        <v>1</v>
      </c>
      <c r="M306" s="52">
        <f t="shared" si="16"/>
        <v>0.25555555555555554</v>
      </c>
      <c r="N306" s="52">
        <f t="shared" si="17"/>
        <v>0.89523809523809528</v>
      </c>
      <c r="O306" s="52">
        <f t="shared" si="18"/>
        <v>1</v>
      </c>
      <c r="P306" s="59">
        <f t="shared" si="19"/>
        <v>0.89999999999999991</v>
      </c>
    </row>
    <row r="307" spans="1:16" x14ac:dyDescent="0.25">
      <c r="A307" s="5">
        <v>306</v>
      </c>
      <c r="B307" s="6">
        <v>1</v>
      </c>
      <c r="C307" s="13">
        <v>0.75</v>
      </c>
      <c r="D307" s="13">
        <v>0.11111111111111104</v>
      </c>
      <c r="E307" s="13">
        <v>0.4</v>
      </c>
      <c r="F307" s="13">
        <v>1</v>
      </c>
      <c r="G307" s="13">
        <v>0.47619047619047616</v>
      </c>
      <c r="H307" s="13">
        <v>1</v>
      </c>
      <c r="I307" s="13">
        <v>1</v>
      </c>
      <c r="J307" s="13">
        <v>1</v>
      </c>
      <c r="K307" s="13">
        <v>0.66666666666666663</v>
      </c>
      <c r="L307" s="14">
        <v>1</v>
      </c>
      <c r="M307" s="52">
        <f t="shared" si="16"/>
        <v>0.25555555555555554</v>
      </c>
      <c r="N307" s="52">
        <f t="shared" si="17"/>
        <v>0.89523809523809528</v>
      </c>
      <c r="O307" s="52">
        <f t="shared" si="18"/>
        <v>1</v>
      </c>
      <c r="P307" s="59">
        <f t="shared" si="19"/>
        <v>0.89999999999999991</v>
      </c>
    </row>
    <row r="308" spans="1:16" x14ac:dyDescent="0.25">
      <c r="A308" s="5">
        <v>307</v>
      </c>
      <c r="B308" s="6">
        <v>1</v>
      </c>
      <c r="C308" s="13">
        <v>0.78125</v>
      </c>
      <c r="D308" s="13">
        <v>0.2592592592592593</v>
      </c>
      <c r="E308" s="13">
        <v>0.6</v>
      </c>
      <c r="F308" s="13">
        <v>0.8</v>
      </c>
      <c r="G308" s="13">
        <v>0.33333333333333331</v>
      </c>
      <c r="H308" s="13">
        <v>0.25</v>
      </c>
      <c r="I308" s="13">
        <v>0.42857142857142855</v>
      </c>
      <c r="J308" s="13">
        <v>0.5</v>
      </c>
      <c r="K308" s="13">
        <v>0.66666666666666663</v>
      </c>
      <c r="L308" s="14">
        <v>0.53846153846153855</v>
      </c>
      <c r="M308" s="52">
        <f t="shared" si="16"/>
        <v>0.42962962962962964</v>
      </c>
      <c r="N308" s="52">
        <f t="shared" si="17"/>
        <v>0.70666666666666678</v>
      </c>
      <c r="O308" s="52">
        <f t="shared" si="18"/>
        <v>0.3392857142857143</v>
      </c>
      <c r="P308" s="59">
        <f t="shared" si="19"/>
        <v>0.57692307692307698</v>
      </c>
    </row>
    <row r="309" spans="1:16" x14ac:dyDescent="0.25">
      <c r="A309" s="5">
        <v>308</v>
      </c>
      <c r="B309" s="6">
        <v>1</v>
      </c>
      <c r="C309" s="13">
        <v>0.78125</v>
      </c>
      <c r="D309" s="13">
        <v>0.2592592592592593</v>
      </c>
      <c r="E309" s="13">
        <v>0.6</v>
      </c>
      <c r="F309" s="13">
        <v>0.8</v>
      </c>
      <c r="G309" s="13">
        <v>0.33333333333333331</v>
      </c>
      <c r="H309" s="13">
        <v>0.25</v>
      </c>
      <c r="I309" s="13">
        <v>0.42857142857142855</v>
      </c>
      <c r="J309" s="13">
        <v>0.5</v>
      </c>
      <c r="K309" s="13">
        <v>0.66666666666666663</v>
      </c>
      <c r="L309" s="14">
        <v>0.53846153846153855</v>
      </c>
      <c r="M309" s="52">
        <f t="shared" si="16"/>
        <v>0.42962962962962964</v>
      </c>
      <c r="N309" s="52">
        <f t="shared" si="17"/>
        <v>0.70666666666666678</v>
      </c>
      <c r="O309" s="52">
        <f t="shared" si="18"/>
        <v>0.3392857142857143</v>
      </c>
      <c r="P309" s="59">
        <f t="shared" si="19"/>
        <v>0.57692307692307698</v>
      </c>
    </row>
    <row r="310" spans="1:16" x14ac:dyDescent="0.25">
      <c r="A310" s="5">
        <v>309</v>
      </c>
      <c r="B310" s="6">
        <v>1</v>
      </c>
      <c r="C310" s="13">
        <v>0.78125</v>
      </c>
      <c r="D310" s="13">
        <v>0.29629629629629622</v>
      </c>
      <c r="E310" s="13">
        <v>0.6</v>
      </c>
      <c r="F310" s="13">
        <v>0.8</v>
      </c>
      <c r="G310" s="13">
        <v>0.33333333333333331</v>
      </c>
      <c r="H310" s="13">
        <v>0.25</v>
      </c>
      <c r="I310" s="13">
        <v>0.42857142857142855</v>
      </c>
      <c r="J310" s="13">
        <v>0.5</v>
      </c>
      <c r="K310" s="13">
        <v>0.66666666666666663</v>
      </c>
      <c r="L310" s="14">
        <v>0.53846153846153855</v>
      </c>
      <c r="M310" s="52">
        <f t="shared" si="16"/>
        <v>0.44814814814814807</v>
      </c>
      <c r="N310" s="52">
        <f t="shared" si="17"/>
        <v>0.70666666666666678</v>
      </c>
      <c r="O310" s="52">
        <f t="shared" si="18"/>
        <v>0.3392857142857143</v>
      </c>
      <c r="P310" s="59">
        <f t="shared" si="19"/>
        <v>0.57692307692307698</v>
      </c>
    </row>
    <row r="311" spans="1:16" x14ac:dyDescent="0.25">
      <c r="A311" s="5">
        <v>310</v>
      </c>
      <c r="B311" s="6">
        <v>1</v>
      </c>
      <c r="C311" s="13">
        <v>0.78125</v>
      </c>
      <c r="D311" s="13">
        <v>0.29629629629629622</v>
      </c>
      <c r="E311" s="13">
        <v>0.6</v>
      </c>
      <c r="F311" s="13">
        <v>0.8</v>
      </c>
      <c r="G311" s="13">
        <v>0.33333333333333331</v>
      </c>
      <c r="H311" s="13">
        <v>0.25</v>
      </c>
      <c r="I311" s="13">
        <v>0.42857142857142855</v>
      </c>
      <c r="J311" s="13">
        <v>0.5</v>
      </c>
      <c r="K311" s="13">
        <v>0.66666666666666663</v>
      </c>
      <c r="L311" s="14">
        <v>0.53846153846153855</v>
      </c>
      <c r="M311" s="52">
        <f t="shared" si="16"/>
        <v>0.44814814814814807</v>
      </c>
      <c r="N311" s="52">
        <f t="shared" si="17"/>
        <v>0.70666666666666678</v>
      </c>
      <c r="O311" s="52">
        <f t="shared" si="18"/>
        <v>0.3392857142857143</v>
      </c>
      <c r="P311" s="59">
        <f t="shared" si="19"/>
        <v>0.57692307692307698</v>
      </c>
    </row>
    <row r="312" spans="1:16" x14ac:dyDescent="0.25">
      <c r="A312" s="5">
        <v>311</v>
      </c>
      <c r="B312" s="6">
        <v>1</v>
      </c>
      <c r="C312" s="13">
        <v>0.78125</v>
      </c>
      <c r="D312" s="13">
        <v>0.29629629629629622</v>
      </c>
      <c r="E312" s="13">
        <v>0.6</v>
      </c>
      <c r="F312" s="13">
        <v>0.8</v>
      </c>
      <c r="G312" s="13">
        <v>0.33333333333333331</v>
      </c>
      <c r="H312" s="13">
        <v>0.25</v>
      </c>
      <c r="I312" s="13">
        <v>0.42857142857142855</v>
      </c>
      <c r="J312" s="13">
        <v>0.5</v>
      </c>
      <c r="K312" s="13">
        <v>0.66666666666666663</v>
      </c>
      <c r="L312" s="14">
        <v>0.53846153846153855</v>
      </c>
      <c r="M312" s="52">
        <f t="shared" si="16"/>
        <v>0.44814814814814807</v>
      </c>
      <c r="N312" s="52">
        <f t="shared" si="17"/>
        <v>0.70666666666666678</v>
      </c>
      <c r="O312" s="52">
        <f t="shared" si="18"/>
        <v>0.3392857142857143</v>
      </c>
      <c r="P312" s="59">
        <f t="shared" si="19"/>
        <v>0.57692307692307698</v>
      </c>
    </row>
    <row r="313" spans="1:16" x14ac:dyDescent="0.25">
      <c r="A313" s="5">
        <v>312</v>
      </c>
      <c r="B313" s="6">
        <v>1</v>
      </c>
      <c r="C313" s="13">
        <v>0.78125</v>
      </c>
      <c r="D313" s="13">
        <v>0.29629629629629622</v>
      </c>
      <c r="E313" s="13">
        <v>0.6</v>
      </c>
      <c r="F313" s="13">
        <v>0.8</v>
      </c>
      <c r="G313" s="13">
        <v>0.33333333333333331</v>
      </c>
      <c r="H313" s="13">
        <v>0.25</v>
      </c>
      <c r="I313" s="13">
        <v>0.42857142857142855</v>
      </c>
      <c r="J313" s="13">
        <v>0.5</v>
      </c>
      <c r="K313" s="13">
        <v>0.66666666666666663</v>
      </c>
      <c r="L313" s="14">
        <v>0.53846153846153855</v>
      </c>
      <c r="M313" s="52">
        <f t="shared" si="16"/>
        <v>0.44814814814814807</v>
      </c>
      <c r="N313" s="52">
        <f t="shared" si="17"/>
        <v>0.70666666666666678</v>
      </c>
      <c r="O313" s="52">
        <f t="shared" si="18"/>
        <v>0.3392857142857143</v>
      </c>
      <c r="P313" s="59">
        <f t="shared" si="19"/>
        <v>0.57692307692307698</v>
      </c>
    </row>
    <row r="314" spans="1:16" x14ac:dyDescent="0.25">
      <c r="A314" s="5">
        <v>313</v>
      </c>
      <c r="B314" s="6">
        <v>1</v>
      </c>
      <c r="C314" s="13">
        <v>0.78125</v>
      </c>
      <c r="D314" s="13">
        <v>0.96296296296296313</v>
      </c>
      <c r="E314" s="13">
        <v>1</v>
      </c>
      <c r="F314" s="13">
        <v>0</v>
      </c>
      <c r="G314" s="13">
        <v>0</v>
      </c>
      <c r="H314" s="13">
        <v>0</v>
      </c>
      <c r="I314" s="13">
        <v>0.2857142857142857</v>
      </c>
      <c r="J314" s="13">
        <v>0</v>
      </c>
      <c r="K314" s="13">
        <v>0.33333333333333331</v>
      </c>
      <c r="L314" s="14">
        <v>0.30769230769230782</v>
      </c>
      <c r="M314" s="52">
        <f t="shared" si="16"/>
        <v>0.98148148148148162</v>
      </c>
      <c r="N314" s="52">
        <f t="shared" si="17"/>
        <v>0</v>
      </c>
      <c r="O314" s="52">
        <f t="shared" si="18"/>
        <v>0.14285714285714285</v>
      </c>
      <c r="P314" s="59">
        <f t="shared" si="19"/>
        <v>0.31538461538461543</v>
      </c>
    </row>
    <row r="315" spans="1:16" x14ac:dyDescent="0.25">
      <c r="A315" s="5">
        <v>314</v>
      </c>
      <c r="B315" s="6">
        <v>1</v>
      </c>
      <c r="C315" s="13">
        <v>0.78125</v>
      </c>
      <c r="D315" s="13">
        <v>0.96296296296296313</v>
      </c>
      <c r="E315" s="13">
        <v>1</v>
      </c>
      <c r="F315" s="13">
        <v>0</v>
      </c>
      <c r="G315" s="13">
        <v>0</v>
      </c>
      <c r="H315" s="13">
        <v>0</v>
      </c>
      <c r="I315" s="13">
        <v>0.2857142857142857</v>
      </c>
      <c r="J315" s="13">
        <v>0</v>
      </c>
      <c r="K315" s="13">
        <v>0.33333333333333331</v>
      </c>
      <c r="L315" s="14">
        <v>0.30769230769230782</v>
      </c>
      <c r="M315" s="52">
        <f t="shared" si="16"/>
        <v>0.98148148148148162</v>
      </c>
      <c r="N315" s="52">
        <f t="shared" si="17"/>
        <v>0</v>
      </c>
      <c r="O315" s="52">
        <f t="shared" si="18"/>
        <v>0.14285714285714285</v>
      </c>
      <c r="P315" s="59">
        <f t="shared" si="19"/>
        <v>0.31538461538461543</v>
      </c>
    </row>
    <row r="316" spans="1:16" x14ac:dyDescent="0.25">
      <c r="A316" s="5">
        <v>315</v>
      </c>
      <c r="B316" s="6">
        <v>1</v>
      </c>
      <c r="C316" s="13">
        <v>0.78125</v>
      </c>
      <c r="D316" s="13">
        <v>0.96296296296296313</v>
      </c>
      <c r="E316" s="13">
        <v>1</v>
      </c>
      <c r="F316" s="13">
        <v>0</v>
      </c>
      <c r="G316" s="13">
        <v>0</v>
      </c>
      <c r="H316" s="13">
        <v>0</v>
      </c>
      <c r="I316" s="13">
        <v>0.2857142857142857</v>
      </c>
      <c r="J316" s="13">
        <v>0</v>
      </c>
      <c r="K316" s="13">
        <v>0.33333333333333331</v>
      </c>
      <c r="L316" s="14">
        <v>0.30769230769230782</v>
      </c>
      <c r="M316" s="52">
        <f t="shared" si="16"/>
        <v>0.98148148148148162</v>
      </c>
      <c r="N316" s="52">
        <f t="shared" si="17"/>
        <v>0</v>
      </c>
      <c r="O316" s="52">
        <f t="shared" si="18"/>
        <v>0.14285714285714285</v>
      </c>
      <c r="P316" s="59">
        <f t="shared" si="19"/>
        <v>0.31538461538461543</v>
      </c>
    </row>
    <row r="317" spans="1:16" x14ac:dyDescent="0.25">
      <c r="A317" s="5">
        <v>316</v>
      </c>
      <c r="B317" s="6">
        <v>1</v>
      </c>
      <c r="C317" s="13">
        <v>0.8125</v>
      </c>
      <c r="D317" s="13">
        <v>0.92592592592592615</v>
      </c>
      <c r="E317" s="13">
        <v>1</v>
      </c>
      <c r="F317" s="13">
        <v>0</v>
      </c>
      <c r="G317" s="13">
        <v>0</v>
      </c>
      <c r="H317" s="13">
        <v>0</v>
      </c>
      <c r="I317" s="13">
        <v>0.2857142857142857</v>
      </c>
      <c r="J317" s="13">
        <v>0.5</v>
      </c>
      <c r="K317" s="13">
        <v>0.33333333333333331</v>
      </c>
      <c r="L317" s="14">
        <v>0.30769230769230782</v>
      </c>
      <c r="M317" s="52">
        <f t="shared" si="16"/>
        <v>0.96296296296296302</v>
      </c>
      <c r="N317" s="52">
        <f t="shared" si="17"/>
        <v>0</v>
      </c>
      <c r="O317" s="52">
        <f t="shared" si="18"/>
        <v>0.14285714285714285</v>
      </c>
      <c r="P317" s="59">
        <f t="shared" si="19"/>
        <v>0.31538461538461543</v>
      </c>
    </row>
    <row r="318" spans="1:16" x14ac:dyDescent="0.25">
      <c r="A318" s="5">
        <v>317</v>
      </c>
      <c r="B318" s="6">
        <v>1</v>
      </c>
      <c r="C318" s="13">
        <v>0.8125</v>
      </c>
      <c r="D318" s="13">
        <v>1</v>
      </c>
      <c r="E318" s="13">
        <v>1</v>
      </c>
      <c r="F318" s="13">
        <v>0</v>
      </c>
      <c r="G318" s="13">
        <v>0</v>
      </c>
      <c r="H318" s="13">
        <v>0</v>
      </c>
      <c r="I318" s="13">
        <v>0.2857142857142857</v>
      </c>
      <c r="J318" s="13">
        <v>0</v>
      </c>
      <c r="K318" s="13">
        <v>0.33333333333333331</v>
      </c>
      <c r="L318" s="14">
        <v>0.30769230769230782</v>
      </c>
      <c r="M318" s="52">
        <f t="shared" si="16"/>
        <v>1</v>
      </c>
      <c r="N318" s="52">
        <f t="shared" si="17"/>
        <v>0</v>
      </c>
      <c r="O318" s="52">
        <f t="shared" si="18"/>
        <v>0.14285714285714285</v>
      </c>
      <c r="P318" s="59">
        <f t="shared" si="19"/>
        <v>0.31538461538461543</v>
      </c>
    </row>
    <row r="319" spans="1:16" x14ac:dyDescent="0.25">
      <c r="A319" s="5">
        <v>318</v>
      </c>
      <c r="B319" s="6">
        <v>1</v>
      </c>
      <c r="C319" s="13">
        <v>0.8125</v>
      </c>
      <c r="D319" s="13">
        <v>1</v>
      </c>
      <c r="E319" s="13">
        <v>1</v>
      </c>
      <c r="F319" s="13">
        <v>0</v>
      </c>
      <c r="G319" s="13">
        <v>0</v>
      </c>
      <c r="H319" s="13">
        <v>0</v>
      </c>
      <c r="I319" s="13">
        <v>0.2857142857142857</v>
      </c>
      <c r="J319" s="13">
        <v>0</v>
      </c>
      <c r="K319" s="13">
        <v>0.33333333333333331</v>
      </c>
      <c r="L319" s="14">
        <v>0.30769230769230782</v>
      </c>
      <c r="M319" s="52">
        <f t="shared" si="16"/>
        <v>1</v>
      </c>
      <c r="N319" s="52">
        <f t="shared" si="17"/>
        <v>0</v>
      </c>
      <c r="O319" s="52">
        <f t="shared" si="18"/>
        <v>0.14285714285714285</v>
      </c>
      <c r="P319" s="59">
        <f t="shared" si="19"/>
        <v>0.31538461538461543</v>
      </c>
    </row>
    <row r="320" spans="1:16" x14ac:dyDescent="0.25">
      <c r="A320" s="5">
        <v>319</v>
      </c>
      <c r="B320" s="6">
        <v>1</v>
      </c>
      <c r="C320" s="13">
        <v>0.8125</v>
      </c>
      <c r="D320" s="13">
        <v>0.96296296296296313</v>
      </c>
      <c r="E320" s="13">
        <v>1</v>
      </c>
      <c r="F320" s="13">
        <v>0</v>
      </c>
      <c r="G320" s="13">
        <v>0</v>
      </c>
      <c r="H320" s="13">
        <v>0</v>
      </c>
      <c r="I320" s="13">
        <v>0.2857142857142857</v>
      </c>
      <c r="J320" s="13">
        <v>0</v>
      </c>
      <c r="K320" s="13">
        <v>0.33333333333333331</v>
      </c>
      <c r="L320" s="14">
        <v>0.30769230769230782</v>
      </c>
      <c r="M320" s="52">
        <f t="shared" si="16"/>
        <v>0.98148148148148162</v>
      </c>
      <c r="N320" s="52">
        <f t="shared" si="17"/>
        <v>0</v>
      </c>
      <c r="O320" s="52">
        <f t="shared" si="18"/>
        <v>0.14285714285714285</v>
      </c>
      <c r="P320" s="59">
        <f t="shared" si="19"/>
        <v>0.31538461538461543</v>
      </c>
    </row>
    <row r="321" spans="1:16" x14ac:dyDescent="0.25">
      <c r="A321" s="5">
        <v>320</v>
      </c>
      <c r="B321" s="6">
        <v>1</v>
      </c>
      <c r="C321" s="13">
        <v>0.8125</v>
      </c>
      <c r="D321" s="13">
        <v>0.96296296296296313</v>
      </c>
      <c r="E321" s="13">
        <v>1</v>
      </c>
      <c r="F321" s="13">
        <v>0</v>
      </c>
      <c r="G321" s="13">
        <v>0</v>
      </c>
      <c r="H321" s="13">
        <v>0</v>
      </c>
      <c r="I321" s="13">
        <v>0.2857142857142857</v>
      </c>
      <c r="J321" s="13">
        <v>0</v>
      </c>
      <c r="K321" s="13">
        <v>0.33333333333333331</v>
      </c>
      <c r="L321" s="14">
        <v>0.30769230769230782</v>
      </c>
      <c r="M321" s="52">
        <f t="shared" si="16"/>
        <v>0.98148148148148162</v>
      </c>
      <c r="N321" s="52">
        <f t="shared" si="17"/>
        <v>0</v>
      </c>
      <c r="O321" s="52">
        <f t="shared" si="18"/>
        <v>0.14285714285714285</v>
      </c>
      <c r="P321" s="59">
        <f t="shared" si="19"/>
        <v>0.31538461538461543</v>
      </c>
    </row>
    <row r="322" spans="1:16" x14ac:dyDescent="0.25">
      <c r="A322" s="5">
        <v>321</v>
      </c>
      <c r="B322" s="6">
        <v>1</v>
      </c>
      <c r="C322" s="13">
        <v>0.8125</v>
      </c>
      <c r="D322" s="13">
        <v>1</v>
      </c>
      <c r="E322" s="13">
        <v>1</v>
      </c>
      <c r="F322" s="13">
        <v>0</v>
      </c>
      <c r="G322" s="13">
        <v>0</v>
      </c>
      <c r="H322" s="13">
        <v>0</v>
      </c>
      <c r="I322" s="13">
        <v>0.2857142857142857</v>
      </c>
      <c r="J322" s="13">
        <v>0</v>
      </c>
      <c r="K322" s="13">
        <v>0.33333333333333331</v>
      </c>
      <c r="L322" s="14">
        <v>0.30769230769230782</v>
      </c>
      <c r="M322" s="52">
        <f t="shared" si="16"/>
        <v>1</v>
      </c>
      <c r="N322" s="52">
        <f t="shared" si="17"/>
        <v>0</v>
      </c>
      <c r="O322" s="52">
        <f t="shared" si="18"/>
        <v>0.14285714285714285</v>
      </c>
      <c r="P322" s="59">
        <f t="shared" si="19"/>
        <v>0.31538461538461543</v>
      </c>
    </row>
    <row r="323" spans="1:16" x14ac:dyDescent="0.25">
      <c r="A323" s="5">
        <v>322</v>
      </c>
      <c r="B323" s="6">
        <v>1</v>
      </c>
      <c r="C323" s="13">
        <v>0.8125</v>
      </c>
      <c r="D323" s="13">
        <v>0.96296296296296313</v>
      </c>
      <c r="E323" s="13">
        <v>1</v>
      </c>
      <c r="F323" s="13">
        <v>0</v>
      </c>
      <c r="G323" s="13">
        <v>0</v>
      </c>
      <c r="H323" s="13">
        <v>0</v>
      </c>
      <c r="I323" s="13">
        <v>0.2857142857142857</v>
      </c>
      <c r="J323" s="13">
        <v>0</v>
      </c>
      <c r="K323" s="13">
        <v>0.33333333333333331</v>
      </c>
      <c r="L323" s="14">
        <v>0.30769230769230782</v>
      </c>
      <c r="M323" s="52">
        <f t="shared" ref="M323:M375" si="20">D323*0.5+E323*0.5</f>
        <v>0.98148148148148162</v>
      </c>
      <c r="N323" s="52">
        <f t="shared" ref="N323:N375" si="21">F323*0.8+G323*0.2</f>
        <v>0</v>
      </c>
      <c r="O323" s="52">
        <f t="shared" ref="O323:O375" si="22">H323*0.5+I323*0.5</f>
        <v>0.14285714285714285</v>
      </c>
      <c r="P323" s="59">
        <f t="shared" ref="P323:P375" si="23">K323*0.3+L323*0.7</f>
        <v>0.31538461538461543</v>
      </c>
    </row>
    <row r="324" spans="1:16" x14ac:dyDescent="0.25">
      <c r="A324" s="5">
        <v>323</v>
      </c>
      <c r="B324" s="6">
        <v>1</v>
      </c>
      <c r="C324" s="13">
        <v>0.8125</v>
      </c>
      <c r="D324" s="13">
        <v>0.96296296296296313</v>
      </c>
      <c r="E324" s="13">
        <v>1</v>
      </c>
      <c r="F324" s="13">
        <v>0</v>
      </c>
      <c r="G324" s="13">
        <v>0</v>
      </c>
      <c r="H324" s="13">
        <v>0</v>
      </c>
      <c r="I324" s="13">
        <v>0.2857142857142857</v>
      </c>
      <c r="J324" s="13">
        <v>0</v>
      </c>
      <c r="K324" s="13">
        <v>0.33333333333333331</v>
      </c>
      <c r="L324" s="14">
        <v>0.30769230769230782</v>
      </c>
      <c r="M324" s="52">
        <f t="shared" si="20"/>
        <v>0.98148148148148162</v>
      </c>
      <c r="N324" s="52">
        <f t="shared" si="21"/>
        <v>0</v>
      </c>
      <c r="O324" s="52">
        <f t="shared" si="22"/>
        <v>0.14285714285714285</v>
      </c>
      <c r="P324" s="59">
        <f t="shared" si="23"/>
        <v>0.31538461538461543</v>
      </c>
    </row>
    <row r="325" spans="1:16" x14ac:dyDescent="0.25">
      <c r="A325" s="5">
        <v>324</v>
      </c>
      <c r="B325" s="6">
        <v>1</v>
      </c>
      <c r="C325" s="13">
        <v>0.8125</v>
      </c>
      <c r="D325" s="13">
        <v>1</v>
      </c>
      <c r="E325" s="13">
        <v>1</v>
      </c>
      <c r="F325" s="13">
        <v>0</v>
      </c>
      <c r="G325" s="13">
        <v>0</v>
      </c>
      <c r="H325" s="13">
        <v>0</v>
      </c>
      <c r="I325" s="13">
        <v>0.2857142857142857</v>
      </c>
      <c r="J325" s="13">
        <v>0</v>
      </c>
      <c r="K325" s="13">
        <v>0.33333333333333331</v>
      </c>
      <c r="L325" s="14">
        <v>0.30769230769230782</v>
      </c>
      <c r="M325" s="52">
        <f t="shared" si="20"/>
        <v>1</v>
      </c>
      <c r="N325" s="52">
        <f t="shared" si="21"/>
        <v>0</v>
      </c>
      <c r="O325" s="52">
        <f t="shared" si="22"/>
        <v>0.14285714285714285</v>
      </c>
      <c r="P325" s="59">
        <f t="shared" si="23"/>
        <v>0.31538461538461543</v>
      </c>
    </row>
    <row r="326" spans="1:16" x14ac:dyDescent="0.25">
      <c r="A326" s="5">
        <v>325</v>
      </c>
      <c r="B326" s="6">
        <v>1</v>
      </c>
      <c r="C326" s="13">
        <v>0.8125</v>
      </c>
      <c r="D326" s="13">
        <v>0.92592592592592615</v>
      </c>
      <c r="E326" s="13">
        <v>1</v>
      </c>
      <c r="F326" s="13">
        <v>0</v>
      </c>
      <c r="G326" s="13">
        <v>0</v>
      </c>
      <c r="H326" s="13">
        <v>0</v>
      </c>
      <c r="I326" s="13">
        <v>0.2857142857142857</v>
      </c>
      <c r="J326" s="13">
        <v>0</v>
      </c>
      <c r="K326" s="13">
        <v>0.33333333333333331</v>
      </c>
      <c r="L326" s="14">
        <v>0.30769230769230782</v>
      </c>
      <c r="M326" s="52">
        <f t="shared" si="20"/>
        <v>0.96296296296296302</v>
      </c>
      <c r="N326" s="52">
        <f t="shared" si="21"/>
        <v>0</v>
      </c>
      <c r="O326" s="52">
        <f t="shared" si="22"/>
        <v>0.14285714285714285</v>
      </c>
      <c r="P326" s="59">
        <f t="shared" si="23"/>
        <v>0.31538461538461543</v>
      </c>
    </row>
    <row r="327" spans="1:16" x14ac:dyDescent="0.25">
      <c r="A327" s="5">
        <v>326</v>
      </c>
      <c r="B327" s="6">
        <v>1</v>
      </c>
      <c r="C327" s="13">
        <v>0.8125</v>
      </c>
      <c r="D327" s="13">
        <v>1</v>
      </c>
      <c r="E327" s="13">
        <v>1</v>
      </c>
      <c r="F327" s="13">
        <v>0</v>
      </c>
      <c r="G327" s="13">
        <v>0</v>
      </c>
      <c r="H327" s="13">
        <v>0</v>
      </c>
      <c r="I327" s="13">
        <v>0.2857142857142857</v>
      </c>
      <c r="J327" s="13">
        <v>0</v>
      </c>
      <c r="K327" s="13">
        <v>0.33333333333333331</v>
      </c>
      <c r="L327" s="14">
        <v>0.30769230769230782</v>
      </c>
      <c r="M327" s="52">
        <f t="shared" si="20"/>
        <v>1</v>
      </c>
      <c r="N327" s="52">
        <f t="shared" si="21"/>
        <v>0</v>
      </c>
      <c r="O327" s="52">
        <f t="shared" si="22"/>
        <v>0.14285714285714285</v>
      </c>
      <c r="P327" s="59">
        <f t="shared" si="23"/>
        <v>0.31538461538461543</v>
      </c>
    </row>
    <row r="328" spans="1:16" x14ac:dyDescent="0.25">
      <c r="A328" s="5">
        <v>327</v>
      </c>
      <c r="B328" s="6">
        <v>1</v>
      </c>
      <c r="C328" s="13">
        <v>0.8125</v>
      </c>
      <c r="D328" s="13">
        <v>0.92592592592592615</v>
      </c>
      <c r="E328" s="13">
        <v>1</v>
      </c>
      <c r="F328" s="13">
        <v>0</v>
      </c>
      <c r="G328" s="13">
        <v>0</v>
      </c>
      <c r="H328" s="13">
        <v>0</v>
      </c>
      <c r="I328" s="13">
        <v>0.2857142857142857</v>
      </c>
      <c r="J328" s="13">
        <v>0</v>
      </c>
      <c r="K328" s="13">
        <v>0.33333333333333331</v>
      </c>
      <c r="L328" s="14">
        <v>0.30769230769230782</v>
      </c>
      <c r="M328" s="52">
        <f t="shared" si="20"/>
        <v>0.96296296296296302</v>
      </c>
      <c r="N328" s="52">
        <f t="shared" si="21"/>
        <v>0</v>
      </c>
      <c r="O328" s="52">
        <f t="shared" si="22"/>
        <v>0.14285714285714285</v>
      </c>
      <c r="P328" s="59">
        <f t="shared" si="23"/>
        <v>0.31538461538461543</v>
      </c>
    </row>
    <row r="329" spans="1:16" x14ac:dyDescent="0.25">
      <c r="A329" s="5">
        <v>328</v>
      </c>
      <c r="B329" s="6">
        <v>1</v>
      </c>
      <c r="C329" s="13">
        <v>0.8125</v>
      </c>
      <c r="D329" s="13">
        <v>1</v>
      </c>
      <c r="E329" s="13">
        <v>1</v>
      </c>
      <c r="F329" s="13">
        <v>0</v>
      </c>
      <c r="G329" s="13">
        <v>0</v>
      </c>
      <c r="H329" s="13">
        <v>0</v>
      </c>
      <c r="I329" s="13">
        <v>0.2857142857142857</v>
      </c>
      <c r="J329" s="13">
        <v>0</v>
      </c>
      <c r="K329" s="13">
        <v>0.33333333333333331</v>
      </c>
      <c r="L329" s="14">
        <v>0.30769230769230782</v>
      </c>
      <c r="M329" s="52">
        <f t="shared" si="20"/>
        <v>1</v>
      </c>
      <c r="N329" s="52">
        <f t="shared" si="21"/>
        <v>0</v>
      </c>
      <c r="O329" s="52">
        <f t="shared" si="22"/>
        <v>0.14285714285714285</v>
      </c>
      <c r="P329" s="59">
        <f t="shared" si="23"/>
        <v>0.31538461538461543</v>
      </c>
    </row>
    <row r="330" spans="1:16" x14ac:dyDescent="0.25">
      <c r="A330" s="5">
        <v>329</v>
      </c>
      <c r="B330" s="6">
        <v>1</v>
      </c>
      <c r="C330" s="13">
        <v>0.8125</v>
      </c>
      <c r="D330" s="13">
        <v>0.92592592592592615</v>
      </c>
      <c r="E330" s="13">
        <v>1</v>
      </c>
      <c r="F330" s="13">
        <v>0</v>
      </c>
      <c r="G330" s="13">
        <v>0</v>
      </c>
      <c r="H330" s="13">
        <v>0</v>
      </c>
      <c r="I330" s="13">
        <v>0.2857142857142857</v>
      </c>
      <c r="J330" s="13">
        <v>0</v>
      </c>
      <c r="K330" s="13">
        <v>0.33333333333333331</v>
      </c>
      <c r="L330" s="14">
        <v>0.30769230769230782</v>
      </c>
      <c r="M330" s="52">
        <f t="shared" si="20"/>
        <v>0.96296296296296302</v>
      </c>
      <c r="N330" s="52">
        <f t="shared" si="21"/>
        <v>0</v>
      </c>
      <c r="O330" s="52">
        <f t="shared" si="22"/>
        <v>0.14285714285714285</v>
      </c>
      <c r="P330" s="59">
        <f t="shared" si="23"/>
        <v>0.31538461538461543</v>
      </c>
    </row>
    <row r="331" spans="1:16" x14ac:dyDescent="0.25">
      <c r="A331" s="5">
        <v>330</v>
      </c>
      <c r="B331" s="6">
        <v>1</v>
      </c>
      <c r="C331" s="13">
        <v>0.8125</v>
      </c>
      <c r="D331" s="13">
        <v>1</v>
      </c>
      <c r="E331" s="13">
        <v>1</v>
      </c>
      <c r="F331" s="13">
        <v>0</v>
      </c>
      <c r="G331" s="13">
        <v>0</v>
      </c>
      <c r="H331" s="13">
        <v>0</v>
      </c>
      <c r="I331" s="13">
        <v>0.2857142857142857</v>
      </c>
      <c r="J331" s="13">
        <v>0</v>
      </c>
      <c r="K331" s="13">
        <v>0.33333333333333331</v>
      </c>
      <c r="L331" s="14">
        <v>0.30769230769230782</v>
      </c>
      <c r="M331" s="52">
        <f t="shared" si="20"/>
        <v>1</v>
      </c>
      <c r="N331" s="52">
        <f t="shared" si="21"/>
        <v>0</v>
      </c>
      <c r="O331" s="52">
        <f t="shared" si="22"/>
        <v>0.14285714285714285</v>
      </c>
      <c r="P331" s="59">
        <f t="shared" si="23"/>
        <v>0.31538461538461543</v>
      </c>
    </row>
    <row r="332" spans="1:16" x14ac:dyDescent="0.25">
      <c r="A332" s="5">
        <v>331</v>
      </c>
      <c r="B332" s="6">
        <v>1</v>
      </c>
      <c r="C332" s="13">
        <v>0.8125</v>
      </c>
      <c r="D332" s="13">
        <v>1</v>
      </c>
      <c r="E332" s="13">
        <v>1</v>
      </c>
      <c r="F332" s="13">
        <v>0</v>
      </c>
      <c r="G332" s="13">
        <v>0</v>
      </c>
      <c r="H332" s="13">
        <v>0</v>
      </c>
      <c r="I332" s="13">
        <v>0.2857142857142857</v>
      </c>
      <c r="J332" s="13">
        <v>0</v>
      </c>
      <c r="K332" s="13">
        <v>0.33333333333333331</v>
      </c>
      <c r="L332" s="14">
        <v>0.30769230769230782</v>
      </c>
      <c r="M332" s="52">
        <f t="shared" si="20"/>
        <v>1</v>
      </c>
      <c r="N332" s="52">
        <f t="shared" si="21"/>
        <v>0</v>
      </c>
      <c r="O332" s="52">
        <f t="shared" si="22"/>
        <v>0.14285714285714285</v>
      </c>
      <c r="P332" s="59">
        <f t="shared" si="23"/>
        <v>0.31538461538461543</v>
      </c>
    </row>
    <row r="333" spans="1:16" x14ac:dyDescent="0.25">
      <c r="A333" s="5">
        <v>332</v>
      </c>
      <c r="B333" s="6">
        <v>1</v>
      </c>
      <c r="C333" s="13">
        <v>0.8125</v>
      </c>
      <c r="D333" s="13">
        <v>0.96296296296296313</v>
      </c>
      <c r="E333" s="13">
        <v>1</v>
      </c>
      <c r="F333" s="13">
        <v>0</v>
      </c>
      <c r="G333" s="13">
        <v>0</v>
      </c>
      <c r="H333" s="13">
        <v>0</v>
      </c>
      <c r="I333" s="13">
        <v>0.2857142857142857</v>
      </c>
      <c r="J333" s="13">
        <v>0</v>
      </c>
      <c r="K333" s="13">
        <v>0.33333333333333331</v>
      </c>
      <c r="L333" s="14">
        <v>0.30769230769230782</v>
      </c>
      <c r="M333" s="52">
        <f t="shared" si="20"/>
        <v>0.98148148148148162</v>
      </c>
      <c r="N333" s="52">
        <f t="shared" si="21"/>
        <v>0</v>
      </c>
      <c r="O333" s="52">
        <f t="shared" si="22"/>
        <v>0.14285714285714285</v>
      </c>
      <c r="P333" s="59">
        <f t="shared" si="23"/>
        <v>0.31538461538461543</v>
      </c>
    </row>
    <row r="334" spans="1:16" x14ac:dyDescent="0.25">
      <c r="A334" s="5">
        <v>333</v>
      </c>
      <c r="B334" s="6">
        <v>1</v>
      </c>
      <c r="C334" s="13">
        <v>0.84375</v>
      </c>
      <c r="D334" s="13">
        <v>0.96296296296296313</v>
      </c>
      <c r="E334" s="13">
        <v>1</v>
      </c>
      <c r="F334" s="13">
        <v>0</v>
      </c>
      <c r="G334" s="13">
        <v>0</v>
      </c>
      <c r="H334" s="13">
        <v>0</v>
      </c>
      <c r="I334" s="13">
        <v>0.2857142857142857</v>
      </c>
      <c r="J334" s="13">
        <v>0</v>
      </c>
      <c r="K334" s="13">
        <v>0.33333333333333331</v>
      </c>
      <c r="L334" s="14">
        <v>0.30769230769230782</v>
      </c>
      <c r="M334" s="52">
        <f t="shared" si="20"/>
        <v>0.98148148148148162</v>
      </c>
      <c r="N334" s="52">
        <f t="shared" si="21"/>
        <v>0</v>
      </c>
      <c r="O334" s="52">
        <f t="shared" si="22"/>
        <v>0.14285714285714285</v>
      </c>
      <c r="P334" s="59">
        <f t="shared" si="23"/>
        <v>0.31538461538461543</v>
      </c>
    </row>
    <row r="335" spans="1:16" x14ac:dyDescent="0.25">
      <c r="A335" s="5">
        <v>334</v>
      </c>
      <c r="B335" s="6">
        <v>1</v>
      </c>
      <c r="C335" s="13">
        <v>0.84375</v>
      </c>
      <c r="D335" s="13">
        <v>0.96296296296296313</v>
      </c>
      <c r="E335" s="13">
        <v>1</v>
      </c>
      <c r="F335" s="13">
        <v>0</v>
      </c>
      <c r="G335" s="13">
        <v>0</v>
      </c>
      <c r="H335" s="13">
        <v>0</v>
      </c>
      <c r="I335" s="13">
        <v>0.2857142857142857</v>
      </c>
      <c r="J335" s="13">
        <v>0</v>
      </c>
      <c r="K335" s="13">
        <v>0.33333333333333331</v>
      </c>
      <c r="L335" s="14">
        <v>0.30769230769230782</v>
      </c>
      <c r="M335" s="52">
        <f t="shared" si="20"/>
        <v>0.98148148148148162</v>
      </c>
      <c r="N335" s="52">
        <f t="shared" si="21"/>
        <v>0</v>
      </c>
      <c r="O335" s="52">
        <f t="shared" si="22"/>
        <v>0.14285714285714285</v>
      </c>
      <c r="P335" s="59">
        <f t="shared" si="23"/>
        <v>0.31538461538461543</v>
      </c>
    </row>
    <row r="336" spans="1:16" x14ac:dyDescent="0.25">
      <c r="A336" s="5">
        <v>335</v>
      </c>
      <c r="B336" s="6">
        <v>1</v>
      </c>
      <c r="C336" s="13">
        <v>0.84375</v>
      </c>
      <c r="D336" s="13">
        <v>0.96296296296296313</v>
      </c>
      <c r="E336" s="13">
        <v>1</v>
      </c>
      <c r="F336" s="13">
        <v>0</v>
      </c>
      <c r="G336" s="13">
        <v>0</v>
      </c>
      <c r="H336" s="13">
        <v>0</v>
      </c>
      <c r="I336" s="13">
        <v>0.2857142857142857</v>
      </c>
      <c r="J336" s="13">
        <v>0</v>
      </c>
      <c r="K336" s="13">
        <v>0.33333333333333331</v>
      </c>
      <c r="L336" s="14">
        <v>0.30769230769230782</v>
      </c>
      <c r="M336" s="52">
        <f t="shared" si="20"/>
        <v>0.98148148148148162</v>
      </c>
      <c r="N336" s="52">
        <f t="shared" si="21"/>
        <v>0</v>
      </c>
      <c r="O336" s="52">
        <f t="shared" si="22"/>
        <v>0.14285714285714285</v>
      </c>
      <c r="P336" s="59">
        <f t="shared" si="23"/>
        <v>0.31538461538461543</v>
      </c>
    </row>
    <row r="337" spans="1:16" x14ac:dyDescent="0.25">
      <c r="A337" s="5">
        <v>336</v>
      </c>
      <c r="B337" s="6">
        <v>1</v>
      </c>
      <c r="C337" s="13">
        <v>0.84375</v>
      </c>
      <c r="D337" s="13">
        <v>0.96296296296296313</v>
      </c>
      <c r="E337" s="13">
        <v>1</v>
      </c>
      <c r="F337" s="13">
        <v>0</v>
      </c>
      <c r="G337" s="13">
        <v>0</v>
      </c>
      <c r="H337" s="13">
        <v>0</v>
      </c>
      <c r="I337" s="13">
        <v>0.2857142857142857</v>
      </c>
      <c r="J337" s="13">
        <v>0</v>
      </c>
      <c r="K337" s="13">
        <v>0.33333333333333331</v>
      </c>
      <c r="L337" s="14">
        <v>0.30769230769230782</v>
      </c>
      <c r="M337" s="52">
        <f t="shared" si="20"/>
        <v>0.98148148148148162</v>
      </c>
      <c r="N337" s="52">
        <f t="shared" si="21"/>
        <v>0</v>
      </c>
      <c r="O337" s="52">
        <f t="shared" si="22"/>
        <v>0.14285714285714285</v>
      </c>
      <c r="P337" s="59">
        <f t="shared" si="23"/>
        <v>0.31538461538461543</v>
      </c>
    </row>
    <row r="338" spans="1:16" x14ac:dyDescent="0.25">
      <c r="A338" s="5">
        <v>337</v>
      </c>
      <c r="B338" s="6">
        <v>1</v>
      </c>
      <c r="C338" s="13">
        <v>0.84375</v>
      </c>
      <c r="D338" s="13">
        <v>0.96296296296296313</v>
      </c>
      <c r="E338" s="13">
        <v>1</v>
      </c>
      <c r="F338" s="13">
        <v>0</v>
      </c>
      <c r="G338" s="13">
        <v>0</v>
      </c>
      <c r="H338" s="13">
        <v>0</v>
      </c>
      <c r="I338" s="13">
        <v>0.2857142857142857</v>
      </c>
      <c r="J338" s="13">
        <v>0</v>
      </c>
      <c r="K338" s="13">
        <v>0.33333333333333331</v>
      </c>
      <c r="L338" s="14">
        <v>0.30769230769230782</v>
      </c>
      <c r="M338" s="52">
        <f t="shared" si="20"/>
        <v>0.98148148148148162</v>
      </c>
      <c r="N338" s="52">
        <f t="shared" si="21"/>
        <v>0</v>
      </c>
      <c r="O338" s="52">
        <f t="shared" si="22"/>
        <v>0.14285714285714285</v>
      </c>
      <c r="P338" s="59">
        <f t="shared" si="23"/>
        <v>0.31538461538461543</v>
      </c>
    </row>
    <row r="339" spans="1:16" x14ac:dyDescent="0.25">
      <c r="A339" s="5">
        <v>338</v>
      </c>
      <c r="B339" s="6">
        <v>1</v>
      </c>
      <c r="C339" s="13">
        <v>0.84375</v>
      </c>
      <c r="D339" s="13">
        <v>0.96296296296296313</v>
      </c>
      <c r="E339" s="13">
        <v>1</v>
      </c>
      <c r="F339" s="13">
        <v>0</v>
      </c>
      <c r="G339" s="13">
        <v>0</v>
      </c>
      <c r="H339" s="13">
        <v>0</v>
      </c>
      <c r="I339" s="13">
        <v>0.2857142857142857</v>
      </c>
      <c r="J339" s="13">
        <v>0</v>
      </c>
      <c r="K339" s="13">
        <v>0.33333333333333331</v>
      </c>
      <c r="L339" s="14">
        <v>0.30769230769230782</v>
      </c>
      <c r="M339" s="52">
        <f t="shared" si="20"/>
        <v>0.98148148148148162</v>
      </c>
      <c r="N339" s="52">
        <f t="shared" si="21"/>
        <v>0</v>
      </c>
      <c r="O339" s="52">
        <f t="shared" si="22"/>
        <v>0.14285714285714285</v>
      </c>
      <c r="P339" s="59">
        <f t="shared" si="23"/>
        <v>0.31538461538461543</v>
      </c>
    </row>
    <row r="340" spans="1:16" x14ac:dyDescent="0.25">
      <c r="A340" s="5">
        <v>339</v>
      </c>
      <c r="B340" s="6">
        <v>1</v>
      </c>
      <c r="C340" s="13">
        <v>0.84375</v>
      </c>
      <c r="D340" s="13">
        <v>1</v>
      </c>
      <c r="E340" s="13">
        <v>1</v>
      </c>
      <c r="F340" s="13">
        <v>0</v>
      </c>
      <c r="G340" s="13">
        <v>0</v>
      </c>
      <c r="H340" s="13">
        <v>0</v>
      </c>
      <c r="I340" s="13">
        <v>0.2857142857142857</v>
      </c>
      <c r="J340" s="13">
        <v>0</v>
      </c>
      <c r="K340" s="13">
        <v>0.33333333333333331</v>
      </c>
      <c r="L340" s="14">
        <v>0.30769230769230782</v>
      </c>
      <c r="M340" s="52">
        <f t="shared" si="20"/>
        <v>1</v>
      </c>
      <c r="N340" s="52">
        <f t="shared" si="21"/>
        <v>0</v>
      </c>
      <c r="O340" s="52">
        <f t="shared" si="22"/>
        <v>0.14285714285714285</v>
      </c>
      <c r="P340" s="59">
        <f t="shared" si="23"/>
        <v>0.31538461538461543</v>
      </c>
    </row>
    <row r="341" spans="1:16" x14ac:dyDescent="0.25">
      <c r="A341" s="5">
        <v>340</v>
      </c>
      <c r="B341" s="6">
        <v>1</v>
      </c>
      <c r="C341" s="13">
        <v>0.875</v>
      </c>
      <c r="D341" s="13">
        <v>0.85185185185185175</v>
      </c>
      <c r="E341" s="13">
        <v>1</v>
      </c>
      <c r="F341" s="13">
        <v>0.2</v>
      </c>
      <c r="G341" s="13">
        <v>0.33333333333333331</v>
      </c>
      <c r="H341" s="13">
        <v>0.75</v>
      </c>
      <c r="I341" s="13">
        <v>0.2857142857142857</v>
      </c>
      <c r="J341" s="13">
        <v>1</v>
      </c>
      <c r="K341" s="13">
        <v>0.66666666666666663</v>
      </c>
      <c r="L341" s="14">
        <v>1</v>
      </c>
      <c r="M341" s="52">
        <f t="shared" si="20"/>
        <v>0.92592592592592582</v>
      </c>
      <c r="N341" s="52">
        <f t="shared" si="21"/>
        <v>0.22666666666666668</v>
      </c>
      <c r="O341" s="52">
        <f t="shared" si="22"/>
        <v>0.51785714285714279</v>
      </c>
      <c r="P341" s="59">
        <f t="shared" si="23"/>
        <v>0.89999999999999991</v>
      </c>
    </row>
    <row r="342" spans="1:16" x14ac:dyDescent="0.25">
      <c r="A342" s="5">
        <v>341</v>
      </c>
      <c r="B342" s="6">
        <v>1</v>
      </c>
      <c r="C342" s="13">
        <v>0.875</v>
      </c>
      <c r="D342" s="13">
        <v>0.85185185185185175</v>
      </c>
      <c r="E342" s="13">
        <v>1</v>
      </c>
      <c r="F342" s="13">
        <v>0.2</v>
      </c>
      <c r="G342" s="13">
        <v>0.33333333333333331</v>
      </c>
      <c r="H342" s="13">
        <v>0.75</v>
      </c>
      <c r="I342" s="13">
        <v>0.2857142857142857</v>
      </c>
      <c r="J342" s="13">
        <v>1</v>
      </c>
      <c r="K342" s="13">
        <v>0.66666666666666663</v>
      </c>
      <c r="L342" s="14">
        <v>1</v>
      </c>
      <c r="M342" s="52">
        <f t="shared" si="20"/>
        <v>0.92592592592592582</v>
      </c>
      <c r="N342" s="52">
        <f t="shared" si="21"/>
        <v>0.22666666666666668</v>
      </c>
      <c r="O342" s="52">
        <f t="shared" si="22"/>
        <v>0.51785714285714279</v>
      </c>
      <c r="P342" s="59">
        <f t="shared" si="23"/>
        <v>0.89999999999999991</v>
      </c>
    </row>
    <row r="343" spans="1:16" x14ac:dyDescent="0.25">
      <c r="A343" s="5">
        <v>342</v>
      </c>
      <c r="B343" s="6">
        <v>1</v>
      </c>
      <c r="C343" s="13">
        <v>0.90625</v>
      </c>
      <c r="D343" s="13">
        <v>0.88888888888888862</v>
      </c>
      <c r="E343" s="13">
        <v>1</v>
      </c>
      <c r="F343" s="13">
        <v>0</v>
      </c>
      <c r="G343" s="13">
        <v>0</v>
      </c>
      <c r="H343" s="13">
        <v>1</v>
      </c>
      <c r="I343" s="13">
        <v>1</v>
      </c>
      <c r="J343" s="13">
        <v>0</v>
      </c>
      <c r="K343" s="13">
        <v>0</v>
      </c>
      <c r="L343" s="14">
        <v>4.6153846153846143E-2</v>
      </c>
      <c r="M343" s="52">
        <f t="shared" si="20"/>
        <v>0.94444444444444431</v>
      </c>
      <c r="N343" s="52">
        <f t="shared" si="21"/>
        <v>0</v>
      </c>
      <c r="O343" s="52">
        <f t="shared" si="22"/>
        <v>1</v>
      </c>
      <c r="P343" s="59">
        <f t="shared" si="23"/>
        <v>3.2307692307692301E-2</v>
      </c>
    </row>
    <row r="344" spans="1:16" x14ac:dyDescent="0.25">
      <c r="A344" s="5">
        <v>343</v>
      </c>
      <c r="B344" s="6">
        <v>1</v>
      </c>
      <c r="C344" s="13">
        <v>0.90625</v>
      </c>
      <c r="D344" s="13">
        <v>0.88888888888888862</v>
      </c>
      <c r="E344" s="13">
        <v>1</v>
      </c>
      <c r="F344" s="13">
        <v>0</v>
      </c>
      <c r="G344" s="13">
        <v>0</v>
      </c>
      <c r="H344" s="13">
        <v>1</v>
      </c>
      <c r="I344" s="13">
        <v>1</v>
      </c>
      <c r="J344" s="13">
        <v>0</v>
      </c>
      <c r="K344" s="13">
        <v>0</v>
      </c>
      <c r="L344" s="14">
        <v>4.6153846153846143E-2</v>
      </c>
      <c r="M344" s="52">
        <f t="shared" si="20"/>
        <v>0.94444444444444431</v>
      </c>
      <c r="N344" s="52">
        <f t="shared" si="21"/>
        <v>0</v>
      </c>
      <c r="O344" s="52">
        <f t="shared" si="22"/>
        <v>1</v>
      </c>
      <c r="P344" s="59">
        <f t="shared" si="23"/>
        <v>3.2307692307692301E-2</v>
      </c>
    </row>
    <row r="345" spans="1:16" x14ac:dyDescent="0.25">
      <c r="A345" s="5">
        <v>344</v>
      </c>
      <c r="B345" s="6">
        <v>1</v>
      </c>
      <c r="C345" s="13">
        <v>0.9375</v>
      </c>
      <c r="D345" s="13">
        <v>0.85185185185185175</v>
      </c>
      <c r="E345" s="13">
        <v>1</v>
      </c>
      <c r="F345" s="13">
        <v>0</v>
      </c>
      <c r="G345" s="13">
        <v>0.14285714285714285</v>
      </c>
      <c r="H345" s="13">
        <v>0.75</v>
      </c>
      <c r="I345" s="13">
        <v>0.5714285714285714</v>
      </c>
      <c r="J345" s="13">
        <v>0</v>
      </c>
      <c r="K345" s="13">
        <v>0.66666666666666663</v>
      </c>
      <c r="L345" s="14">
        <v>1</v>
      </c>
      <c r="M345" s="52">
        <f t="shared" si="20"/>
        <v>0.92592592592592582</v>
      </c>
      <c r="N345" s="52">
        <f t="shared" si="21"/>
        <v>2.8571428571428571E-2</v>
      </c>
      <c r="O345" s="52">
        <f t="shared" si="22"/>
        <v>0.6607142857142857</v>
      </c>
      <c r="P345" s="59">
        <f t="shared" si="23"/>
        <v>0.89999999999999991</v>
      </c>
    </row>
    <row r="346" spans="1:16" x14ac:dyDescent="0.25">
      <c r="A346" s="5">
        <v>345</v>
      </c>
      <c r="B346" s="6">
        <v>1</v>
      </c>
      <c r="C346" s="13">
        <v>0.9375</v>
      </c>
      <c r="D346" s="13">
        <v>0.88888888888888862</v>
      </c>
      <c r="E346" s="13">
        <v>1</v>
      </c>
      <c r="F346" s="13">
        <v>0</v>
      </c>
      <c r="G346" s="13">
        <v>0.14285714285714285</v>
      </c>
      <c r="H346" s="13">
        <v>0.75</v>
      </c>
      <c r="I346" s="13">
        <v>0.5714285714285714</v>
      </c>
      <c r="J346" s="13">
        <v>1</v>
      </c>
      <c r="K346" s="13">
        <v>0.66666666666666663</v>
      </c>
      <c r="L346" s="14">
        <v>1</v>
      </c>
      <c r="M346" s="52">
        <f t="shared" si="20"/>
        <v>0.94444444444444431</v>
      </c>
      <c r="N346" s="52">
        <f t="shared" si="21"/>
        <v>2.8571428571428571E-2</v>
      </c>
      <c r="O346" s="52">
        <f t="shared" si="22"/>
        <v>0.6607142857142857</v>
      </c>
      <c r="P346" s="59">
        <f t="shared" si="23"/>
        <v>0.89999999999999991</v>
      </c>
    </row>
    <row r="347" spans="1:16" x14ac:dyDescent="0.25">
      <c r="A347" s="5">
        <v>346</v>
      </c>
      <c r="B347" s="6">
        <v>1</v>
      </c>
      <c r="C347" s="13">
        <v>0.9375</v>
      </c>
      <c r="D347" s="13">
        <v>0.88888888888888862</v>
      </c>
      <c r="E347" s="13">
        <v>1</v>
      </c>
      <c r="F347" s="13">
        <v>0</v>
      </c>
      <c r="G347" s="13">
        <v>0.14285714285714285</v>
      </c>
      <c r="H347" s="13">
        <v>0.75</v>
      </c>
      <c r="I347" s="13">
        <v>0.5714285714285714</v>
      </c>
      <c r="J347" s="13">
        <v>1</v>
      </c>
      <c r="K347" s="13">
        <v>0.66666666666666663</v>
      </c>
      <c r="L347" s="14">
        <v>1</v>
      </c>
      <c r="M347" s="52">
        <f t="shared" si="20"/>
        <v>0.94444444444444431</v>
      </c>
      <c r="N347" s="52">
        <f t="shared" si="21"/>
        <v>2.8571428571428571E-2</v>
      </c>
      <c r="O347" s="52">
        <f t="shared" si="22"/>
        <v>0.6607142857142857</v>
      </c>
      <c r="P347" s="59">
        <f t="shared" si="23"/>
        <v>0.89999999999999991</v>
      </c>
    </row>
    <row r="348" spans="1:16" x14ac:dyDescent="0.25">
      <c r="A348" s="5">
        <v>347</v>
      </c>
      <c r="B348" s="6">
        <v>1</v>
      </c>
      <c r="C348" s="13">
        <v>0.9375</v>
      </c>
      <c r="D348" s="13">
        <v>0.88888888888888862</v>
      </c>
      <c r="E348" s="13">
        <v>1</v>
      </c>
      <c r="F348" s="13">
        <v>0</v>
      </c>
      <c r="G348" s="13">
        <v>0.14285714285714285</v>
      </c>
      <c r="H348" s="13">
        <v>0.75</v>
      </c>
      <c r="I348" s="13">
        <v>0.5714285714285714</v>
      </c>
      <c r="J348" s="13">
        <v>1</v>
      </c>
      <c r="K348" s="13">
        <v>0.66666666666666663</v>
      </c>
      <c r="L348" s="14">
        <v>1</v>
      </c>
      <c r="M348" s="52">
        <f t="shared" si="20"/>
        <v>0.94444444444444431</v>
      </c>
      <c r="N348" s="52">
        <f t="shared" si="21"/>
        <v>2.8571428571428571E-2</v>
      </c>
      <c r="O348" s="52">
        <f t="shared" si="22"/>
        <v>0.6607142857142857</v>
      </c>
      <c r="P348" s="59">
        <f t="shared" si="23"/>
        <v>0.89999999999999991</v>
      </c>
    </row>
    <row r="349" spans="1:16" x14ac:dyDescent="0.25">
      <c r="A349" s="5">
        <v>348</v>
      </c>
      <c r="B349" s="6">
        <v>1</v>
      </c>
      <c r="C349" s="13">
        <v>0.9375</v>
      </c>
      <c r="D349" s="13">
        <v>0.88888888888888862</v>
      </c>
      <c r="E349" s="13">
        <v>1</v>
      </c>
      <c r="F349" s="13">
        <v>0</v>
      </c>
      <c r="G349" s="13">
        <v>0.14285714285714285</v>
      </c>
      <c r="H349" s="13">
        <v>0.75</v>
      </c>
      <c r="I349" s="13">
        <v>0.5714285714285714</v>
      </c>
      <c r="J349" s="13">
        <v>1</v>
      </c>
      <c r="K349" s="13">
        <v>0.66666666666666663</v>
      </c>
      <c r="L349" s="14">
        <v>1</v>
      </c>
      <c r="M349" s="52">
        <f t="shared" si="20"/>
        <v>0.94444444444444431</v>
      </c>
      <c r="N349" s="52">
        <f t="shared" si="21"/>
        <v>2.8571428571428571E-2</v>
      </c>
      <c r="O349" s="52">
        <f t="shared" si="22"/>
        <v>0.6607142857142857</v>
      </c>
      <c r="P349" s="59">
        <f t="shared" si="23"/>
        <v>0.89999999999999991</v>
      </c>
    </row>
    <row r="350" spans="1:16" x14ac:dyDescent="0.25">
      <c r="A350" s="5">
        <v>349</v>
      </c>
      <c r="B350" s="6">
        <v>1</v>
      </c>
      <c r="C350" s="13">
        <v>0.9375</v>
      </c>
      <c r="D350" s="13">
        <v>0.88888888888888862</v>
      </c>
      <c r="E350" s="13">
        <v>1</v>
      </c>
      <c r="F350" s="13">
        <v>0</v>
      </c>
      <c r="G350" s="13">
        <v>0.14285714285714285</v>
      </c>
      <c r="H350" s="13">
        <v>0.75</v>
      </c>
      <c r="I350" s="13">
        <v>0.5714285714285714</v>
      </c>
      <c r="J350" s="13">
        <v>1</v>
      </c>
      <c r="K350" s="13">
        <v>0.66666666666666663</v>
      </c>
      <c r="L350" s="14">
        <v>1</v>
      </c>
      <c r="M350" s="52">
        <f t="shared" si="20"/>
        <v>0.94444444444444431</v>
      </c>
      <c r="N350" s="52">
        <f t="shared" si="21"/>
        <v>2.8571428571428571E-2</v>
      </c>
      <c r="O350" s="52">
        <f t="shared" si="22"/>
        <v>0.6607142857142857</v>
      </c>
      <c r="P350" s="59">
        <f t="shared" si="23"/>
        <v>0.89999999999999991</v>
      </c>
    </row>
    <row r="351" spans="1:16" x14ac:dyDescent="0.25">
      <c r="A351" s="5">
        <v>350</v>
      </c>
      <c r="B351" s="6">
        <v>1</v>
      </c>
      <c r="C351" s="13">
        <v>0.9375</v>
      </c>
      <c r="D351" s="13">
        <v>0.85185185185185175</v>
      </c>
      <c r="E351" s="13">
        <v>1</v>
      </c>
      <c r="F351" s="13">
        <v>0</v>
      </c>
      <c r="G351" s="13">
        <v>0.14285714285714285</v>
      </c>
      <c r="H351" s="13">
        <v>0.75</v>
      </c>
      <c r="I351" s="13">
        <v>0.5714285714285714</v>
      </c>
      <c r="J351" s="13">
        <v>1</v>
      </c>
      <c r="K351" s="13">
        <v>0.66666666666666663</v>
      </c>
      <c r="L351" s="14">
        <v>1</v>
      </c>
      <c r="M351" s="52">
        <f t="shared" si="20"/>
        <v>0.92592592592592582</v>
      </c>
      <c r="N351" s="52">
        <f t="shared" si="21"/>
        <v>2.8571428571428571E-2</v>
      </c>
      <c r="O351" s="52">
        <f t="shared" si="22"/>
        <v>0.6607142857142857</v>
      </c>
      <c r="P351" s="59">
        <f t="shared" si="23"/>
        <v>0.89999999999999991</v>
      </c>
    </row>
    <row r="352" spans="1:16" x14ac:dyDescent="0.25">
      <c r="A352" s="5">
        <v>351</v>
      </c>
      <c r="B352" s="6">
        <v>1</v>
      </c>
      <c r="C352" s="13">
        <v>0.9375</v>
      </c>
      <c r="D352" s="13">
        <v>0.85185185185185175</v>
      </c>
      <c r="E352" s="13">
        <v>1</v>
      </c>
      <c r="F352" s="13">
        <v>0</v>
      </c>
      <c r="G352" s="13">
        <v>0.14285714285714285</v>
      </c>
      <c r="H352" s="13">
        <v>0.75</v>
      </c>
      <c r="I352" s="13">
        <v>0.5714285714285714</v>
      </c>
      <c r="J352" s="13">
        <v>1</v>
      </c>
      <c r="K352" s="13">
        <v>0.66666666666666663</v>
      </c>
      <c r="L352" s="14">
        <v>1</v>
      </c>
      <c r="M352" s="52">
        <f t="shared" si="20"/>
        <v>0.92592592592592582</v>
      </c>
      <c r="N352" s="52">
        <f t="shared" si="21"/>
        <v>2.8571428571428571E-2</v>
      </c>
      <c r="O352" s="52">
        <f t="shared" si="22"/>
        <v>0.6607142857142857</v>
      </c>
      <c r="P352" s="59">
        <f t="shared" si="23"/>
        <v>0.89999999999999991</v>
      </c>
    </row>
    <row r="353" spans="1:16" x14ac:dyDescent="0.25">
      <c r="A353" s="5">
        <v>352</v>
      </c>
      <c r="B353" s="6">
        <v>1</v>
      </c>
      <c r="C353" s="13">
        <v>0.9375</v>
      </c>
      <c r="D353" s="13">
        <v>0.85185185185185175</v>
      </c>
      <c r="E353" s="13">
        <v>1</v>
      </c>
      <c r="F353" s="13">
        <v>0</v>
      </c>
      <c r="G353" s="13">
        <v>0.14285714285714285</v>
      </c>
      <c r="H353" s="13">
        <v>0.75</v>
      </c>
      <c r="I353" s="13">
        <v>0.5714285714285714</v>
      </c>
      <c r="J353" s="13">
        <v>1</v>
      </c>
      <c r="K353" s="13">
        <v>0.66666666666666663</v>
      </c>
      <c r="L353" s="14">
        <v>1</v>
      </c>
      <c r="M353" s="52">
        <f t="shared" si="20"/>
        <v>0.92592592592592582</v>
      </c>
      <c r="N353" s="52">
        <f t="shared" si="21"/>
        <v>2.8571428571428571E-2</v>
      </c>
      <c r="O353" s="52">
        <f t="shared" si="22"/>
        <v>0.6607142857142857</v>
      </c>
      <c r="P353" s="59">
        <f t="shared" si="23"/>
        <v>0.89999999999999991</v>
      </c>
    </row>
    <row r="354" spans="1:16" x14ac:dyDescent="0.25">
      <c r="A354" s="5">
        <v>353</v>
      </c>
      <c r="B354" s="6">
        <v>1</v>
      </c>
      <c r="C354" s="13">
        <v>0.96875</v>
      </c>
      <c r="D354" s="13">
        <v>0.81481481481481488</v>
      </c>
      <c r="E354" s="13">
        <v>1</v>
      </c>
      <c r="F354" s="13">
        <v>0</v>
      </c>
      <c r="G354" s="13">
        <v>0.14285714285714285</v>
      </c>
      <c r="H354" s="13">
        <v>0.75</v>
      </c>
      <c r="I354" s="13">
        <v>0.5714285714285714</v>
      </c>
      <c r="J354" s="13">
        <v>1</v>
      </c>
      <c r="K354" s="13">
        <v>0.66666666666666663</v>
      </c>
      <c r="L354" s="14">
        <v>1</v>
      </c>
      <c r="M354" s="52">
        <f t="shared" si="20"/>
        <v>0.90740740740740744</v>
      </c>
      <c r="N354" s="52">
        <f t="shared" si="21"/>
        <v>2.8571428571428571E-2</v>
      </c>
      <c r="O354" s="52">
        <f t="shared" si="22"/>
        <v>0.6607142857142857</v>
      </c>
      <c r="P354" s="59">
        <f t="shared" si="23"/>
        <v>0.89999999999999991</v>
      </c>
    </row>
    <row r="355" spans="1:16" x14ac:dyDescent="0.25">
      <c r="A355" s="5">
        <v>354</v>
      </c>
      <c r="B355" s="6">
        <v>1</v>
      </c>
      <c r="C355" s="13">
        <v>0.96875</v>
      </c>
      <c r="D355" s="13">
        <v>0.81481481481481488</v>
      </c>
      <c r="E355" s="13">
        <v>1</v>
      </c>
      <c r="F355" s="13">
        <v>0</v>
      </c>
      <c r="G355" s="13">
        <v>0.14285714285714285</v>
      </c>
      <c r="H355" s="13">
        <v>0.75</v>
      </c>
      <c r="I355" s="13">
        <v>0.5714285714285714</v>
      </c>
      <c r="J355" s="13">
        <v>1</v>
      </c>
      <c r="K355" s="13">
        <v>0.66666666666666663</v>
      </c>
      <c r="L355" s="14">
        <v>1</v>
      </c>
      <c r="M355" s="52">
        <f t="shared" si="20"/>
        <v>0.90740740740740744</v>
      </c>
      <c r="N355" s="52">
        <f t="shared" si="21"/>
        <v>2.8571428571428571E-2</v>
      </c>
      <c r="O355" s="52">
        <f t="shared" si="22"/>
        <v>0.6607142857142857</v>
      </c>
      <c r="P355" s="59">
        <f t="shared" si="23"/>
        <v>0.89999999999999991</v>
      </c>
    </row>
    <row r="356" spans="1:16" x14ac:dyDescent="0.25">
      <c r="A356" s="5">
        <v>355</v>
      </c>
      <c r="B356" s="6">
        <v>1</v>
      </c>
      <c r="C356" s="13">
        <v>0.96875</v>
      </c>
      <c r="D356" s="13">
        <v>0.81481481481481488</v>
      </c>
      <c r="E356" s="13">
        <v>1</v>
      </c>
      <c r="F356" s="13">
        <v>0</v>
      </c>
      <c r="G356" s="13">
        <v>0.14285714285714285</v>
      </c>
      <c r="H356" s="13">
        <v>0.75</v>
      </c>
      <c r="I356" s="13">
        <v>0.5714285714285714</v>
      </c>
      <c r="J356" s="13">
        <v>1</v>
      </c>
      <c r="K356" s="13">
        <v>0.66666666666666663</v>
      </c>
      <c r="L356" s="14">
        <v>1</v>
      </c>
      <c r="M356" s="52">
        <f t="shared" si="20"/>
        <v>0.90740740740740744</v>
      </c>
      <c r="N356" s="52">
        <f t="shared" si="21"/>
        <v>2.8571428571428571E-2</v>
      </c>
      <c r="O356" s="52">
        <f t="shared" si="22"/>
        <v>0.6607142857142857</v>
      </c>
      <c r="P356" s="59">
        <f t="shared" si="23"/>
        <v>0.89999999999999991</v>
      </c>
    </row>
    <row r="357" spans="1:16" x14ac:dyDescent="0.25">
      <c r="A357" s="5">
        <v>356</v>
      </c>
      <c r="B357" s="6">
        <v>1</v>
      </c>
      <c r="C357" s="13">
        <v>0.96875</v>
      </c>
      <c r="D357" s="13">
        <v>0.81481481481481488</v>
      </c>
      <c r="E357" s="13">
        <v>1</v>
      </c>
      <c r="F357" s="13">
        <v>0</v>
      </c>
      <c r="G357" s="13">
        <v>0.14285714285714285</v>
      </c>
      <c r="H357" s="13">
        <v>0.75</v>
      </c>
      <c r="I357" s="13">
        <v>0.5714285714285714</v>
      </c>
      <c r="J357" s="13">
        <v>1</v>
      </c>
      <c r="K357" s="13">
        <v>0.66666666666666663</v>
      </c>
      <c r="L357" s="14">
        <v>1</v>
      </c>
      <c r="M357" s="52">
        <f t="shared" si="20"/>
        <v>0.90740740740740744</v>
      </c>
      <c r="N357" s="52">
        <f t="shared" si="21"/>
        <v>2.8571428571428571E-2</v>
      </c>
      <c r="O357" s="52">
        <f t="shared" si="22"/>
        <v>0.6607142857142857</v>
      </c>
      <c r="P357" s="59">
        <f t="shared" si="23"/>
        <v>0.89999999999999991</v>
      </c>
    </row>
    <row r="358" spans="1:16" x14ac:dyDescent="0.25">
      <c r="A358" s="5">
        <v>357</v>
      </c>
      <c r="B358" s="6">
        <v>1</v>
      </c>
      <c r="C358" s="13">
        <v>0.96875</v>
      </c>
      <c r="D358" s="13">
        <v>0.81481481481481488</v>
      </c>
      <c r="E358" s="13">
        <v>1</v>
      </c>
      <c r="F358" s="13">
        <v>0</v>
      </c>
      <c r="G358" s="13">
        <v>0.14285714285714285</v>
      </c>
      <c r="H358" s="13">
        <v>0.75</v>
      </c>
      <c r="I358" s="13">
        <v>0.5714285714285714</v>
      </c>
      <c r="J358" s="13">
        <v>1</v>
      </c>
      <c r="K358" s="13">
        <v>0.66666666666666663</v>
      </c>
      <c r="L358" s="14">
        <v>1</v>
      </c>
      <c r="M358" s="52">
        <f t="shared" si="20"/>
        <v>0.90740740740740744</v>
      </c>
      <c r="N358" s="52">
        <f t="shared" si="21"/>
        <v>2.8571428571428571E-2</v>
      </c>
      <c r="O358" s="52">
        <f t="shared" si="22"/>
        <v>0.6607142857142857</v>
      </c>
      <c r="P358" s="59">
        <f t="shared" si="23"/>
        <v>0.89999999999999991</v>
      </c>
    </row>
    <row r="359" spans="1:16" x14ac:dyDescent="0.25">
      <c r="A359" s="5">
        <v>358</v>
      </c>
      <c r="B359" s="6">
        <v>1</v>
      </c>
      <c r="C359" s="13">
        <v>0.96875</v>
      </c>
      <c r="D359" s="13">
        <v>0.81481481481481488</v>
      </c>
      <c r="E359" s="13">
        <v>1</v>
      </c>
      <c r="F359" s="13">
        <v>0</v>
      </c>
      <c r="G359" s="13">
        <v>0.14285714285714285</v>
      </c>
      <c r="H359" s="13">
        <v>0.75</v>
      </c>
      <c r="I359" s="13">
        <v>0.5714285714285714</v>
      </c>
      <c r="J359" s="13">
        <v>1</v>
      </c>
      <c r="K359" s="13">
        <v>0.66666666666666663</v>
      </c>
      <c r="L359" s="14">
        <v>1</v>
      </c>
      <c r="M359" s="52">
        <f t="shared" si="20"/>
        <v>0.90740740740740744</v>
      </c>
      <c r="N359" s="52">
        <f t="shared" si="21"/>
        <v>2.8571428571428571E-2</v>
      </c>
      <c r="O359" s="52">
        <f t="shared" si="22"/>
        <v>0.6607142857142857</v>
      </c>
      <c r="P359" s="59">
        <f t="shared" si="23"/>
        <v>0.89999999999999991</v>
      </c>
    </row>
    <row r="360" spans="1:16" x14ac:dyDescent="0.25">
      <c r="A360" s="5">
        <v>359</v>
      </c>
      <c r="B360" s="6">
        <v>1</v>
      </c>
      <c r="C360" s="13">
        <v>1</v>
      </c>
      <c r="D360" s="13">
        <v>0.81481481481481488</v>
      </c>
      <c r="E360" s="13">
        <v>1</v>
      </c>
      <c r="F360" s="13">
        <v>0</v>
      </c>
      <c r="G360" s="13">
        <v>0.14285714285714285</v>
      </c>
      <c r="H360" s="13">
        <v>0.75</v>
      </c>
      <c r="I360" s="13">
        <v>0.5714285714285714</v>
      </c>
      <c r="J360" s="13">
        <v>0</v>
      </c>
      <c r="K360" s="13">
        <v>0.66666666666666663</v>
      </c>
      <c r="L360" s="14">
        <v>1</v>
      </c>
      <c r="M360" s="52">
        <f t="shared" si="20"/>
        <v>0.90740740740740744</v>
      </c>
      <c r="N360" s="52">
        <f t="shared" si="21"/>
        <v>2.8571428571428571E-2</v>
      </c>
      <c r="O360" s="52">
        <f t="shared" si="22"/>
        <v>0.6607142857142857</v>
      </c>
      <c r="P360" s="59">
        <f t="shared" si="23"/>
        <v>0.89999999999999991</v>
      </c>
    </row>
    <row r="361" spans="1:16" x14ac:dyDescent="0.25">
      <c r="A361" s="5">
        <v>360</v>
      </c>
      <c r="B361" s="6">
        <v>1</v>
      </c>
      <c r="C361" s="13">
        <v>1</v>
      </c>
      <c r="D361" s="13">
        <v>0.85185185185185175</v>
      </c>
      <c r="E361" s="13">
        <v>1</v>
      </c>
      <c r="F361" s="13">
        <v>0</v>
      </c>
      <c r="G361" s="13">
        <v>0.14285714285714285</v>
      </c>
      <c r="H361" s="13">
        <v>0.75</v>
      </c>
      <c r="I361" s="13">
        <v>0.5714285714285714</v>
      </c>
      <c r="J361" s="13">
        <v>0</v>
      </c>
      <c r="K361" s="13">
        <v>0.66666666666666663</v>
      </c>
      <c r="L361" s="14">
        <v>1</v>
      </c>
      <c r="M361" s="52">
        <f t="shared" si="20"/>
        <v>0.92592592592592582</v>
      </c>
      <c r="N361" s="52">
        <f t="shared" si="21"/>
        <v>2.8571428571428571E-2</v>
      </c>
      <c r="O361" s="52">
        <f t="shared" si="22"/>
        <v>0.6607142857142857</v>
      </c>
      <c r="P361" s="59">
        <f t="shared" si="23"/>
        <v>0.89999999999999991</v>
      </c>
    </row>
    <row r="362" spans="1:16" x14ac:dyDescent="0.25">
      <c r="A362" s="5">
        <v>361</v>
      </c>
      <c r="B362" s="6">
        <v>1</v>
      </c>
      <c r="C362" s="13">
        <v>1</v>
      </c>
      <c r="D362" s="13">
        <v>0.88888888888888862</v>
      </c>
      <c r="E362" s="13">
        <v>1</v>
      </c>
      <c r="F362" s="13">
        <v>0</v>
      </c>
      <c r="G362" s="13">
        <v>0.14285714285714285</v>
      </c>
      <c r="H362" s="13">
        <v>0.75</v>
      </c>
      <c r="I362" s="13">
        <v>0.5714285714285714</v>
      </c>
      <c r="J362" s="13">
        <v>1</v>
      </c>
      <c r="K362" s="13">
        <v>0.66666666666666663</v>
      </c>
      <c r="L362" s="14">
        <v>1</v>
      </c>
      <c r="M362" s="52">
        <f t="shared" si="20"/>
        <v>0.94444444444444431</v>
      </c>
      <c r="N362" s="52">
        <f t="shared" si="21"/>
        <v>2.8571428571428571E-2</v>
      </c>
      <c r="O362" s="52">
        <f t="shared" si="22"/>
        <v>0.6607142857142857</v>
      </c>
      <c r="P362" s="59">
        <f t="shared" si="23"/>
        <v>0.89999999999999991</v>
      </c>
    </row>
    <row r="363" spans="1:16" x14ac:dyDescent="0.25">
      <c r="A363" s="5">
        <v>362</v>
      </c>
      <c r="B363" s="6">
        <v>1</v>
      </c>
      <c r="C363" s="13">
        <v>1</v>
      </c>
      <c r="D363" s="13">
        <v>0.88888888888888862</v>
      </c>
      <c r="E363" s="13">
        <v>1</v>
      </c>
      <c r="F363" s="13">
        <v>0</v>
      </c>
      <c r="G363" s="13">
        <v>0.14285714285714285</v>
      </c>
      <c r="H363" s="13">
        <v>0.75</v>
      </c>
      <c r="I363" s="13">
        <v>0.5714285714285714</v>
      </c>
      <c r="J363" s="13">
        <v>1</v>
      </c>
      <c r="K363" s="13">
        <v>0.66666666666666663</v>
      </c>
      <c r="L363" s="14">
        <v>1</v>
      </c>
      <c r="M363" s="52">
        <f t="shared" si="20"/>
        <v>0.94444444444444431</v>
      </c>
      <c r="N363" s="52">
        <f t="shared" si="21"/>
        <v>2.8571428571428571E-2</v>
      </c>
      <c r="O363" s="52">
        <f t="shared" si="22"/>
        <v>0.6607142857142857</v>
      </c>
      <c r="P363" s="59">
        <f t="shared" si="23"/>
        <v>0.89999999999999991</v>
      </c>
    </row>
    <row r="364" spans="1:16" x14ac:dyDescent="0.25">
      <c r="A364" s="5">
        <v>363</v>
      </c>
      <c r="B364" s="6">
        <v>1</v>
      </c>
      <c r="C364" s="13">
        <v>1</v>
      </c>
      <c r="D364" s="13">
        <v>0.88888888888888862</v>
      </c>
      <c r="E364" s="13">
        <v>1</v>
      </c>
      <c r="F364" s="13">
        <v>0</v>
      </c>
      <c r="G364" s="13">
        <v>0.14285714285714285</v>
      </c>
      <c r="H364" s="13">
        <v>0.75</v>
      </c>
      <c r="I364" s="13">
        <v>0.5714285714285714</v>
      </c>
      <c r="J364" s="13">
        <v>1</v>
      </c>
      <c r="K364" s="13">
        <v>0.66666666666666663</v>
      </c>
      <c r="L364" s="14">
        <v>1</v>
      </c>
      <c r="M364" s="52">
        <f t="shared" si="20"/>
        <v>0.94444444444444431</v>
      </c>
      <c r="N364" s="52">
        <f t="shared" si="21"/>
        <v>2.8571428571428571E-2</v>
      </c>
      <c r="O364" s="52">
        <f t="shared" si="22"/>
        <v>0.6607142857142857</v>
      </c>
      <c r="P364" s="59">
        <f t="shared" si="23"/>
        <v>0.89999999999999991</v>
      </c>
    </row>
    <row r="365" spans="1:16" x14ac:dyDescent="0.25">
      <c r="A365" s="5">
        <v>364</v>
      </c>
      <c r="B365" s="6">
        <v>1</v>
      </c>
      <c r="C365" s="13">
        <v>1</v>
      </c>
      <c r="D365" s="13">
        <v>0.88888888888888862</v>
      </c>
      <c r="E365" s="13">
        <v>1</v>
      </c>
      <c r="F365" s="13">
        <v>0</v>
      </c>
      <c r="G365" s="13">
        <v>0.14285714285714285</v>
      </c>
      <c r="H365" s="13">
        <v>0.75</v>
      </c>
      <c r="I365" s="13">
        <v>0.5714285714285714</v>
      </c>
      <c r="J365" s="13">
        <v>1</v>
      </c>
      <c r="K365" s="13">
        <v>0.66666666666666663</v>
      </c>
      <c r="L365" s="14">
        <v>1</v>
      </c>
      <c r="M365" s="52">
        <f t="shared" si="20"/>
        <v>0.94444444444444431</v>
      </c>
      <c r="N365" s="52">
        <f t="shared" si="21"/>
        <v>2.8571428571428571E-2</v>
      </c>
      <c r="O365" s="52">
        <f t="shared" si="22"/>
        <v>0.6607142857142857</v>
      </c>
      <c r="P365" s="59">
        <f t="shared" si="23"/>
        <v>0.89999999999999991</v>
      </c>
    </row>
    <row r="366" spans="1:16" x14ac:dyDescent="0.25">
      <c r="A366" s="5">
        <v>365</v>
      </c>
      <c r="B366" s="6">
        <v>1</v>
      </c>
      <c r="C366" s="13">
        <v>1</v>
      </c>
      <c r="D366" s="13">
        <v>0.81481481481481488</v>
      </c>
      <c r="E366" s="13">
        <v>1</v>
      </c>
      <c r="F366" s="13">
        <v>0</v>
      </c>
      <c r="G366" s="13">
        <v>0.14285714285714285</v>
      </c>
      <c r="H366" s="13">
        <v>0.75</v>
      </c>
      <c r="I366" s="13">
        <v>0.5714285714285714</v>
      </c>
      <c r="J366" s="13">
        <v>1</v>
      </c>
      <c r="K366" s="13">
        <v>0.66666666666666663</v>
      </c>
      <c r="L366" s="14">
        <v>1</v>
      </c>
      <c r="M366" s="52">
        <f t="shared" si="20"/>
        <v>0.90740740740740744</v>
      </c>
      <c r="N366" s="52">
        <f t="shared" si="21"/>
        <v>2.8571428571428571E-2</v>
      </c>
      <c r="O366" s="52">
        <f t="shared" si="22"/>
        <v>0.6607142857142857</v>
      </c>
      <c r="P366" s="59">
        <f t="shared" si="23"/>
        <v>0.89999999999999991</v>
      </c>
    </row>
    <row r="367" spans="1:16" x14ac:dyDescent="0.25">
      <c r="A367" s="5">
        <v>366</v>
      </c>
      <c r="B367" s="6">
        <v>1</v>
      </c>
      <c r="C367" s="13">
        <v>1</v>
      </c>
      <c r="D367" s="13">
        <v>0.81481481481481488</v>
      </c>
      <c r="E367" s="13">
        <v>1</v>
      </c>
      <c r="F367" s="13">
        <v>0</v>
      </c>
      <c r="G367" s="13">
        <v>0.14285714285714285</v>
      </c>
      <c r="H367" s="13">
        <v>0.75</v>
      </c>
      <c r="I367" s="13">
        <v>0.5714285714285714</v>
      </c>
      <c r="J367" s="13">
        <v>1</v>
      </c>
      <c r="K367" s="13">
        <v>0.66666666666666663</v>
      </c>
      <c r="L367" s="14">
        <v>1</v>
      </c>
      <c r="M367" s="52">
        <f t="shared" si="20"/>
        <v>0.90740740740740744</v>
      </c>
      <c r="N367" s="52">
        <f t="shared" si="21"/>
        <v>2.8571428571428571E-2</v>
      </c>
      <c r="O367" s="52">
        <f t="shared" si="22"/>
        <v>0.6607142857142857</v>
      </c>
      <c r="P367" s="59">
        <f t="shared" si="23"/>
        <v>0.89999999999999991</v>
      </c>
    </row>
    <row r="368" spans="1:16" x14ac:dyDescent="0.25">
      <c r="A368" s="5">
        <v>367</v>
      </c>
      <c r="B368" s="6">
        <v>1</v>
      </c>
      <c r="C368" s="13">
        <v>1</v>
      </c>
      <c r="D368" s="13">
        <v>0.85185185185185175</v>
      </c>
      <c r="E368" s="13">
        <v>1</v>
      </c>
      <c r="F368" s="13">
        <v>0</v>
      </c>
      <c r="G368" s="13">
        <v>0.14285714285714285</v>
      </c>
      <c r="H368" s="13">
        <v>0.75</v>
      </c>
      <c r="I368" s="13">
        <v>0.5714285714285714</v>
      </c>
      <c r="J368" s="13">
        <v>1</v>
      </c>
      <c r="K368" s="13">
        <v>0.66666666666666663</v>
      </c>
      <c r="L368" s="14">
        <v>1</v>
      </c>
      <c r="M368" s="52">
        <f t="shared" si="20"/>
        <v>0.92592592592592582</v>
      </c>
      <c r="N368" s="52">
        <f t="shared" si="21"/>
        <v>2.8571428571428571E-2</v>
      </c>
      <c r="O368" s="52">
        <f t="shared" si="22"/>
        <v>0.6607142857142857</v>
      </c>
      <c r="P368" s="59">
        <f t="shared" si="23"/>
        <v>0.89999999999999991</v>
      </c>
    </row>
    <row r="369" spans="1:16" x14ac:dyDescent="0.25">
      <c r="A369" s="5">
        <v>368</v>
      </c>
      <c r="B369" s="6">
        <v>1</v>
      </c>
      <c r="C369" s="13">
        <v>1</v>
      </c>
      <c r="D369" s="13">
        <v>0.81481481481481488</v>
      </c>
      <c r="E369" s="13">
        <v>1</v>
      </c>
      <c r="F369" s="13">
        <v>0</v>
      </c>
      <c r="G369" s="13">
        <v>0.14285714285714285</v>
      </c>
      <c r="H369" s="13">
        <v>0.75</v>
      </c>
      <c r="I369" s="13">
        <v>0.5714285714285714</v>
      </c>
      <c r="J369" s="13">
        <v>1</v>
      </c>
      <c r="K369" s="13">
        <v>0.66666666666666663</v>
      </c>
      <c r="L369" s="14">
        <v>1</v>
      </c>
      <c r="M369" s="52">
        <f t="shared" si="20"/>
        <v>0.90740740740740744</v>
      </c>
      <c r="N369" s="52">
        <f t="shared" si="21"/>
        <v>2.8571428571428571E-2</v>
      </c>
      <c r="O369" s="52">
        <f t="shared" si="22"/>
        <v>0.6607142857142857</v>
      </c>
      <c r="P369" s="59">
        <f t="shared" si="23"/>
        <v>0.89999999999999991</v>
      </c>
    </row>
    <row r="370" spans="1:16" x14ac:dyDescent="0.25">
      <c r="A370" s="5">
        <v>369</v>
      </c>
      <c r="B370" s="6">
        <v>1</v>
      </c>
      <c r="C370" s="13">
        <v>1</v>
      </c>
      <c r="D370" s="13">
        <v>0.85185185185185175</v>
      </c>
      <c r="E370" s="13">
        <v>1</v>
      </c>
      <c r="F370" s="13">
        <v>0</v>
      </c>
      <c r="G370" s="13">
        <v>0.14285714285714285</v>
      </c>
      <c r="H370" s="13">
        <v>0.75</v>
      </c>
      <c r="I370" s="13">
        <v>0.5714285714285714</v>
      </c>
      <c r="J370" s="13">
        <v>1</v>
      </c>
      <c r="K370" s="13">
        <v>0.66666666666666663</v>
      </c>
      <c r="L370" s="14">
        <v>1</v>
      </c>
      <c r="M370" s="52">
        <f t="shared" si="20"/>
        <v>0.92592592592592582</v>
      </c>
      <c r="N370" s="52">
        <f t="shared" si="21"/>
        <v>2.8571428571428571E-2</v>
      </c>
      <c r="O370" s="52">
        <f t="shared" si="22"/>
        <v>0.6607142857142857</v>
      </c>
      <c r="P370" s="59">
        <f t="shared" si="23"/>
        <v>0.89999999999999991</v>
      </c>
    </row>
    <row r="371" spans="1:16" x14ac:dyDescent="0.25">
      <c r="A371" s="5">
        <v>370</v>
      </c>
      <c r="B371" s="6">
        <v>1</v>
      </c>
      <c r="C371" s="13">
        <v>1</v>
      </c>
      <c r="D371" s="13">
        <v>0.85185185185185175</v>
      </c>
      <c r="E371" s="13">
        <v>1</v>
      </c>
      <c r="F371" s="13">
        <v>0</v>
      </c>
      <c r="G371" s="13">
        <v>0.14285714285714285</v>
      </c>
      <c r="H371" s="13">
        <v>0.75</v>
      </c>
      <c r="I371" s="13">
        <v>0.5714285714285714</v>
      </c>
      <c r="J371" s="13">
        <v>1</v>
      </c>
      <c r="K371" s="13">
        <v>0.66666666666666663</v>
      </c>
      <c r="L371" s="14">
        <v>1</v>
      </c>
      <c r="M371" s="52">
        <f t="shared" si="20"/>
        <v>0.92592592592592582</v>
      </c>
      <c r="N371" s="52">
        <f t="shared" si="21"/>
        <v>2.8571428571428571E-2</v>
      </c>
      <c r="O371" s="52">
        <f t="shared" si="22"/>
        <v>0.6607142857142857</v>
      </c>
      <c r="P371" s="59">
        <f t="shared" si="23"/>
        <v>0.89999999999999991</v>
      </c>
    </row>
    <row r="372" spans="1:16" x14ac:dyDescent="0.25">
      <c r="A372" s="5">
        <v>371</v>
      </c>
      <c r="B372" s="6">
        <v>1</v>
      </c>
      <c r="C372" s="13">
        <v>1</v>
      </c>
      <c r="D372" s="13">
        <v>0.81481481481481488</v>
      </c>
      <c r="E372" s="13">
        <v>1</v>
      </c>
      <c r="F372" s="13">
        <v>0</v>
      </c>
      <c r="G372" s="13">
        <v>0.14285714285714285</v>
      </c>
      <c r="H372" s="13">
        <v>0.75</v>
      </c>
      <c r="I372" s="13">
        <v>0.5714285714285714</v>
      </c>
      <c r="J372" s="13">
        <v>1</v>
      </c>
      <c r="K372" s="13">
        <v>0.66666666666666663</v>
      </c>
      <c r="L372" s="14">
        <v>1</v>
      </c>
      <c r="M372" s="52">
        <f t="shared" si="20"/>
        <v>0.90740740740740744</v>
      </c>
      <c r="N372" s="52">
        <f t="shared" si="21"/>
        <v>2.8571428571428571E-2</v>
      </c>
      <c r="O372" s="52">
        <f t="shared" si="22"/>
        <v>0.6607142857142857</v>
      </c>
      <c r="P372" s="59">
        <f t="shared" si="23"/>
        <v>0.89999999999999991</v>
      </c>
    </row>
    <row r="373" spans="1:16" x14ac:dyDescent="0.25">
      <c r="A373" s="5">
        <v>372</v>
      </c>
      <c r="B373" s="6">
        <v>1</v>
      </c>
      <c r="C373" s="13">
        <v>1</v>
      </c>
      <c r="D373" s="13">
        <v>0.85185185185185175</v>
      </c>
      <c r="E373" s="13">
        <v>1</v>
      </c>
      <c r="F373" s="13">
        <v>0</v>
      </c>
      <c r="G373" s="13">
        <v>0.14285714285714285</v>
      </c>
      <c r="H373" s="13">
        <v>0.75</v>
      </c>
      <c r="I373" s="13">
        <v>0.5714285714285714</v>
      </c>
      <c r="J373" s="13">
        <v>1</v>
      </c>
      <c r="K373" s="13">
        <v>0.66666666666666663</v>
      </c>
      <c r="L373" s="14">
        <v>1</v>
      </c>
      <c r="M373" s="52">
        <f t="shared" si="20"/>
        <v>0.92592592592592582</v>
      </c>
      <c r="N373" s="52">
        <f t="shared" si="21"/>
        <v>2.8571428571428571E-2</v>
      </c>
      <c r="O373" s="52">
        <f t="shared" si="22"/>
        <v>0.6607142857142857</v>
      </c>
      <c r="P373" s="59">
        <f t="shared" si="23"/>
        <v>0.89999999999999991</v>
      </c>
    </row>
    <row r="374" spans="1:16" x14ac:dyDescent="0.25">
      <c r="A374" s="5">
        <v>373</v>
      </c>
      <c r="B374" s="6">
        <v>1</v>
      </c>
      <c r="C374" s="13">
        <v>1</v>
      </c>
      <c r="D374" s="13">
        <v>0.85185185185185175</v>
      </c>
      <c r="E374" s="13">
        <v>1</v>
      </c>
      <c r="F374" s="13">
        <v>0</v>
      </c>
      <c r="G374" s="13">
        <v>0.14285714285714285</v>
      </c>
      <c r="H374" s="13">
        <v>0.75</v>
      </c>
      <c r="I374" s="13">
        <v>0.5714285714285714</v>
      </c>
      <c r="J374" s="13">
        <v>1</v>
      </c>
      <c r="K374" s="13">
        <v>0.66666666666666663</v>
      </c>
      <c r="L374" s="14">
        <v>1</v>
      </c>
      <c r="M374" s="52">
        <f t="shared" si="20"/>
        <v>0.92592592592592582</v>
      </c>
      <c r="N374" s="52">
        <f t="shared" si="21"/>
        <v>2.8571428571428571E-2</v>
      </c>
      <c r="O374" s="52">
        <f t="shared" si="22"/>
        <v>0.6607142857142857</v>
      </c>
      <c r="P374" s="59">
        <f t="shared" si="23"/>
        <v>0.89999999999999991</v>
      </c>
    </row>
    <row r="375" spans="1:16" x14ac:dyDescent="0.25">
      <c r="A375" s="7">
        <v>374</v>
      </c>
      <c r="B375" s="8">
        <v>1</v>
      </c>
      <c r="C375" s="15">
        <v>1</v>
      </c>
      <c r="D375" s="15">
        <v>0.85185185185185175</v>
      </c>
      <c r="E375" s="15">
        <v>1</v>
      </c>
      <c r="F375" s="15">
        <v>0</v>
      </c>
      <c r="G375" s="15">
        <v>0.14285714285714285</v>
      </c>
      <c r="H375" s="15">
        <v>0.75</v>
      </c>
      <c r="I375" s="15">
        <v>0.5714285714285714</v>
      </c>
      <c r="J375" s="15">
        <v>1</v>
      </c>
      <c r="K375" s="15">
        <v>0.66666666666666663</v>
      </c>
      <c r="L375" s="16">
        <v>1</v>
      </c>
      <c r="M375" s="53">
        <f t="shared" si="20"/>
        <v>0.92592592592592582</v>
      </c>
      <c r="N375" s="53">
        <f t="shared" si="21"/>
        <v>2.8571428571428571E-2</v>
      </c>
      <c r="O375" s="52">
        <f t="shared" si="22"/>
        <v>0.6607142857142857</v>
      </c>
      <c r="P375" s="60">
        <f t="shared" si="23"/>
        <v>0.89999999999999991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FDE6-63DF-482F-86BB-AB9714810602}">
  <dimension ref="A1:H375"/>
  <sheetViews>
    <sheetView rightToLeft="1" workbookViewId="0">
      <pane ySplit="1" topLeftCell="A2" activePane="bottomLeft" state="frozen"/>
      <selection activeCell="C1" sqref="C1"/>
      <selection pane="bottomLeft" activeCell="I6" sqref="I6"/>
    </sheetView>
  </sheetViews>
  <sheetFormatPr defaultRowHeight="13.8" x14ac:dyDescent="0.25"/>
  <cols>
    <col min="1" max="1" width="9.3984375" bestFit="1" customWidth="1"/>
    <col min="2" max="2" width="7.3984375" bestFit="1" customWidth="1"/>
    <col min="3" max="3" width="4.3984375" bestFit="1" customWidth="1"/>
    <col min="4" max="4" width="14" bestFit="1" customWidth="1"/>
    <col min="5" max="5" width="18.296875" style="54" bestFit="1" customWidth="1"/>
    <col min="6" max="6" width="14.59765625" style="54" bestFit="1" customWidth="1"/>
    <col min="7" max="7" width="9.59765625" style="54" bestFit="1" customWidth="1"/>
    <col min="8" max="8" width="10.09765625" style="54" bestFit="1" customWidth="1"/>
  </cols>
  <sheetData>
    <row r="1" spans="1:8" ht="14.4" thickBot="1" x14ac:dyDescent="0.3">
      <c r="A1" s="3" t="s">
        <v>0</v>
      </c>
      <c r="B1" s="4" t="s">
        <v>1</v>
      </c>
      <c r="C1" s="4" t="s">
        <v>2</v>
      </c>
      <c r="D1" s="4" t="s">
        <v>11</v>
      </c>
      <c r="E1" s="51" t="s">
        <v>23</v>
      </c>
      <c r="F1" s="51" t="s">
        <v>24</v>
      </c>
      <c r="G1" s="51" t="s">
        <v>26</v>
      </c>
      <c r="H1" s="51" t="s">
        <v>25</v>
      </c>
    </row>
    <row r="2" spans="1:8" ht="14.4" thickTop="1" x14ac:dyDescent="0.25">
      <c r="A2" s="5">
        <v>1</v>
      </c>
      <c r="B2" s="6">
        <v>0</v>
      </c>
      <c r="C2" s="13">
        <v>0</v>
      </c>
      <c r="D2" s="13">
        <v>0</v>
      </c>
      <c r="E2" s="52">
        <v>0.25555555555555554</v>
      </c>
      <c r="F2" s="52">
        <v>0.59428571428571431</v>
      </c>
      <c r="G2" s="52">
        <v>0.18571428571428572</v>
      </c>
      <c r="H2" s="52">
        <v>0.49076923076923062</v>
      </c>
    </row>
    <row r="3" spans="1:8" x14ac:dyDescent="0.25">
      <c r="A3" s="5">
        <v>2</v>
      </c>
      <c r="B3" s="6">
        <v>0</v>
      </c>
      <c r="C3" s="13">
        <v>3.125E-2</v>
      </c>
      <c r="D3" s="13">
        <v>0</v>
      </c>
      <c r="E3" s="52">
        <v>0.27407407407407414</v>
      </c>
      <c r="F3" s="52">
        <v>0.89523809523809528</v>
      </c>
      <c r="G3" s="52">
        <v>0.75</v>
      </c>
      <c r="H3" s="52">
        <v>0.31538461538461543</v>
      </c>
    </row>
    <row r="4" spans="1:8" x14ac:dyDescent="0.25">
      <c r="A4" s="5">
        <v>3</v>
      </c>
      <c r="B4" s="6">
        <v>0</v>
      </c>
      <c r="C4" s="13">
        <v>3.125E-2</v>
      </c>
      <c r="D4" s="13">
        <v>0</v>
      </c>
      <c r="E4" s="52">
        <v>0.27407407407407414</v>
      </c>
      <c r="F4" s="52">
        <v>0.89523809523809528</v>
      </c>
      <c r="G4" s="52">
        <v>0.75</v>
      </c>
      <c r="H4" s="52">
        <v>0.31538461538461543</v>
      </c>
    </row>
    <row r="5" spans="1:8" x14ac:dyDescent="0.25">
      <c r="A5" s="5">
        <v>4</v>
      </c>
      <c r="B5" s="6">
        <v>0</v>
      </c>
      <c r="C5" s="13">
        <v>3.125E-2</v>
      </c>
      <c r="D5" s="13">
        <v>1</v>
      </c>
      <c r="E5" s="52">
        <v>1.8518518518518615E-2</v>
      </c>
      <c r="F5" s="52">
        <v>0.99047619047619051</v>
      </c>
      <c r="G5" s="52">
        <v>0</v>
      </c>
      <c r="H5" s="52">
        <v>0.89230769230769247</v>
      </c>
    </row>
    <row r="6" spans="1:8" x14ac:dyDescent="0.25">
      <c r="A6" s="5">
        <v>5</v>
      </c>
      <c r="B6" s="6">
        <v>0</v>
      </c>
      <c r="C6" s="13">
        <v>3.125E-2</v>
      </c>
      <c r="D6" s="13">
        <v>1</v>
      </c>
      <c r="E6" s="52">
        <v>1.8518518518518615E-2</v>
      </c>
      <c r="F6" s="52">
        <v>0.99047619047619051</v>
      </c>
      <c r="G6" s="52">
        <v>0</v>
      </c>
      <c r="H6" s="52">
        <v>0.89230769230769247</v>
      </c>
    </row>
    <row r="7" spans="1:8" x14ac:dyDescent="0.25">
      <c r="A7" s="5">
        <v>6</v>
      </c>
      <c r="B7" s="6">
        <v>0</v>
      </c>
      <c r="C7" s="13">
        <v>3.125E-2</v>
      </c>
      <c r="D7" s="13">
        <v>0.5</v>
      </c>
      <c r="E7" s="52">
        <v>1.8518518518518615E-2</v>
      </c>
      <c r="F7" s="52">
        <v>0.99047619047619051</v>
      </c>
      <c r="G7" s="52">
        <v>0</v>
      </c>
      <c r="H7" s="52">
        <v>0.89230769230769247</v>
      </c>
    </row>
    <row r="8" spans="1:8" x14ac:dyDescent="0.25">
      <c r="A8" s="5">
        <v>7</v>
      </c>
      <c r="B8" s="6">
        <v>0</v>
      </c>
      <c r="C8" s="13">
        <v>6.25E-2</v>
      </c>
      <c r="D8" s="13">
        <v>0.5</v>
      </c>
      <c r="E8" s="52">
        <v>0.29259259259259263</v>
      </c>
      <c r="F8" s="52">
        <v>0.80190476190476201</v>
      </c>
      <c r="G8" s="52">
        <v>0.11904761904761904</v>
      </c>
      <c r="H8" s="52">
        <v>0.89230769230769247</v>
      </c>
    </row>
    <row r="9" spans="1:8" x14ac:dyDescent="0.25">
      <c r="A9" s="5">
        <v>8</v>
      </c>
      <c r="B9" s="6">
        <v>0</v>
      </c>
      <c r="C9" s="13">
        <v>6.25E-2</v>
      </c>
      <c r="D9" s="13">
        <v>0</v>
      </c>
      <c r="E9" s="52">
        <v>0.67037037037037028</v>
      </c>
      <c r="F9" s="52">
        <v>0.52761904761904765</v>
      </c>
      <c r="G9" s="52">
        <v>0.73214285714285721</v>
      </c>
      <c r="H9" s="52">
        <v>0.2615384615384615</v>
      </c>
    </row>
    <row r="10" spans="1:8" x14ac:dyDescent="0.25">
      <c r="A10" s="5">
        <v>9</v>
      </c>
      <c r="B10" s="6">
        <v>0</v>
      </c>
      <c r="C10" s="13">
        <v>6.25E-2</v>
      </c>
      <c r="D10" s="13">
        <v>0</v>
      </c>
      <c r="E10" s="52">
        <v>0.67037037037037028</v>
      </c>
      <c r="F10" s="52">
        <v>0.52761904761904765</v>
      </c>
      <c r="G10" s="52">
        <v>0.73214285714285721</v>
      </c>
      <c r="H10" s="52">
        <v>0.2615384615384615</v>
      </c>
    </row>
    <row r="11" spans="1:8" x14ac:dyDescent="0.25">
      <c r="A11" s="5">
        <v>10</v>
      </c>
      <c r="B11" s="6">
        <v>0</v>
      </c>
      <c r="C11" s="13">
        <v>6.25E-2</v>
      </c>
      <c r="D11" s="13">
        <v>0</v>
      </c>
      <c r="E11" s="52">
        <v>0.67037037037037028</v>
      </c>
      <c r="F11" s="52">
        <v>0.52761904761904765</v>
      </c>
      <c r="G11" s="52">
        <v>0.73214285714285721</v>
      </c>
      <c r="H11" s="52">
        <v>0.2615384615384615</v>
      </c>
    </row>
    <row r="12" spans="1:8" x14ac:dyDescent="0.25">
      <c r="A12" s="5">
        <v>11</v>
      </c>
      <c r="B12" s="6">
        <v>0</v>
      </c>
      <c r="C12" s="13">
        <v>6.25E-2</v>
      </c>
      <c r="D12" s="13">
        <v>0</v>
      </c>
      <c r="E12" s="52">
        <v>0.25555555555555554</v>
      </c>
      <c r="F12" s="52">
        <v>0.84761904761904772</v>
      </c>
      <c r="G12" s="52">
        <v>0.35714285714285715</v>
      </c>
      <c r="H12" s="52">
        <v>0.2615384615384615</v>
      </c>
    </row>
    <row r="13" spans="1:8" x14ac:dyDescent="0.25">
      <c r="A13" s="5">
        <v>12</v>
      </c>
      <c r="B13" s="6">
        <v>0</v>
      </c>
      <c r="C13" s="13">
        <v>6.25E-2</v>
      </c>
      <c r="D13" s="13">
        <v>0</v>
      </c>
      <c r="E13" s="52">
        <v>0.67037037037037028</v>
      </c>
      <c r="F13" s="52">
        <v>0.52761904761904765</v>
      </c>
      <c r="G13" s="52">
        <v>0.73214285714285721</v>
      </c>
      <c r="H13" s="52">
        <v>0.2615384615384615</v>
      </c>
    </row>
    <row r="14" spans="1:8" x14ac:dyDescent="0.25">
      <c r="A14" s="5">
        <v>13</v>
      </c>
      <c r="B14" s="6">
        <v>0</v>
      </c>
      <c r="C14" s="13">
        <v>6.25E-2</v>
      </c>
      <c r="D14" s="13">
        <v>0</v>
      </c>
      <c r="E14" s="52">
        <v>0.25555555555555554</v>
      </c>
      <c r="F14" s="52">
        <v>0.84761904761904772</v>
      </c>
      <c r="G14" s="52">
        <v>0.35714285714285715</v>
      </c>
      <c r="H14" s="52">
        <v>0.2615384615384615</v>
      </c>
    </row>
    <row r="15" spans="1:8" x14ac:dyDescent="0.25">
      <c r="A15" s="5">
        <v>14</v>
      </c>
      <c r="B15" s="6">
        <v>0</v>
      </c>
      <c r="C15" s="13">
        <v>6.25E-2</v>
      </c>
      <c r="D15" s="13">
        <v>0</v>
      </c>
      <c r="E15" s="52">
        <v>0.23703703703703707</v>
      </c>
      <c r="F15" s="52">
        <v>0.84761904761904772</v>
      </c>
      <c r="G15" s="52">
        <v>0.35714285714285715</v>
      </c>
      <c r="H15" s="52">
        <v>0.2615384615384615</v>
      </c>
    </row>
    <row r="16" spans="1:8" x14ac:dyDescent="0.25">
      <c r="A16" s="5">
        <v>15</v>
      </c>
      <c r="B16" s="6">
        <v>0</v>
      </c>
      <c r="C16" s="13">
        <v>6.25E-2</v>
      </c>
      <c r="D16" s="13">
        <v>0</v>
      </c>
      <c r="E16" s="52">
        <v>0.23703703703703707</v>
      </c>
      <c r="F16" s="52">
        <v>0.84761904761904772</v>
      </c>
      <c r="G16" s="52">
        <v>0.35714285714285715</v>
      </c>
      <c r="H16" s="52">
        <v>0.2615384615384615</v>
      </c>
    </row>
    <row r="17" spans="1:8" x14ac:dyDescent="0.25">
      <c r="A17" s="5">
        <v>16</v>
      </c>
      <c r="B17" s="6">
        <v>0</v>
      </c>
      <c r="C17" s="13">
        <v>6.25E-2</v>
      </c>
      <c r="D17" s="13">
        <v>0</v>
      </c>
      <c r="E17" s="52">
        <v>0.23703703703703707</v>
      </c>
      <c r="F17" s="52">
        <v>0.84761904761904772</v>
      </c>
      <c r="G17" s="52">
        <v>0.35714285714285715</v>
      </c>
      <c r="H17" s="52">
        <v>0.2615384615384615</v>
      </c>
    </row>
    <row r="18" spans="1:8" x14ac:dyDescent="0.25">
      <c r="A18" s="5">
        <v>17</v>
      </c>
      <c r="B18" s="6">
        <v>1</v>
      </c>
      <c r="C18" s="13">
        <v>6.25E-2</v>
      </c>
      <c r="D18" s="13">
        <v>1</v>
      </c>
      <c r="E18" s="52">
        <v>0.22962962962962966</v>
      </c>
      <c r="F18" s="52">
        <v>0.78285714285714303</v>
      </c>
      <c r="G18" s="52">
        <v>0.15476190476190477</v>
      </c>
      <c r="H18" s="52">
        <v>0.44153846153846155</v>
      </c>
    </row>
    <row r="19" spans="1:8" x14ac:dyDescent="0.25">
      <c r="A19" s="5">
        <v>18</v>
      </c>
      <c r="B19" s="6">
        <v>0</v>
      </c>
      <c r="C19" s="13">
        <v>6.25E-2</v>
      </c>
      <c r="D19" s="13">
        <v>1</v>
      </c>
      <c r="E19" s="52">
        <v>0.23703703703703707</v>
      </c>
      <c r="F19" s="52">
        <v>0.84761904761904772</v>
      </c>
      <c r="G19" s="52">
        <v>0.35714285714285715</v>
      </c>
      <c r="H19" s="52">
        <v>0.2615384615384615</v>
      </c>
    </row>
    <row r="20" spans="1:8" x14ac:dyDescent="0.25">
      <c r="A20" s="5">
        <v>19</v>
      </c>
      <c r="B20" s="6">
        <v>1</v>
      </c>
      <c r="C20" s="13">
        <v>6.25E-2</v>
      </c>
      <c r="D20" s="13">
        <v>0.5</v>
      </c>
      <c r="E20" s="52">
        <v>0.22962962962962966</v>
      </c>
      <c r="F20" s="52">
        <v>0.78285714285714303</v>
      </c>
      <c r="G20" s="52">
        <v>0.15476190476190477</v>
      </c>
      <c r="H20" s="52">
        <v>0.44153846153846155</v>
      </c>
    </row>
    <row r="21" spans="1:8" x14ac:dyDescent="0.25">
      <c r="A21" s="5">
        <v>20</v>
      </c>
      <c r="B21" s="6">
        <v>0</v>
      </c>
      <c r="C21" s="13">
        <v>9.375E-2</v>
      </c>
      <c r="D21" s="13">
        <v>0</v>
      </c>
      <c r="E21" s="52">
        <v>0.6333333333333333</v>
      </c>
      <c r="F21" s="52">
        <v>0.52761904761904765</v>
      </c>
      <c r="G21" s="52">
        <v>0.73214285714285721</v>
      </c>
      <c r="H21" s="52">
        <v>0.2615384615384615</v>
      </c>
    </row>
    <row r="22" spans="1:8" x14ac:dyDescent="0.25">
      <c r="A22" s="5">
        <v>21</v>
      </c>
      <c r="B22" s="6">
        <v>0</v>
      </c>
      <c r="C22" s="13">
        <v>9.375E-2</v>
      </c>
      <c r="D22" s="13">
        <v>0</v>
      </c>
      <c r="E22" s="52">
        <v>0.6518518518518519</v>
      </c>
      <c r="F22" s="52">
        <v>0.52761904761904765</v>
      </c>
      <c r="G22" s="52">
        <v>0.73214285714285721</v>
      </c>
      <c r="H22" s="52">
        <v>0.2615384615384615</v>
      </c>
    </row>
    <row r="23" spans="1:8" x14ac:dyDescent="0.25">
      <c r="A23" s="5">
        <v>22</v>
      </c>
      <c r="B23" s="6">
        <v>0</v>
      </c>
      <c r="C23" s="13">
        <v>9.375E-2</v>
      </c>
      <c r="D23" s="13">
        <v>0</v>
      </c>
      <c r="E23" s="52">
        <v>0.6518518518518519</v>
      </c>
      <c r="F23" s="52">
        <v>0.52761904761904765</v>
      </c>
      <c r="G23" s="52">
        <v>0.73214285714285721</v>
      </c>
      <c r="H23" s="52">
        <v>0.2615384615384615</v>
      </c>
    </row>
    <row r="24" spans="1:8" x14ac:dyDescent="0.25">
      <c r="A24" s="5">
        <v>23</v>
      </c>
      <c r="B24" s="6">
        <v>0</v>
      </c>
      <c r="C24" s="13">
        <v>9.375E-2</v>
      </c>
      <c r="D24" s="13">
        <v>0</v>
      </c>
      <c r="E24" s="52">
        <v>0.6518518518518519</v>
      </c>
      <c r="F24" s="52">
        <v>0.52761904761904765</v>
      </c>
      <c r="G24" s="52">
        <v>0.73214285714285721</v>
      </c>
      <c r="H24" s="52">
        <v>0.2615384615384615</v>
      </c>
    </row>
    <row r="25" spans="1:8" x14ac:dyDescent="0.25">
      <c r="A25" s="5">
        <v>24</v>
      </c>
      <c r="B25" s="6">
        <v>0</v>
      </c>
      <c r="C25" s="13">
        <v>9.375E-2</v>
      </c>
      <c r="D25" s="13">
        <v>0</v>
      </c>
      <c r="E25" s="52">
        <v>0.6518518518518519</v>
      </c>
      <c r="F25" s="52">
        <v>0.52761904761904765</v>
      </c>
      <c r="G25" s="52">
        <v>0.73214285714285721</v>
      </c>
      <c r="H25" s="52">
        <v>0.2615384615384615</v>
      </c>
    </row>
    <row r="26" spans="1:8" x14ac:dyDescent="0.25">
      <c r="A26" s="5">
        <v>25</v>
      </c>
      <c r="B26" s="6">
        <v>0</v>
      </c>
      <c r="C26" s="13">
        <v>9.375E-2</v>
      </c>
      <c r="D26" s="13">
        <v>0</v>
      </c>
      <c r="E26" s="52">
        <v>0.67037037037037028</v>
      </c>
      <c r="F26" s="52">
        <v>0.52761904761904765</v>
      </c>
      <c r="G26" s="52">
        <v>0.73214285714285721</v>
      </c>
      <c r="H26" s="52">
        <v>0.2615384615384615</v>
      </c>
    </row>
    <row r="27" spans="1:8" x14ac:dyDescent="0.25">
      <c r="A27" s="5">
        <v>26</v>
      </c>
      <c r="B27" s="6">
        <v>0</v>
      </c>
      <c r="C27" s="13">
        <v>9.375E-2</v>
      </c>
      <c r="D27" s="13">
        <v>0</v>
      </c>
      <c r="E27" s="52">
        <v>0.68888888888888888</v>
      </c>
      <c r="F27" s="52">
        <v>0.52761904761904765</v>
      </c>
      <c r="G27" s="52">
        <v>0.73214285714285721</v>
      </c>
      <c r="H27" s="52">
        <v>0.2615384615384615</v>
      </c>
    </row>
    <row r="28" spans="1:8" x14ac:dyDescent="0.25">
      <c r="A28" s="5">
        <v>27</v>
      </c>
      <c r="B28" s="6">
        <v>0</v>
      </c>
      <c r="C28" s="13">
        <v>9.375E-2</v>
      </c>
      <c r="D28" s="13">
        <v>0</v>
      </c>
      <c r="E28" s="52">
        <v>0.67037037037037028</v>
      </c>
      <c r="F28" s="52">
        <v>0.52761904761904765</v>
      </c>
      <c r="G28" s="52">
        <v>0.73214285714285721</v>
      </c>
      <c r="H28" s="52">
        <v>0.2615384615384615</v>
      </c>
    </row>
    <row r="29" spans="1:8" x14ac:dyDescent="0.25">
      <c r="A29" s="5">
        <v>28</v>
      </c>
      <c r="B29" s="6">
        <v>0</v>
      </c>
      <c r="C29" s="13">
        <v>9.375E-2</v>
      </c>
      <c r="D29" s="13">
        <v>0</v>
      </c>
      <c r="E29" s="52">
        <v>0.68888888888888888</v>
      </c>
      <c r="F29" s="52">
        <v>0.52761904761904765</v>
      </c>
      <c r="G29" s="52">
        <v>0.73214285714285721</v>
      </c>
      <c r="H29" s="52">
        <v>0.2615384615384615</v>
      </c>
    </row>
    <row r="30" spans="1:8" x14ac:dyDescent="0.25">
      <c r="A30" s="5">
        <v>29</v>
      </c>
      <c r="B30" s="6">
        <v>0</v>
      </c>
      <c r="C30" s="13">
        <v>9.375E-2</v>
      </c>
      <c r="D30" s="13">
        <v>0</v>
      </c>
      <c r="E30" s="52">
        <v>0.68888888888888888</v>
      </c>
      <c r="F30" s="52">
        <v>0.52761904761904765</v>
      </c>
      <c r="G30" s="52">
        <v>0.73214285714285721</v>
      </c>
      <c r="H30" s="52">
        <v>0.2615384615384615</v>
      </c>
    </row>
    <row r="31" spans="1:8" x14ac:dyDescent="0.25">
      <c r="A31" s="5">
        <v>30</v>
      </c>
      <c r="B31" s="6">
        <v>0</v>
      </c>
      <c r="C31" s="13">
        <v>9.375E-2</v>
      </c>
      <c r="D31" s="13">
        <v>0</v>
      </c>
      <c r="E31" s="52">
        <v>0.68888888888888888</v>
      </c>
      <c r="F31" s="52">
        <v>0.52761904761904765</v>
      </c>
      <c r="G31" s="52">
        <v>0.73214285714285721</v>
      </c>
      <c r="H31" s="52">
        <v>0.2615384615384615</v>
      </c>
    </row>
    <row r="32" spans="1:8" x14ac:dyDescent="0.25">
      <c r="A32" s="5">
        <v>31</v>
      </c>
      <c r="B32" s="6">
        <v>1</v>
      </c>
      <c r="C32" s="13">
        <v>9.375E-2</v>
      </c>
      <c r="D32" s="13">
        <v>1</v>
      </c>
      <c r="E32" s="52">
        <v>0.21111111111111119</v>
      </c>
      <c r="F32" s="52">
        <v>0.76380952380952394</v>
      </c>
      <c r="G32" s="52">
        <v>0.12023809523809523</v>
      </c>
      <c r="H32" s="52">
        <v>0.39846153846153864</v>
      </c>
    </row>
    <row r="33" spans="1:8" x14ac:dyDescent="0.25">
      <c r="A33" s="5">
        <v>32</v>
      </c>
      <c r="B33" s="6">
        <v>1</v>
      </c>
      <c r="C33" s="13">
        <v>9.375E-2</v>
      </c>
      <c r="D33" s="13">
        <v>0.5</v>
      </c>
      <c r="E33" s="52">
        <v>0.21111111111111119</v>
      </c>
      <c r="F33" s="52">
        <v>0.76380952380952394</v>
      </c>
      <c r="G33" s="52">
        <v>0.12023809523809523</v>
      </c>
      <c r="H33" s="52">
        <v>0.39846153846153864</v>
      </c>
    </row>
    <row r="34" spans="1:8" x14ac:dyDescent="0.25">
      <c r="A34" s="5">
        <v>33</v>
      </c>
      <c r="B34" s="6">
        <v>1</v>
      </c>
      <c r="C34" s="13">
        <v>0.125</v>
      </c>
      <c r="D34" s="13">
        <v>0</v>
      </c>
      <c r="E34" s="52">
        <v>0.78888888888888897</v>
      </c>
      <c r="F34" s="52">
        <v>0.19809523809523813</v>
      </c>
      <c r="G34" s="52">
        <v>0.64642857142857135</v>
      </c>
      <c r="H34" s="52">
        <v>4.3076923076923374E-2</v>
      </c>
    </row>
    <row r="35" spans="1:8" x14ac:dyDescent="0.25">
      <c r="A35" s="5">
        <v>34</v>
      </c>
      <c r="B35" s="6">
        <v>0</v>
      </c>
      <c r="C35" s="13">
        <v>0.125</v>
      </c>
      <c r="D35" s="13">
        <v>0</v>
      </c>
      <c r="E35" s="52">
        <v>0.25555555555555554</v>
      </c>
      <c r="F35" s="52">
        <v>0.8666666666666667</v>
      </c>
      <c r="G35" s="52">
        <v>0.14285714285714285</v>
      </c>
      <c r="H35" s="52">
        <v>0.31538461538461543</v>
      </c>
    </row>
    <row r="36" spans="1:8" x14ac:dyDescent="0.25">
      <c r="A36" s="5">
        <v>35</v>
      </c>
      <c r="B36" s="6">
        <v>0</v>
      </c>
      <c r="C36" s="13">
        <v>0.125</v>
      </c>
      <c r="D36" s="13">
        <v>0</v>
      </c>
      <c r="E36" s="52">
        <v>0.6518518518518519</v>
      </c>
      <c r="F36" s="52">
        <v>0.52761904761904765</v>
      </c>
      <c r="G36" s="52">
        <v>0.73214285714285721</v>
      </c>
      <c r="H36" s="52">
        <v>0.2615384615384615</v>
      </c>
    </row>
    <row r="37" spans="1:8" x14ac:dyDescent="0.25">
      <c r="A37" s="5">
        <v>36</v>
      </c>
      <c r="B37" s="6">
        <v>0</v>
      </c>
      <c r="C37" s="13">
        <v>0.125</v>
      </c>
      <c r="D37" s="13">
        <v>0</v>
      </c>
      <c r="E37" s="52">
        <v>0.25555555555555554</v>
      </c>
      <c r="F37" s="52">
        <v>0.8666666666666667</v>
      </c>
      <c r="G37" s="52">
        <v>0.14285714285714285</v>
      </c>
      <c r="H37" s="52">
        <v>0.31538461538461543</v>
      </c>
    </row>
    <row r="38" spans="1:8" x14ac:dyDescent="0.25">
      <c r="A38" s="5">
        <v>37</v>
      </c>
      <c r="B38" s="6">
        <v>0</v>
      </c>
      <c r="C38" s="13">
        <v>0.125</v>
      </c>
      <c r="D38" s="13">
        <v>0</v>
      </c>
      <c r="E38" s="52">
        <v>0.25555555555555554</v>
      </c>
      <c r="F38" s="52">
        <v>0.8666666666666667</v>
      </c>
      <c r="G38" s="52">
        <v>0.14285714285714285</v>
      </c>
      <c r="H38" s="52">
        <v>0.31538461538461543</v>
      </c>
    </row>
    <row r="39" spans="1:8" x14ac:dyDescent="0.25">
      <c r="A39" s="5">
        <v>38</v>
      </c>
      <c r="B39" s="6">
        <v>0</v>
      </c>
      <c r="C39" s="13">
        <v>0.125</v>
      </c>
      <c r="D39" s="13">
        <v>0</v>
      </c>
      <c r="E39" s="52">
        <v>0.6333333333333333</v>
      </c>
      <c r="F39" s="52">
        <v>0.52761904761904765</v>
      </c>
      <c r="G39" s="52">
        <v>0.73214285714285721</v>
      </c>
      <c r="H39" s="52">
        <v>0.2615384615384615</v>
      </c>
    </row>
    <row r="40" spans="1:8" x14ac:dyDescent="0.25">
      <c r="A40" s="5">
        <v>39</v>
      </c>
      <c r="B40" s="6">
        <v>0</v>
      </c>
      <c r="C40" s="13">
        <v>0.125</v>
      </c>
      <c r="D40" s="13">
        <v>0</v>
      </c>
      <c r="E40" s="52">
        <v>0.6333333333333333</v>
      </c>
      <c r="F40" s="52">
        <v>0.52761904761904765</v>
      </c>
      <c r="G40" s="52">
        <v>0.73214285714285721</v>
      </c>
      <c r="H40" s="52">
        <v>0.2615384615384615</v>
      </c>
    </row>
    <row r="41" spans="1:8" x14ac:dyDescent="0.25">
      <c r="A41" s="5">
        <v>40</v>
      </c>
      <c r="B41" s="6">
        <v>0</v>
      </c>
      <c r="C41" s="13">
        <v>0.125</v>
      </c>
      <c r="D41" s="13">
        <v>0</v>
      </c>
      <c r="E41" s="52">
        <v>0.6333333333333333</v>
      </c>
      <c r="F41" s="52">
        <v>0.52761904761904765</v>
      </c>
      <c r="G41" s="52">
        <v>0.73214285714285721</v>
      </c>
      <c r="H41" s="52">
        <v>0.2615384615384615</v>
      </c>
    </row>
    <row r="42" spans="1:8" x14ac:dyDescent="0.25">
      <c r="A42" s="5">
        <v>41</v>
      </c>
      <c r="B42" s="6">
        <v>0</v>
      </c>
      <c r="C42" s="13">
        <v>0.125</v>
      </c>
      <c r="D42" s="13">
        <v>0</v>
      </c>
      <c r="E42" s="52">
        <v>0.6518518518518519</v>
      </c>
      <c r="F42" s="52">
        <v>0.52761904761904765</v>
      </c>
      <c r="G42" s="52">
        <v>0.73214285714285721</v>
      </c>
      <c r="H42" s="52">
        <v>0.2615384615384615</v>
      </c>
    </row>
    <row r="43" spans="1:8" x14ac:dyDescent="0.25">
      <c r="A43" s="5">
        <v>42</v>
      </c>
      <c r="B43" s="6">
        <v>0</v>
      </c>
      <c r="C43" s="13">
        <v>0.125</v>
      </c>
      <c r="D43" s="13">
        <v>0</v>
      </c>
      <c r="E43" s="52">
        <v>0.6518518518518519</v>
      </c>
      <c r="F43" s="52">
        <v>0.52761904761904765</v>
      </c>
      <c r="G43" s="52">
        <v>0.73214285714285721</v>
      </c>
      <c r="H43" s="52">
        <v>0.2615384615384615</v>
      </c>
    </row>
    <row r="44" spans="1:8" x14ac:dyDescent="0.25">
      <c r="A44" s="5">
        <v>43</v>
      </c>
      <c r="B44" s="6">
        <v>0</v>
      </c>
      <c r="C44" s="13">
        <v>0.125</v>
      </c>
      <c r="D44" s="13">
        <v>0</v>
      </c>
      <c r="E44" s="52">
        <v>0.6518518518518519</v>
      </c>
      <c r="F44" s="52">
        <v>0.52761904761904765</v>
      </c>
      <c r="G44" s="52">
        <v>0.73214285714285721</v>
      </c>
      <c r="H44" s="52">
        <v>0.2615384615384615</v>
      </c>
    </row>
    <row r="45" spans="1:8" x14ac:dyDescent="0.25">
      <c r="A45" s="5">
        <v>44</v>
      </c>
      <c r="B45" s="6">
        <v>0</v>
      </c>
      <c r="C45" s="13">
        <v>0.125</v>
      </c>
      <c r="D45" s="13">
        <v>0</v>
      </c>
      <c r="E45" s="52">
        <v>0.67037037037037028</v>
      </c>
      <c r="F45" s="52">
        <v>0.52761904761904765</v>
      </c>
      <c r="G45" s="52">
        <v>0.73214285714285721</v>
      </c>
      <c r="H45" s="52">
        <v>0.2615384615384615</v>
      </c>
    </row>
    <row r="46" spans="1:8" x14ac:dyDescent="0.25">
      <c r="A46" s="5">
        <v>45</v>
      </c>
      <c r="B46" s="6">
        <v>0</v>
      </c>
      <c r="C46" s="13">
        <v>0.125</v>
      </c>
      <c r="D46" s="13">
        <v>0</v>
      </c>
      <c r="E46" s="52">
        <v>0.6518518518518519</v>
      </c>
      <c r="F46" s="52">
        <v>0.52761904761904765</v>
      </c>
      <c r="G46" s="52">
        <v>0.73214285714285721</v>
      </c>
      <c r="H46" s="52">
        <v>0.2615384615384615</v>
      </c>
    </row>
    <row r="47" spans="1:8" x14ac:dyDescent="0.25">
      <c r="A47" s="5">
        <v>46</v>
      </c>
      <c r="B47" s="6">
        <v>0</v>
      </c>
      <c r="C47" s="13">
        <v>0.125</v>
      </c>
      <c r="D47" s="13">
        <v>0</v>
      </c>
      <c r="E47" s="52">
        <v>0.67037037037037028</v>
      </c>
      <c r="F47" s="52">
        <v>0.52761904761904765</v>
      </c>
      <c r="G47" s="52">
        <v>0.73214285714285721</v>
      </c>
      <c r="H47" s="52">
        <v>0.2615384615384615</v>
      </c>
    </row>
    <row r="48" spans="1:8" x14ac:dyDescent="0.25">
      <c r="A48" s="5">
        <v>47</v>
      </c>
      <c r="B48" s="6">
        <v>0</v>
      </c>
      <c r="C48" s="13">
        <v>0.125</v>
      </c>
      <c r="D48" s="13">
        <v>0</v>
      </c>
      <c r="E48" s="52">
        <v>0.6518518518518519</v>
      </c>
      <c r="F48" s="52">
        <v>0.52761904761904765</v>
      </c>
      <c r="G48" s="52">
        <v>0.73214285714285721</v>
      </c>
      <c r="H48" s="52">
        <v>0.2615384615384615</v>
      </c>
    </row>
    <row r="49" spans="1:8" x14ac:dyDescent="0.25">
      <c r="A49" s="5">
        <v>48</v>
      </c>
      <c r="B49" s="6">
        <v>0</v>
      </c>
      <c r="C49" s="13">
        <v>0.125</v>
      </c>
      <c r="D49" s="13">
        <v>0</v>
      </c>
      <c r="E49" s="52">
        <v>0.67037037037037028</v>
      </c>
      <c r="F49" s="52">
        <v>0.52761904761904765</v>
      </c>
      <c r="G49" s="52">
        <v>0.73214285714285721</v>
      </c>
      <c r="H49" s="52">
        <v>0.2615384615384615</v>
      </c>
    </row>
    <row r="50" spans="1:8" x14ac:dyDescent="0.25">
      <c r="A50" s="5">
        <v>49</v>
      </c>
      <c r="B50" s="6">
        <v>0</v>
      </c>
      <c r="C50" s="13">
        <v>0.125</v>
      </c>
      <c r="D50" s="13">
        <v>0</v>
      </c>
      <c r="E50" s="52">
        <v>0.6518518518518519</v>
      </c>
      <c r="F50" s="52">
        <v>0.52761904761904765</v>
      </c>
      <c r="G50" s="52">
        <v>0.73214285714285721</v>
      </c>
      <c r="H50" s="52">
        <v>0.2615384615384615</v>
      </c>
    </row>
    <row r="51" spans="1:8" x14ac:dyDescent="0.25">
      <c r="A51" s="5">
        <v>50</v>
      </c>
      <c r="B51" s="6">
        <v>0</v>
      </c>
      <c r="C51" s="13">
        <v>0.125</v>
      </c>
      <c r="D51" s="13">
        <v>1</v>
      </c>
      <c r="E51" s="52">
        <v>0.6518518518518519</v>
      </c>
      <c r="F51" s="52">
        <v>0.52761904761904765</v>
      </c>
      <c r="G51" s="52">
        <v>0.73214285714285721</v>
      </c>
      <c r="H51" s="52">
        <v>0.2615384615384615</v>
      </c>
    </row>
    <row r="52" spans="1:8" x14ac:dyDescent="0.25">
      <c r="A52" s="5">
        <v>51</v>
      </c>
      <c r="B52" s="6">
        <v>0</v>
      </c>
      <c r="C52" s="13">
        <v>0.15625</v>
      </c>
      <c r="D52" s="13">
        <v>0</v>
      </c>
      <c r="E52" s="52">
        <v>0.71481481481481479</v>
      </c>
      <c r="F52" s="52">
        <v>4.7619047619047616E-2</v>
      </c>
      <c r="G52" s="52">
        <v>0.48214285714285715</v>
      </c>
      <c r="H52" s="52">
        <v>0.2615384615384615</v>
      </c>
    </row>
    <row r="53" spans="1:8" x14ac:dyDescent="0.25">
      <c r="A53" s="5">
        <v>52</v>
      </c>
      <c r="B53" s="6">
        <v>0</v>
      </c>
      <c r="C53" s="13">
        <v>0.15625</v>
      </c>
      <c r="D53" s="13">
        <v>0</v>
      </c>
      <c r="E53" s="52">
        <v>0.71481481481481479</v>
      </c>
      <c r="F53" s="52">
        <v>4.7619047619047616E-2</v>
      </c>
      <c r="G53" s="52">
        <v>0.48214285714285715</v>
      </c>
      <c r="H53" s="52">
        <v>0.2615384615384615</v>
      </c>
    </row>
    <row r="54" spans="1:8" x14ac:dyDescent="0.25">
      <c r="A54" s="5">
        <v>53</v>
      </c>
      <c r="B54" s="6">
        <v>0</v>
      </c>
      <c r="C54" s="13">
        <v>0.15625</v>
      </c>
      <c r="D54" s="13">
        <v>0</v>
      </c>
      <c r="E54" s="52">
        <v>0.23703703703703707</v>
      </c>
      <c r="F54" s="52">
        <v>0.8666666666666667</v>
      </c>
      <c r="G54" s="52">
        <v>0.14285714285714285</v>
      </c>
      <c r="H54" s="52">
        <v>0.31538461538461543</v>
      </c>
    </row>
    <row r="55" spans="1:8" x14ac:dyDescent="0.25">
      <c r="A55" s="5">
        <v>54</v>
      </c>
      <c r="B55" s="6">
        <v>0</v>
      </c>
      <c r="C55" s="13">
        <v>0.15625</v>
      </c>
      <c r="D55" s="13">
        <v>0</v>
      </c>
      <c r="E55" s="52">
        <v>0.6333333333333333</v>
      </c>
      <c r="F55" s="52">
        <v>0.52761904761904765</v>
      </c>
      <c r="G55" s="52">
        <v>0.73214285714285721</v>
      </c>
      <c r="H55" s="52">
        <v>0.2615384615384615</v>
      </c>
    </row>
    <row r="56" spans="1:8" x14ac:dyDescent="0.25">
      <c r="A56" s="5">
        <v>55</v>
      </c>
      <c r="B56" s="6">
        <v>0</v>
      </c>
      <c r="C56" s="13">
        <v>0.15625</v>
      </c>
      <c r="D56" s="13">
        <v>0</v>
      </c>
      <c r="E56" s="52">
        <v>0.23703703703703707</v>
      </c>
      <c r="F56" s="52">
        <v>0.8666666666666667</v>
      </c>
      <c r="G56" s="52">
        <v>0.14285714285714285</v>
      </c>
      <c r="H56" s="52">
        <v>0.31538461538461543</v>
      </c>
    </row>
    <row r="57" spans="1:8" x14ac:dyDescent="0.25">
      <c r="A57" s="5">
        <v>56</v>
      </c>
      <c r="B57" s="6">
        <v>0</v>
      </c>
      <c r="C57" s="13">
        <v>0.15625</v>
      </c>
      <c r="D57" s="13">
        <v>0</v>
      </c>
      <c r="E57" s="52">
        <v>0.23703703703703707</v>
      </c>
      <c r="F57" s="52">
        <v>0.8666666666666667</v>
      </c>
      <c r="G57" s="52">
        <v>0.14285714285714285</v>
      </c>
      <c r="H57" s="52">
        <v>0.31538461538461543</v>
      </c>
    </row>
    <row r="58" spans="1:8" x14ac:dyDescent="0.25">
      <c r="A58" s="5">
        <v>57</v>
      </c>
      <c r="B58" s="6">
        <v>0</v>
      </c>
      <c r="C58" s="13">
        <v>0.15625</v>
      </c>
      <c r="D58" s="13">
        <v>0</v>
      </c>
      <c r="E58" s="52">
        <v>0.6518518518518519</v>
      </c>
      <c r="F58" s="52">
        <v>0.52761904761904765</v>
      </c>
      <c r="G58" s="52">
        <v>0.73214285714285721</v>
      </c>
      <c r="H58" s="52">
        <v>0.2615384615384615</v>
      </c>
    </row>
    <row r="59" spans="1:8" x14ac:dyDescent="0.25">
      <c r="A59" s="5">
        <v>58</v>
      </c>
      <c r="B59" s="6">
        <v>0</v>
      </c>
      <c r="C59" s="13">
        <v>0.15625</v>
      </c>
      <c r="D59" s="13">
        <v>0</v>
      </c>
      <c r="E59" s="52">
        <v>0.23703703703703707</v>
      </c>
      <c r="F59" s="52">
        <v>0.8666666666666667</v>
      </c>
      <c r="G59" s="52">
        <v>0.14285714285714285</v>
      </c>
      <c r="H59" s="52">
        <v>0.31538461538461543</v>
      </c>
    </row>
    <row r="60" spans="1:8" x14ac:dyDescent="0.25">
      <c r="A60" s="5">
        <v>59</v>
      </c>
      <c r="B60" s="6">
        <v>0</v>
      </c>
      <c r="C60" s="13">
        <v>0.15625</v>
      </c>
      <c r="D60" s="13">
        <v>0</v>
      </c>
      <c r="E60" s="52">
        <v>0.23703703703703707</v>
      </c>
      <c r="F60" s="52">
        <v>0.8666666666666667</v>
      </c>
      <c r="G60" s="52">
        <v>0.14285714285714285</v>
      </c>
      <c r="H60" s="52">
        <v>0.31538461538461543</v>
      </c>
    </row>
    <row r="61" spans="1:8" x14ac:dyDescent="0.25">
      <c r="A61" s="5">
        <v>60</v>
      </c>
      <c r="B61" s="6">
        <v>0</v>
      </c>
      <c r="C61" s="13">
        <v>0.15625</v>
      </c>
      <c r="D61" s="13">
        <v>0</v>
      </c>
      <c r="E61" s="52">
        <v>0.6518518518518519</v>
      </c>
      <c r="F61" s="52">
        <v>0.52761904761904765</v>
      </c>
      <c r="G61" s="52">
        <v>0.73214285714285721</v>
      </c>
      <c r="H61" s="52">
        <v>0.2615384615384615</v>
      </c>
    </row>
    <row r="62" spans="1:8" x14ac:dyDescent="0.25">
      <c r="A62" s="5">
        <v>61</v>
      </c>
      <c r="B62" s="6">
        <v>0</v>
      </c>
      <c r="C62" s="13">
        <v>0.15625</v>
      </c>
      <c r="D62" s="13">
        <v>0</v>
      </c>
      <c r="E62" s="52">
        <v>0.23703703703703707</v>
      </c>
      <c r="F62" s="52">
        <v>0.8666666666666667</v>
      </c>
      <c r="G62" s="52">
        <v>0.14285714285714285</v>
      </c>
      <c r="H62" s="52">
        <v>0.31538461538461543</v>
      </c>
    </row>
    <row r="63" spans="1:8" x14ac:dyDescent="0.25">
      <c r="A63" s="5">
        <v>62</v>
      </c>
      <c r="B63" s="6">
        <v>0</v>
      </c>
      <c r="C63" s="13">
        <v>0.15625</v>
      </c>
      <c r="D63" s="13">
        <v>0</v>
      </c>
      <c r="E63" s="52">
        <v>0.23703703703703707</v>
      </c>
      <c r="F63" s="52">
        <v>0.8666666666666667</v>
      </c>
      <c r="G63" s="52">
        <v>0.14285714285714285</v>
      </c>
      <c r="H63" s="52">
        <v>0.31538461538461543</v>
      </c>
    </row>
    <row r="64" spans="1:8" x14ac:dyDescent="0.25">
      <c r="A64" s="5">
        <v>63</v>
      </c>
      <c r="B64" s="6">
        <v>0</v>
      </c>
      <c r="C64" s="13">
        <v>0.15625</v>
      </c>
      <c r="D64" s="13">
        <v>0</v>
      </c>
      <c r="E64" s="52">
        <v>0.27407407407407414</v>
      </c>
      <c r="F64" s="52">
        <v>0.8666666666666667</v>
      </c>
      <c r="G64" s="52">
        <v>0.14285714285714285</v>
      </c>
      <c r="H64" s="52">
        <v>0.31538461538461543</v>
      </c>
    </row>
    <row r="65" spans="1:8" x14ac:dyDescent="0.25">
      <c r="A65" s="5">
        <v>64</v>
      </c>
      <c r="B65" s="6">
        <v>0</v>
      </c>
      <c r="C65" s="13">
        <v>0.15625</v>
      </c>
      <c r="D65" s="13">
        <v>0</v>
      </c>
      <c r="E65" s="52">
        <v>0.27407407407407414</v>
      </c>
      <c r="F65" s="52">
        <v>0.8666666666666667</v>
      </c>
      <c r="G65" s="52">
        <v>0.14285714285714285</v>
      </c>
      <c r="H65" s="52">
        <v>0.31538461538461543</v>
      </c>
    </row>
    <row r="66" spans="1:8" x14ac:dyDescent="0.25">
      <c r="A66" s="5">
        <v>65</v>
      </c>
      <c r="B66" s="6">
        <v>0</v>
      </c>
      <c r="C66" s="13">
        <v>0.15625</v>
      </c>
      <c r="D66" s="13">
        <v>0</v>
      </c>
      <c r="E66" s="52">
        <v>0.27407407407407414</v>
      </c>
      <c r="F66" s="52">
        <v>0.8666666666666667</v>
      </c>
      <c r="G66" s="52">
        <v>0.14285714285714285</v>
      </c>
      <c r="H66" s="52">
        <v>0.31538461538461543</v>
      </c>
    </row>
    <row r="67" spans="1:8" x14ac:dyDescent="0.25">
      <c r="A67" s="5">
        <v>66</v>
      </c>
      <c r="B67" s="6">
        <v>0</v>
      </c>
      <c r="C67" s="13">
        <v>0.15625</v>
      </c>
      <c r="D67" s="13">
        <v>0</v>
      </c>
      <c r="E67" s="52">
        <v>0.27407407407407414</v>
      </c>
      <c r="F67" s="52">
        <v>0.8666666666666667</v>
      </c>
      <c r="G67" s="52">
        <v>0.14285714285714285</v>
      </c>
      <c r="H67" s="52">
        <v>0.31538461538461543</v>
      </c>
    </row>
    <row r="68" spans="1:8" x14ac:dyDescent="0.25">
      <c r="A68" s="5">
        <v>67</v>
      </c>
      <c r="B68" s="6">
        <v>0</v>
      </c>
      <c r="C68" s="13">
        <v>0.15625</v>
      </c>
      <c r="D68" s="13">
        <v>0</v>
      </c>
      <c r="E68" s="52">
        <v>0.65925925925925932</v>
      </c>
      <c r="F68" s="52">
        <v>0.50857142857142856</v>
      </c>
      <c r="G68" s="52">
        <v>0.45238095238095233</v>
      </c>
      <c r="H68" s="52">
        <v>5.3846153846153981E-2</v>
      </c>
    </row>
    <row r="69" spans="1:8" x14ac:dyDescent="0.25">
      <c r="A69" s="5">
        <v>68</v>
      </c>
      <c r="B69" s="6">
        <v>0</v>
      </c>
      <c r="C69" s="13">
        <v>0.1875</v>
      </c>
      <c r="D69" s="13">
        <v>0.5</v>
      </c>
      <c r="E69" s="52">
        <v>0.23703703703703707</v>
      </c>
      <c r="F69" s="52">
        <v>0.8666666666666667</v>
      </c>
      <c r="G69" s="52">
        <v>0.14285714285714285</v>
      </c>
      <c r="H69" s="52">
        <v>0.31538461538461543</v>
      </c>
    </row>
    <row r="70" spans="1:8" x14ac:dyDescent="0.25">
      <c r="A70" s="5">
        <v>69</v>
      </c>
      <c r="B70" s="6">
        <v>1</v>
      </c>
      <c r="C70" s="13">
        <v>0.1875</v>
      </c>
      <c r="D70" s="13">
        <v>0</v>
      </c>
      <c r="E70" s="52">
        <v>0.27407407407407414</v>
      </c>
      <c r="F70" s="52">
        <v>0.58476190476190482</v>
      </c>
      <c r="G70" s="52">
        <v>0.34523809523809523</v>
      </c>
      <c r="H70" s="52">
        <v>0.55538461538461525</v>
      </c>
    </row>
    <row r="71" spans="1:8" x14ac:dyDescent="0.25">
      <c r="A71" s="5">
        <v>70</v>
      </c>
      <c r="B71" s="6">
        <v>1</v>
      </c>
      <c r="C71" s="13">
        <v>0.1875</v>
      </c>
      <c r="D71" s="13">
        <v>0</v>
      </c>
      <c r="E71" s="52">
        <v>0.27407407407407414</v>
      </c>
      <c r="F71" s="52">
        <v>0.58476190476190482</v>
      </c>
      <c r="G71" s="52">
        <v>0.34523809523809523</v>
      </c>
      <c r="H71" s="52">
        <v>0.55538461538461525</v>
      </c>
    </row>
    <row r="72" spans="1:8" x14ac:dyDescent="0.25">
      <c r="A72" s="5">
        <v>71</v>
      </c>
      <c r="B72" s="6">
        <v>0</v>
      </c>
      <c r="C72" s="13">
        <v>0.1875</v>
      </c>
      <c r="D72" s="13">
        <v>0</v>
      </c>
      <c r="E72" s="52">
        <v>0.25555555555555554</v>
      </c>
      <c r="F72" s="52">
        <v>0.8666666666666667</v>
      </c>
      <c r="G72" s="52">
        <v>0.14285714285714285</v>
      </c>
      <c r="H72" s="52">
        <v>0.31538461538461543</v>
      </c>
    </row>
    <row r="73" spans="1:8" x14ac:dyDescent="0.25">
      <c r="A73" s="5">
        <v>72</v>
      </c>
      <c r="B73" s="6">
        <v>0</v>
      </c>
      <c r="C73" s="13">
        <v>0.1875</v>
      </c>
      <c r="D73" s="13">
        <v>0</v>
      </c>
      <c r="E73" s="52">
        <v>0.25555555555555554</v>
      </c>
      <c r="F73" s="52">
        <v>0.8666666666666667</v>
      </c>
      <c r="G73" s="52">
        <v>0.14285714285714285</v>
      </c>
      <c r="H73" s="52">
        <v>0.31538461538461543</v>
      </c>
    </row>
    <row r="74" spans="1:8" x14ac:dyDescent="0.25">
      <c r="A74" s="5">
        <v>73</v>
      </c>
      <c r="B74" s="6">
        <v>0</v>
      </c>
      <c r="C74" s="13">
        <v>0.1875</v>
      </c>
      <c r="D74" s="13">
        <v>0</v>
      </c>
      <c r="E74" s="52">
        <v>0.25555555555555554</v>
      </c>
      <c r="F74" s="52">
        <v>0.8666666666666667</v>
      </c>
      <c r="G74" s="52">
        <v>0.14285714285714285</v>
      </c>
      <c r="H74" s="52">
        <v>0.31538461538461543</v>
      </c>
    </row>
    <row r="75" spans="1:8" x14ac:dyDescent="0.25">
      <c r="A75" s="5">
        <v>74</v>
      </c>
      <c r="B75" s="6">
        <v>0</v>
      </c>
      <c r="C75" s="13">
        <v>0.1875</v>
      </c>
      <c r="D75" s="13">
        <v>0</v>
      </c>
      <c r="E75" s="52">
        <v>0.25555555555555554</v>
      </c>
      <c r="F75" s="52">
        <v>0.8666666666666667</v>
      </c>
      <c r="G75" s="52">
        <v>0.14285714285714285</v>
      </c>
      <c r="H75" s="52">
        <v>0.31538461538461543</v>
      </c>
    </row>
    <row r="76" spans="1:8" x14ac:dyDescent="0.25">
      <c r="A76" s="5">
        <v>75</v>
      </c>
      <c r="B76" s="6">
        <v>0</v>
      </c>
      <c r="C76" s="13">
        <v>0.1875</v>
      </c>
      <c r="D76" s="13">
        <v>0</v>
      </c>
      <c r="E76" s="52">
        <v>0.23703703703703707</v>
      </c>
      <c r="F76" s="52">
        <v>0.8666666666666667</v>
      </c>
      <c r="G76" s="52">
        <v>0.14285714285714285</v>
      </c>
      <c r="H76" s="52">
        <v>0.31538461538461543</v>
      </c>
    </row>
    <row r="77" spans="1:8" x14ac:dyDescent="0.25">
      <c r="A77" s="5">
        <v>76</v>
      </c>
      <c r="B77" s="6">
        <v>0</v>
      </c>
      <c r="C77" s="13">
        <v>0.1875</v>
      </c>
      <c r="D77" s="13">
        <v>0</v>
      </c>
      <c r="E77" s="52">
        <v>0.23703703703703707</v>
      </c>
      <c r="F77" s="52">
        <v>0.8666666666666667</v>
      </c>
      <c r="G77" s="52">
        <v>0.14285714285714285</v>
      </c>
      <c r="H77" s="52">
        <v>0.31538461538461543</v>
      </c>
    </row>
    <row r="78" spans="1:8" x14ac:dyDescent="0.25">
      <c r="A78" s="5">
        <v>77</v>
      </c>
      <c r="B78" s="6">
        <v>0</v>
      </c>
      <c r="C78" s="13">
        <v>0.1875</v>
      </c>
      <c r="D78" s="13">
        <v>0</v>
      </c>
      <c r="E78" s="52">
        <v>0.23703703703703707</v>
      </c>
      <c r="F78" s="52">
        <v>0.8666666666666667</v>
      </c>
      <c r="G78" s="52">
        <v>0.14285714285714285</v>
      </c>
      <c r="H78" s="52">
        <v>0.31538461538461543</v>
      </c>
    </row>
    <row r="79" spans="1:8" x14ac:dyDescent="0.25">
      <c r="A79" s="5">
        <v>78</v>
      </c>
      <c r="B79" s="6">
        <v>0</v>
      </c>
      <c r="C79" s="13">
        <v>0.1875</v>
      </c>
      <c r="D79" s="13">
        <v>0</v>
      </c>
      <c r="E79" s="52">
        <v>0.23703703703703707</v>
      </c>
      <c r="F79" s="52">
        <v>0.8666666666666667</v>
      </c>
      <c r="G79" s="52">
        <v>0.14285714285714285</v>
      </c>
      <c r="H79" s="52">
        <v>0.31538461538461543</v>
      </c>
    </row>
    <row r="80" spans="1:8" x14ac:dyDescent="0.25">
      <c r="A80" s="5">
        <v>79</v>
      </c>
      <c r="B80" s="6">
        <v>0</v>
      </c>
      <c r="C80" s="13">
        <v>0.1875</v>
      </c>
      <c r="D80" s="13">
        <v>0</v>
      </c>
      <c r="E80" s="52">
        <v>0.23703703703703707</v>
      </c>
      <c r="F80" s="52">
        <v>0.8666666666666667</v>
      </c>
      <c r="G80" s="52">
        <v>0.14285714285714285</v>
      </c>
      <c r="H80" s="52">
        <v>0.31538461538461543</v>
      </c>
    </row>
    <row r="81" spans="1:8" x14ac:dyDescent="0.25">
      <c r="A81" s="5">
        <v>80</v>
      </c>
      <c r="B81" s="6">
        <v>0</v>
      </c>
      <c r="C81" s="13">
        <v>0.1875</v>
      </c>
      <c r="D81" s="13">
        <v>0</v>
      </c>
      <c r="E81" s="52">
        <v>0.23703703703703707</v>
      </c>
      <c r="F81" s="52">
        <v>0.8666666666666667</v>
      </c>
      <c r="G81" s="52">
        <v>0.14285714285714285</v>
      </c>
      <c r="H81" s="52">
        <v>0.31538461538461543</v>
      </c>
    </row>
    <row r="82" spans="1:8" x14ac:dyDescent="0.25">
      <c r="A82" s="5">
        <v>81</v>
      </c>
      <c r="B82" s="6">
        <v>1</v>
      </c>
      <c r="C82" s="13">
        <v>0.21875</v>
      </c>
      <c r="D82" s="13">
        <v>1</v>
      </c>
      <c r="E82" s="52">
        <v>0</v>
      </c>
      <c r="F82" s="52">
        <v>0.95238095238095244</v>
      </c>
      <c r="G82" s="52">
        <v>0.1738095238095238</v>
      </c>
      <c r="H82" s="52">
        <v>0.60923076923076924</v>
      </c>
    </row>
    <row r="83" spans="1:8" x14ac:dyDescent="0.25">
      <c r="A83" s="5">
        <v>82</v>
      </c>
      <c r="B83" s="6">
        <v>1</v>
      </c>
      <c r="C83" s="13">
        <v>0.21875</v>
      </c>
      <c r="D83" s="13">
        <v>1</v>
      </c>
      <c r="E83" s="52">
        <v>0</v>
      </c>
      <c r="F83" s="52">
        <v>0.95238095238095244</v>
      </c>
      <c r="G83" s="52">
        <v>0.1738095238095238</v>
      </c>
      <c r="H83" s="52">
        <v>0.60923076923076924</v>
      </c>
    </row>
    <row r="84" spans="1:8" x14ac:dyDescent="0.25">
      <c r="A84" s="5">
        <v>83</v>
      </c>
      <c r="B84" s="6">
        <v>0</v>
      </c>
      <c r="C84" s="13">
        <v>0.25</v>
      </c>
      <c r="D84" s="13">
        <v>0</v>
      </c>
      <c r="E84" s="52">
        <v>0.46666666666666667</v>
      </c>
      <c r="F84" s="52">
        <v>0.36761904761904768</v>
      </c>
      <c r="G84" s="52">
        <v>0.26904761904761904</v>
      </c>
      <c r="H84" s="52">
        <v>0.53384615384615408</v>
      </c>
    </row>
    <row r="85" spans="1:8" x14ac:dyDescent="0.25">
      <c r="A85" s="5">
        <v>84</v>
      </c>
      <c r="B85" s="6">
        <v>0</v>
      </c>
      <c r="C85" s="13">
        <v>0.25</v>
      </c>
      <c r="D85" s="13">
        <v>0</v>
      </c>
      <c r="E85" s="52">
        <v>0.46666666666666667</v>
      </c>
      <c r="F85" s="52">
        <v>0.36761904761904768</v>
      </c>
      <c r="G85" s="52">
        <v>0.26904761904761904</v>
      </c>
      <c r="H85" s="52">
        <v>0.53384615384615408</v>
      </c>
    </row>
    <row r="86" spans="1:8" x14ac:dyDescent="0.25">
      <c r="A86" s="5">
        <v>85</v>
      </c>
      <c r="B86" s="6">
        <v>0</v>
      </c>
      <c r="C86" s="13">
        <v>0.25</v>
      </c>
      <c r="D86" s="13">
        <v>0</v>
      </c>
      <c r="E86" s="52">
        <v>0.71481481481481479</v>
      </c>
      <c r="F86" s="52">
        <v>0.36761904761904768</v>
      </c>
      <c r="G86" s="52">
        <v>0.60714285714285721</v>
      </c>
      <c r="H86" s="52">
        <v>0.16153846153846149</v>
      </c>
    </row>
    <row r="87" spans="1:8" x14ac:dyDescent="0.25">
      <c r="A87" s="5">
        <v>86</v>
      </c>
      <c r="B87" s="6">
        <v>1</v>
      </c>
      <c r="C87" s="13">
        <v>0.25</v>
      </c>
      <c r="D87" s="13">
        <v>0</v>
      </c>
      <c r="E87" s="52">
        <v>0.65925925925925932</v>
      </c>
      <c r="F87" s="52">
        <v>0.18857142857142861</v>
      </c>
      <c r="G87" s="52">
        <v>0.5357142857142857</v>
      </c>
      <c r="H87" s="52">
        <v>9.9999999999999992E-2</v>
      </c>
    </row>
    <row r="88" spans="1:8" x14ac:dyDescent="0.25">
      <c r="A88" s="5">
        <v>87</v>
      </c>
      <c r="B88" s="6">
        <v>0</v>
      </c>
      <c r="C88" s="13">
        <v>0.25</v>
      </c>
      <c r="D88" s="13">
        <v>0</v>
      </c>
      <c r="E88" s="52">
        <v>0.65925925925925932</v>
      </c>
      <c r="F88" s="52">
        <v>0.16000000000000003</v>
      </c>
      <c r="G88" s="52">
        <v>0.39285714285714285</v>
      </c>
      <c r="H88" s="52">
        <v>0.31538461538461543</v>
      </c>
    </row>
    <row r="89" spans="1:8" x14ac:dyDescent="0.25">
      <c r="A89" s="5">
        <v>88</v>
      </c>
      <c r="B89" s="6">
        <v>0</v>
      </c>
      <c r="C89" s="13">
        <v>0.25</v>
      </c>
      <c r="D89" s="13">
        <v>0</v>
      </c>
      <c r="E89" s="52">
        <v>0.65925925925925932</v>
      </c>
      <c r="F89" s="52">
        <v>0.16000000000000003</v>
      </c>
      <c r="G89" s="52">
        <v>0.39285714285714285</v>
      </c>
      <c r="H89" s="52">
        <v>0.31538461538461543</v>
      </c>
    </row>
    <row r="90" spans="1:8" x14ac:dyDescent="0.25">
      <c r="A90" s="5">
        <v>89</v>
      </c>
      <c r="B90" s="6">
        <v>0</v>
      </c>
      <c r="C90" s="13">
        <v>0.25</v>
      </c>
      <c r="D90" s="13">
        <v>0</v>
      </c>
      <c r="E90" s="52">
        <v>0.67777777777777781</v>
      </c>
      <c r="F90" s="52">
        <v>0.16000000000000003</v>
      </c>
      <c r="G90" s="52">
        <v>0.39285714285714285</v>
      </c>
      <c r="H90" s="52">
        <v>0.31538461538461543</v>
      </c>
    </row>
    <row r="91" spans="1:8" x14ac:dyDescent="0.25">
      <c r="A91" s="5">
        <v>90</v>
      </c>
      <c r="B91" s="6">
        <v>0</v>
      </c>
      <c r="C91" s="13">
        <v>0.25</v>
      </c>
      <c r="D91" s="13">
        <v>0</v>
      </c>
      <c r="E91" s="52">
        <v>0.67777777777777781</v>
      </c>
      <c r="F91" s="52">
        <v>0.16000000000000003</v>
      </c>
      <c r="G91" s="52">
        <v>0.39285714285714285</v>
      </c>
      <c r="H91" s="52">
        <v>0.31538461538461543</v>
      </c>
    </row>
    <row r="92" spans="1:8" x14ac:dyDescent="0.25">
      <c r="A92" s="5">
        <v>91</v>
      </c>
      <c r="B92" s="6">
        <v>0</v>
      </c>
      <c r="C92" s="13">
        <v>0.25</v>
      </c>
      <c r="D92" s="13">
        <v>0</v>
      </c>
      <c r="E92" s="52">
        <v>0.67777777777777781</v>
      </c>
      <c r="F92" s="52">
        <v>0.16000000000000003</v>
      </c>
      <c r="G92" s="52">
        <v>0.39285714285714285</v>
      </c>
      <c r="H92" s="52">
        <v>0.31538461538461543</v>
      </c>
    </row>
    <row r="93" spans="1:8" x14ac:dyDescent="0.25">
      <c r="A93" s="5">
        <v>92</v>
      </c>
      <c r="B93" s="6">
        <v>0</v>
      </c>
      <c r="C93" s="13">
        <v>0.25</v>
      </c>
      <c r="D93" s="13">
        <v>0</v>
      </c>
      <c r="E93" s="52">
        <v>0.67777777777777781</v>
      </c>
      <c r="F93" s="52">
        <v>0.16000000000000003</v>
      </c>
      <c r="G93" s="52">
        <v>0.39285714285714285</v>
      </c>
      <c r="H93" s="52">
        <v>0.31538461538461543</v>
      </c>
    </row>
    <row r="94" spans="1:8" x14ac:dyDescent="0.25">
      <c r="A94" s="5">
        <v>93</v>
      </c>
      <c r="B94" s="6">
        <v>0</v>
      </c>
      <c r="C94" s="13">
        <v>0.25</v>
      </c>
      <c r="D94" s="13">
        <v>0</v>
      </c>
      <c r="E94" s="52">
        <v>0.71481481481481479</v>
      </c>
      <c r="F94" s="52">
        <v>0.36761904761904768</v>
      </c>
      <c r="G94" s="52">
        <v>0.60714285714285721</v>
      </c>
      <c r="H94" s="52">
        <v>0.16153846153846149</v>
      </c>
    </row>
    <row r="95" spans="1:8" x14ac:dyDescent="0.25">
      <c r="A95" s="5">
        <v>94</v>
      </c>
      <c r="B95" s="6">
        <v>0</v>
      </c>
      <c r="C95" s="13">
        <v>0.25</v>
      </c>
      <c r="D95" s="13">
        <v>1</v>
      </c>
      <c r="E95" s="52">
        <v>0.59629629629629632</v>
      </c>
      <c r="F95" s="52">
        <v>0.50095238095238104</v>
      </c>
      <c r="G95" s="52">
        <v>0.27142857142857141</v>
      </c>
      <c r="H95" s="52">
        <v>0.79538461538461558</v>
      </c>
    </row>
    <row r="96" spans="1:8" x14ac:dyDescent="0.25">
      <c r="A96" s="5">
        <v>95</v>
      </c>
      <c r="B96" s="6">
        <v>1</v>
      </c>
      <c r="C96" s="13">
        <v>0.28125</v>
      </c>
      <c r="D96" s="13">
        <v>0.5</v>
      </c>
      <c r="E96" s="52">
        <v>0.65925925925925932</v>
      </c>
      <c r="F96" s="52">
        <v>0.18857142857142861</v>
      </c>
      <c r="G96" s="52">
        <v>0.5357142857142857</v>
      </c>
      <c r="H96" s="52">
        <v>9.9999999999999992E-2</v>
      </c>
    </row>
    <row r="97" spans="1:8" x14ac:dyDescent="0.25">
      <c r="A97" s="5">
        <v>96</v>
      </c>
      <c r="B97" s="6">
        <v>1</v>
      </c>
      <c r="C97" s="13">
        <v>0.28125</v>
      </c>
      <c r="D97" s="13">
        <v>0</v>
      </c>
      <c r="E97" s="52">
        <v>0.64074074074074072</v>
      </c>
      <c r="F97" s="52">
        <v>0.18857142857142861</v>
      </c>
      <c r="G97" s="52">
        <v>0.5357142857142857</v>
      </c>
      <c r="H97" s="52">
        <v>9.9999999999999992E-2</v>
      </c>
    </row>
    <row r="98" spans="1:8" x14ac:dyDescent="0.25">
      <c r="A98" s="5">
        <v>97</v>
      </c>
      <c r="B98" s="6">
        <v>1</v>
      </c>
      <c r="C98" s="13">
        <v>0.28125</v>
      </c>
      <c r="D98" s="13">
        <v>0</v>
      </c>
      <c r="E98" s="52">
        <v>0.65925925925925932</v>
      </c>
      <c r="F98" s="52">
        <v>0.18857142857142861</v>
      </c>
      <c r="G98" s="52">
        <v>0.5357142857142857</v>
      </c>
      <c r="H98" s="52">
        <v>9.9999999999999992E-2</v>
      </c>
    </row>
    <row r="99" spans="1:8" x14ac:dyDescent="0.25">
      <c r="A99" s="5">
        <v>98</v>
      </c>
      <c r="B99" s="6">
        <v>1</v>
      </c>
      <c r="C99" s="13">
        <v>0.28125</v>
      </c>
      <c r="D99" s="13">
        <v>0</v>
      </c>
      <c r="E99" s="52">
        <v>0.64074074074074072</v>
      </c>
      <c r="F99" s="52">
        <v>0.18857142857142861</v>
      </c>
      <c r="G99" s="52">
        <v>0.5357142857142857</v>
      </c>
      <c r="H99" s="52">
        <v>9.9999999999999992E-2</v>
      </c>
    </row>
    <row r="100" spans="1:8" x14ac:dyDescent="0.25">
      <c r="A100" s="5">
        <v>99</v>
      </c>
      <c r="B100" s="6">
        <v>1</v>
      </c>
      <c r="C100" s="13">
        <v>0.28125</v>
      </c>
      <c r="D100" s="13">
        <v>0</v>
      </c>
      <c r="E100" s="52">
        <v>0.64074074074074072</v>
      </c>
      <c r="F100" s="52">
        <v>0.18857142857142861</v>
      </c>
      <c r="G100" s="52">
        <v>0.5357142857142857</v>
      </c>
      <c r="H100" s="52">
        <v>9.9999999999999992E-2</v>
      </c>
    </row>
    <row r="101" spans="1:8" x14ac:dyDescent="0.25">
      <c r="A101" s="5">
        <v>100</v>
      </c>
      <c r="B101" s="6">
        <v>1</v>
      </c>
      <c r="C101" s="13">
        <v>0.28125</v>
      </c>
      <c r="D101" s="13">
        <v>0</v>
      </c>
      <c r="E101" s="52">
        <v>0.64074074074074072</v>
      </c>
      <c r="F101" s="52">
        <v>0.18857142857142861</v>
      </c>
      <c r="G101" s="52">
        <v>0.5357142857142857</v>
      </c>
      <c r="H101" s="52">
        <v>9.9999999999999992E-2</v>
      </c>
    </row>
    <row r="102" spans="1:8" x14ac:dyDescent="0.25">
      <c r="A102" s="5">
        <v>101</v>
      </c>
      <c r="B102" s="6">
        <v>1</v>
      </c>
      <c r="C102" s="13">
        <v>0.28125</v>
      </c>
      <c r="D102" s="13">
        <v>0</v>
      </c>
      <c r="E102" s="52">
        <v>0.65925925925925932</v>
      </c>
      <c r="F102" s="52">
        <v>0.18857142857142861</v>
      </c>
      <c r="G102" s="52">
        <v>0.5357142857142857</v>
      </c>
      <c r="H102" s="52">
        <v>9.9999999999999992E-2</v>
      </c>
    </row>
    <row r="103" spans="1:8" x14ac:dyDescent="0.25">
      <c r="A103" s="5">
        <v>102</v>
      </c>
      <c r="B103" s="6">
        <v>1</v>
      </c>
      <c r="C103" s="13">
        <v>0.28125</v>
      </c>
      <c r="D103" s="13">
        <v>0</v>
      </c>
      <c r="E103" s="52">
        <v>0.65925925925925932</v>
      </c>
      <c r="F103" s="52">
        <v>0.18857142857142861</v>
      </c>
      <c r="G103" s="52">
        <v>0.5357142857142857</v>
      </c>
      <c r="H103" s="52">
        <v>9.9999999999999992E-2</v>
      </c>
    </row>
    <row r="104" spans="1:8" x14ac:dyDescent="0.25">
      <c r="A104" s="5">
        <v>103</v>
      </c>
      <c r="B104" s="6">
        <v>1</v>
      </c>
      <c r="C104" s="13">
        <v>0.28125</v>
      </c>
      <c r="D104" s="13">
        <v>0</v>
      </c>
      <c r="E104" s="52">
        <v>0.65925925925925932</v>
      </c>
      <c r="F104" s="52">
        <v>0.18857142857142861</v>
      </c>
      <c r="G104" s="52">
        <v>0.5357142857142857</v>
      </c>
      <c r="H104" s="52">
        <v>9.9999999999999992E-2</v>
      </c>
    </row>
    <row r="105" spans="1:8" x14ac:dyDescent="0.25">
      <c r="A105" s="5">
        <v>104</v>
      </c>
      <c r="B105" s="6">
        <v>0</v>
      </c>
      <c r="C105" s="13">
        <v>0.28125</v>
      </c>
      <c r="D105" s="13">
        <v>1</v>
      </c>
      <c r="E105" s="52">
        <v>0.24814814814814812</v>
      </c>
      <c r="F105" s="52">
        <v>0.72571428571428587</v>
      </c>
      <c r="G105" s="52">
        <v>0.17023809523809522</v>
      </c>
      <c r="H105" s="52">
        <v>0.54461538461538472</v>
      </c>
    </row>
    <row r="106" spans="1:8" x14ac:dyDescent="0.25">
      <c r="A106" s="5">
        <v>105</v>
      </c>
      <c r="B106" s="6">
        <v>1</v>
      </c>
      <c r="C106" s="13">
        <v>0.28125</v>
      </c>
      <c r="D106" s="13">
        <v>1</v>
      </c>
      <c r="E106" s="52">
        <v>0.65925925925925932</v>
      </c>
      <c r="F106" s="52">
        <v>0.18857142857142861</v>
      </c>
      <c r="G106" s="52">
        <v>0.5357142857142857</v>
      </c>
      <c r="H106" s="52">
        <v>9.9999999999999992E-2</v>
      </c>
    </row>
    <row r="107" spans="1:8" x14ac:dyDescent="0.25">
      <c r="A107" s="5">
        <v>106</v>
      </c>
      <c r="B107" s="6">
        <v>0</v>
      </c>
      <c r="C107" s="13">
        <v>0.28125</v>
      </c>
      <c r="D107" s="13">
        <v>0.5</v>
      </c>
      <c r="E107" s="52">
        <v>0.24814814814814812</v>
      </c>
      <c r="F107" s="52">
        <v>0.72571428571428587</v>
      </c>
      <c r="G107" s="52">
        <v>0.17023809523809522</v>
      </c>
      <c r="H107" s="52">
        <v>0.54461538461538472</v>
      </c>
    </row>
    <row r="108" spans="1:8" x14ac:dyDescent="0.25">
      <c r="A108" s="5">
        <v>107</v>
      </c>
      <c r="B108" s="6">
        <v>1</v>
      </c>
      <c r="C108" s="13">
        <v>0.3125</v>
      </c>
      <c r="D108" s="13">
        <v>0</v>
      </c>
      <c r="E108" s="52">
        <v>0.25555555555555554</v>
      </c>
      <c r="F108" s="52">
        <v>0.59428571428571431</v>
      </c>
      <c r="G108" s="52">
        <v>0.18571428571428572</v>
      </c>
      <c r="H108" s="52">
        <v>0.49076923076923062</v>
      </c>
    </row>
    <row r="109" spans="1:8" x14ac:dyDescent="0.25">
      <c r="A109" s="5">
        <v>108</v>
      </c>
      <c r="B109" s="6">
        <v>0</v>
      </c>
      <c r="C109" s="13">
        <v>0.3125</v>
      </c>
      <c r="D109" s="13">
        <v>0</v>
      </c>
      <c r="E109" s="52">
        <v>0.77037037037037037</v>
      </c>
      <c r="F109" s="52">
        <v>0.18857142857142861</v>
      </c>
      <c r="G109" s="52">
        <v>0.61904761904761907</v>
      </c>
      <c r="H109" s="52">
        <v>0.16153846153846149</v>
      </c>
    </row>
    <row r="110" spans="1:8" x14ac:dyDescent="0.25">
      <c r="A110" s="5">
        <v>109</v>
      </c>
      <c r="B110" s="6">
        <v>0</v>
      </c>
      <c r="C110" s="13">
        <v>0.3125</v>
      </c>
      <c r="D110" s="13">
        <v>0</v>
      </c>
      <c r="E110" s="52">
        <v>0.77037037037037037</v>
      </c>
      <c r="F110" s="52">
        <v>0.18857142857142861</v>
      </c>
      <c r="G110" s="52">
        <v>0.61904761904761907</v>
      </c>
      <c r="H110" s="52">
        <v>0.16153846153846149</v>
      </c>
    </row>
    <row r="111" spans="1:8" x14ac:dyDescent="0.25">
      <c r="A111" s="5">
        <v>110</v>
      </c>
      <c r="B111" s="6">
        <v>0</v>
      </c>
      <c r="C111" s="13">
        <v>0.3125</v>
      </c>
      <c r="D111" s="13">
        <v>0</v>
      </c>
      <c r="E111" s="52">
        <v>0.69629629629629641</v>
      </c>
      <c r="F111" s="52">
        <v>0.34857142857142864</v>
      </c>
      <c r="G111" s="52">
        <v>0.60714285714285721</v>
      </c>
      <c r="H111" s="52">
        <v>0.47692307692307695</v>
      </c>
    </row>
    <row r="112" spans="1:8" x14ac:dyDescent="0.25">
      <c r="A112" s="5">
        <v>111</v>
      </c>
      <c r="B112" s="6">
        <v>1</v>
      </c>
      <c r="C112" s="13">
        <v>0.3125</v>
      </c>
      <c r="D112" s="13">
        <v>0</v>
      </c>
      <c r="E112" s="52">
        <v>0.65925925925925932</v>
      </c>
      <c r="F112" s="52">
        <v>0.18857142857142861</v>
      </c>
      <c r="G112" s="52">
        <v>0.5357142857142857</v>
      </c>
      <c r="H112" s="52">
        <v>9.9999999999999992E-2</v>
      </c>
    </row>
    <row r="113" spans="1:8" x14ac:dyDescent="0.25">
      <c r="A113" s="5">
        <v>112</v>
      </c>
      <c r="B113" s="6">
        <v>0</v>
      </c>
      <c r="C113" s="13">
        <v>0.3125</v>
      </c>
      <c r="D113" s="13">
        <v>0</v>
      </c>
      <c r="E113" s="52">
        <v>0.69629629629629641</v>
      </c>
      <c r="F113" s="52">
        <v>0.34857142857142864</v>
      </c>
      <c r="G113" s="52">
        <v>0.60714285714285721</v>
      </c>
      <c r="H113" s="52">
        <v>0.47692307692307695</v>
      </c>
    </row>
    <row r="114" spans="1:8" x14ac:dyDescent="0.25">
      <c r="A114" s="5">
        <v>113</v>
      </c>
      <c r="B114" s="6">
        <v>1</v>
      </c>
      <c r="C114" s="13">
        <v>0.3125</v>
      </c>
      <c r="D114" s="13">
        <v>0</v>
      </c>
      <c r="E114" s="52">
        <v>0.65925925925925932</v>
      </c>
      <c r="F114" s="52">
        <v>0.18857142857142861</v>
      </c>
      <c r="G114" s="52">
        <v>0.5357142857142857</v>
      </c>
      <c r="H114" s="52">
        <v>9.9999999999999992E-2</v>
      </c>
    </row>
    <row r="115" spans="1:8" x14ac:dyDescent="0.25">
      <c r="A115" s="5">
        <v>114</v>
      </c>
      <c r="B115" s="6">
        <v>0</v>
      </c>
      <c r="C115" s="13">
        <v>0.3125</v>
      </c>
      <c r="D115" s="13">
        <v>0</v>
      </c>
      <c r="E115" s="52">
        <v>0.69629629629629641</v>
      </c>
      <c r="F115" s="52">
        <v>0.34857142857142864</v>
      </c>
      <c r="G115" s="52">
        <v>0.60714285714285721</v>
      </c>
      <c r="H115" s="52">
        <v>0.47692307692307695</v>
      </c>
    </row>
    <row r="116" spans="1:8" x14ac:dyDescent="0.25">
      <c r="A116" s="5">
        <v>115</v>
      </c>
      <c r="B116" s="6">
        <v>1</v>
      </c>
      <c r="C116" s="13">
        <v>0.3125</v>
      </c>
      <c r="D116" s="13">
        <v>0</v>
      </c>
      <c r="E116" s="52">
        <v>0.65925925925925932</v>
      </c>
      <c r="F116" s="52">
        <v>0.18857142857142861</v>
      </c>
      <c r="G116" s="52">
        <v>0.5357142857142857</v>
      </c>
      <c r="H116" s="52">
        <v>9.9999999999999992E-2</v>
      </c>
    </row>
    <row r="117" spans="1:8" x14ac:dyDescent="0.25">
      <c r="A117" s="5">
        <v>116</v>
      </c>
      <c r="B117" s="6">
        <v>1</v>
      </c>
      <c r="C117" s="13">
        <v>0.3125</v>
      </c>
      <c r="D117" s="13">
        <v>0</v>
      </c>
      <c r="E117" s="52">
        <v>0.65925925925925932</v>
      </c>
      <c r="F117" s="52">
        <v>0.18857142857142861</v>
      </c>
      <c r="G117" s="52">
        <v>0.5357142857142857</v>
      </c>
      <c r="H117" s="52">
        <v>9.9999999999999992E-2</v>
      </c>
    </row>
    <row r="118" spans="1:8" x14ac:dyDescent="0.25">
      <c r="A118" s="5">
        <v>117</v>
      </c>
      <c r="B118" s="6">
        <v>1</v>
      </c>
      <c r="C118" s="13">
        <v>0.3125</v>
      </c>
      <c r="D118" s="13">
        <v>0</v>
      </c>
      <c r="E118" s="52">
        <v>0.65925925925925932</v>
      </c>
      <c r="F118" s="52">
        <v>0.18857142857142861</v>
      </c>
      <c r="G118" s="52">
        <v>0.5357142857142857</v>
      </c>
      <c r="H118" s="52">
        <v>9.9999999999999992E-2</v>
      </c>
    </row>
    <row r="119" spans="1:8" x14ac:dyDescent="0.25">
      <c r="A119" s="5">
        <v>118</v>
      </c>
      <c r="B119" s="6">
        <v>1</v>
      </c>
      <c r="C119" s="13">
        <v>0.3125</v>
      </c>
      <c r="D119" s="13">
        <v>0</v>
      </c>
      <c r="E119" s="52">
        <v>0.65925925925925932</v>
      </c>
      <c r="F119" s="52">
        <v>0.18857142857142861</v>
      </c>
      <c r="G119" s="52">
        <v>0.5357142857142857</v>
      </c>
      <c r="H119" s="52">
        <v>9.9999999999999992E-2</v>
      </c>
    </row>
    <row r="120" spans="1:8" x14ac:dyDescent="0.25">
      <c r="A120" s="5">
        <v>119</v>
      </c>
      <c r="B120" s="6">
        <v>1</v>
      </c>
      <c r="C120" s="13">
        <v>0.3125</v>
      </c>
      <c r="D120" s="13">
        <v>0</v>
      </c>
      <c r="E120" s="52">
        <v>0.65925925925925932</v>
      </c>
      <c r="F120" s="52">
        <v>0.18857142857142861</v>
      </c>
      <c r="G120" s="52">
        <v>0.5357142857142857</v>
      </c>
      <c r="H120" s="52">
        <v>9.9999999999999992E-2</v>
      </c>
    </row>
    <row r="121" spans="1:8" x14ac:dyDescent="0.25">
      <c r="A121" s="5">
        <v>120</v>
      </c>
      <c r="B121" s="6">
        <v>1</v>
      </c>
      <c r="C121" s="13">
        <v>0.3125</v>
      </c>
      <c r="D121" s="13">
        <v>0</v>
      </c>
      <c r="E121" s="52">
        <v>0.65925925925925932</v>
      </c>
      <c r="F121" s="52">
        <v>0.18857142857142861</v>
      </c>
      <c r="G121" s="52">
        <v>0.5357142857142857</v>
      </c>
      <c r="H121" s="52">
        <v>9.9999999999999992E-2</v>
      </c>
    </row>
    <row r="122" spans="1:8" x14ac:dyDescent="0.25">
      <c r="A122" s="5">
        <v>121</v>
      </c>
      <c r="B122" s="6">
        <v>1</v>
      </c>
      <c r="C122" s="13">
        <v>0.3125</v>
      </c>
      <c r="D122" s="13">
        <v>0</v>
      </c>
      <c r="E122" s="52">
        <v>0.65925925925925932</v>
      </c>
      <c r="F122" s="52">
        <v>0.18857142857142861</v>
      </c>
      <c r="G122" s="52">
        <v>0.5357142857142857</v>
      </c>
      <c r="H122" s="52">
        <v>9.9999999999999992E-2</v>
      </c>
    </row>
    <row r="123" spans="1:8" x14ac:dyDescent="0.25">
      <c r="A123" s="5">
        <v>122</v>
      </c>
      <c r="B123" s="6">
        <v>1</v>
      </c>
      <c r="C123" s="13">
        <v>0.3125</v>
      </c>
      <c r="D123" s="13">
        <v>0</v>
      </c>
      <c r="E123" s="52">
        <v>0.65925925925925932</v>
      </c>
      <c r="F123" s="52">
        <v>0.18857142857142861</v>
      </c>
      <c r="G123" s="52">
        <v>0.5357142857142857</v>
      </c>
      <c r="H123" s="52">
        <v>9.9999999999999992E-2</v>
      </c>
    </row>
    <row r="124" spans="1:8" x14ac:dyDescent="0.25">
      <c r="A124" s="5">
        <v>123</v>
      </c>
      <c r="B124" s="6">
        <v>1</v>
      </c>
      <c r="C124" s="13">
        <v>0.3125</v>
      </c>
      <c r="D124" s="13">
        <v>0</v>
      </c>
      <c r="E124" s="52">
        <v>0.65925925925925932</v>
      </c>
      <c r="F124" s="52">
        <v>0.18857142857142861</v>
      </c>
      <c r="G124" s="52">
        <v>0.5357142857142857</v>
      </c>
      <c r="H124" s="52">
        <v>9.9999999999999992E-2</v>
      </c>
    </row>
    <row r="125" spans="1:8" x14ac:dyDescent="0.25">
      <c r="A125" s="5">
        <v>124</v>
      </c>
      <c r="B125" s="6">
        <v>1</v>
      </c>
      <c r="C125" s="13">
        <v>0.3125</v>
      </c>
      <c r="D125" s="13">
        <v>0</v>
      </c>
      <c r="E125" s="52">
        <v>0.65925925925925932</v>
      </c>
      <c r="F125" s="52">
        <v>0.18857142857142861</v>
      </c>
      <c r="G125" s="52">
        <v>0.5357142857142857</v>
      </c>
      <c r="H125" s="52">
        <v>9.9999999999999992E-2</v>
      </c>
    </row>
    <row r="126" spans="1:8" x14ac:dyDescent="0.25">
      <c r="A126" s="5">
        <v>125</v>
      </c>
      <c r="B126" s="6">
        <v>1</v>
      </c>
      <c r="C126" s="13">
        <v>0.3125</v>
      </c>
      <c r="D126" s="13">
        <v>0</v>
      </c>
      <c r="E126" s="52">
        <v>0.65925925925925932</v>
      </c>
      <c r="F126" s="52">
        <v>0.18857142857142861</v>
      </c>
      <c r="G126" s="52">
        <v>0.5357142857142857</v>
      </c>
      <c r="H126" s="52">
        <v>9.9999999999999992E-2</v>
      </c>
    </row>
    <row r="127" spans="1:8" x14ac:dyDescent="0.25">
      <c r="A127" s="5">
        <v>126</v>
      </c>
      <c r="B127" s="6">
        <v>1</v>
      </c>
      <c r="C127" s="13">
        <v>0.3125</v>
      </c>
      <c r="D127" s="13">
        <v>0</v>
      </c>
      <c r="E127" s="52">
        <v>0.71481481481481479</v>
      </c>
      <c r="F127" s="52">
        <v>0.20761904761904765</v>
      </c>
      <c r="G127" s="52">
        <v>0.60714285714285721</v>
      </c>
      <c r="H127" s="52">
        <v>0.16153846153846149</v>
      </c>
    </row>
    <row r="128" spans="1:8" x14ac:dyDescent="0.25">
      <c r="A128" s="5">
        <v>127</v>
      </c>
      <c r="B128" s="6">
        <v>0</v>
      </c>
      <c r="C128" s="13">
        <v>0.34375</v>
      </c>
      <c r="D128" s="13">
        <v>0</v>
      </c>
      <c r="E128" s="52">
        <v>0.67777777777777781</v>
      </c>
      <c r="F128" s="52">
        <v>0.34857142857142864</v>
      </c>
      <c r="G128" s="52">
        <v>0.60714285714285721</v>
      </c>
      <c r="H128" s="52">
        <v>0.47692307692307695</v>
      </c>
    </row>
    <row r="129" spans="1:8" x14ac:dyDescent="0.25">
      <c r="A129" s="5">
        <v>128</v>
      </c>
      <c r="B129" s="6">
        <v>1</v>
      </c>
      <c r="C129" s="13">
        <v>0.34375</v>
      </c>
      <c r="D129" s="13">
        <v>0</v>
      </c>
      <c r="E129" s="52">
        <v>0.64074074074074072</v>
      </c>
      <c r="F129" s="52">
        <v>0.18857142857142861</v>
      </c>
      <c r="G129" s="52">
        <v>0.5357142857142857</v>
      </c>
      <c r="H129" s="52">
        <v>9.9999999999999992E-2</v>
      </c>
    </row>
    <row r="130" spans="1:8" x14ac:dyDescent="0.25">
      <c r="A130" s="5">
        <v>129</v>
      </c>
      <c r="B130" s="6">
        <v>0</v>
      </c>
      <c r="C130" s="13">
        <v>0.34375</v>
      </c>
      <c r="D130" s="13">
        <v>0</v>
      </c>
      <c r="E130" s="52">
        <v>0.67777777777777781</v>
      </c>
      <c r="F130" s="52">
        <v>0.34857142857142864</v>
      </c>
      <c r="G130" s="52">
        <v>0.60714285714285721</v>
      </c>
      <c r="H130" s="52">
        <v>0.47692307692307695</v>
      </c>
    </row>
    <row r="131" spans="1:8" x14ac:dyDescent="0.25">
      <c r="A131" s="5">
        <v>130</v>
      </c>
      <c r="B131" s="6">
        <v>0</v>
      </c>
      <c r="C131" s="13">
        <v>0.34375</v>
      </c>
      <c r="D131" s="13">
        <v>0</v>
      </c>
      <c r="E131" s="52">
        <v>0.67777777777777781</v>
      </c>
      <c r="F131" s="52">
        <v>0.34857142857142864</v>
      </c>
      <c r="G131" s="52">
        <v>0.60714285714285721</v>
      </c>
      <c r="H131" s="52">
        <v>0.47692307692307695</v>
      </c>
    </row>
    <row r="132" spans="1:8" x14ac:dyDescent="0.25">
      <c r="A132" s="5">
        <v>131</v>
      </c>
      <c r="B132" s="6">
        <v>1</v>
      </c>
      <c r="C132" s="13">
        <v>0.34375</v>
      </c>
      <c r="D132" s="13">
        <v>0</v>
      </c>
      <c r="E132" s="52">
        <v>0.64074074074074072</v>
      </c>
      <c r="F132" s="52">
        <v>0.18857142857142861</v>
      </c>
      <c r="G132" s="52">
        <v>0.5357142857142857</v>
      </c>
      <c r="H132" s="52">
        <v>9.9999999999999992E-2</v>
      </c>
    </row>
    <row r="133" spans="1:8" x14ac:dyDescent="0.25">
      <c r="A133" s="5">
        <v>132</v>
      </c>
      <c r="B133" s="6">
        <v>0</v>
      </c>
      <c r="C133" s="13">
        <v>0.34375</v>
      </c>
      <c r="D133" s="13">
        <v>0</v>
      </c>
      <c r="E133" s="52">
        <v>0.67777777777777781</v>
      </c>
      <c r="F133" s="52">
        <v>0.34857142857142864</v>
      </c>
      <c r="G133" s="52">
        <v>0.60714285714285721</v>
      </c>
      <c r="H133" s="52">
        <v>0.47692307692307695</v>
      </c>
    </row>
    <row r="134" spans="1:8" x14ac:dyDescent="0.25">
      <c r="A134" s="5">
        <v>133</v>
      </c>
      <c r="B134" s="6">
        <v>0</v>
      </c>
      <c r="C134" s="13">
        <v>0.34375</v>
      </c>
      <c r="D134" s="13">
        <v>0</v>
      </c>
      <c r="E134" s="52">
        <v>0.67777777777777781</v>
      </c>
      <c r="F134" s="52">
        <v>0.34857142857142864</v>
      </c>
      <c r="G134" s="52">
        <v>0.60714285714285721</v>
      </c>
      <c r="H134" s="52">
        <v>0.47692307692307695</v>
      </c>
    </row>
    <row r="135" spans="1:8" x14ac:dyDescent="0.25">
      <c r="A135" s="5">
        <v>134</v>
      </c>
      <c r="B135" s="6">
        <v>1</v>
      </c>
      <c r="C135" s="13">
        <v>0.34375</v>
      </c>
      <c r="D135" s="13">
        <v>0</v>
      </c>
      <c r="E135" s="52">
        <v>0.64074074074074072</v>
      </c>
      <c r="F135" s="52">
        <v>0.18857142857142861</v>
      </c>
      <c r="G135" s="52">
        <v>0.5357142857142857</v>
      </c>
      <c r="H135" s="52">
        <v>9.9999999999999992E-2</v>
      </c>
    </row>
    <row r="136" spans="1:8" x14ac:dyDescent="0.25">
      <c r="A136" s="5">
        <v>135</v>
      </c>
      <c r="B136" s="6">
        <v>0</v>
      </c>
      <c r="C136" s="13">
        <v>0.34375</v>
      </c>
      <c r="D136" s="13">
        <v>0</v>
      </c>
      <c r="E136" s="52">
        <v>0.67777777777777781</v>
      </c>
      <c r="F136" s="52">
        <v>0.34857142857142864</v>
      </c>
      <c r="G136" s="52">
        <v>0.60714285714285721</v>
      </c>
      <c r="H136" s="52">
        <v>0.47692307692307695</v>
      </c>
    </row>
    <row r="137" spans="1:8" x14ac:dyDescent="0.25">
      <c r="A137" s="5">
        <v>136</v>
      </c>
      <c r="B137" s="6">
        <v>0</v>
      </c>
      <c r="C137" s="13">
        <v>0.34375</v>
      </c>
      <c r="D137" s="13">
        <v>0</v>
      </c>
      <c r="E137" s="52">
        <v>0.67777777777777781</v>
      </c>
      <c r="F137" s="52">
        <v>0.34857142857142864</v>
      </c>
      <c r="G137" s="52">
        <v>0.60714285714285721</v>
      </c>
      <c r="H137" s="52">
        <v>0.47692307692307695</v>
      </c>
    </row>
    <row r="138" spans="1:8" x14ac:dyDescent="0.25">
      <c r="A138" s="5">
        <v>137</v>
      </c>
      <c r="B138" s="6">
        <v>1</v>
      </c>
      <c r="C138" s="13">
        <v>0.34375</v>
      </c>
      <c r="D138" s="13">
        <v>0</v>
      </c>
      <c r="E138" s="52">
        <v>0.64074074074074072</v>
      </c>
      <c r="F138" s="52">
        <v>0.18857142857142861</v>
      </c>
      <c r="G138" s="52">
        <v>0.5357142857142857</v>
      </c>
      <c r="H138" s="52">
        <v>9.9999999999999992E-2</v>
      </c>
    </row>
    <row r="139" spans="1:8" x14ac:dyDescent="0.25">
      <c r="A139" s="5">
        <v>138</v>
      </c>
      <c r="B139" s="6">
        <v>0</v>
      </c>
      <c r="C139" s="13">
        <v>0.34375</v>
      </c>
      <c r="D139" s="13">
        <v>0</v>
      </c>
      <c r="E139" s="52">
        <v>0.64074074074074072</v>
      </c>
      <c r="F139" s="52">
        <v>0.34857142857142864</v>
      </c>
      <c r="G139" s="52">
        <v>0.60714285714285721</v>
      </c>
      <c r="H139" s="52">
        <v>0.47692307692307695</v>
      </c>
    </row>
    <row r="140" spans="1:8" x14ac:dyDescent="0.25">
      <c r="A140" s="5">
        <v>139</v>
      </c>
      <c r="B140" s="6">
        <v>1</v>
      </c>
      <c r="C140" s="13">
        <v>0.34375</v>
      </c>
      <c r="D140" s="13">
        <v>0</v>
      </c>
      <c r="E140" s="52">
        <v>0.64074074074074072</v>
      </c>
      <c r="F140" s="52">
        <v>0.18857142857142861</v>
      </c>
      <c r="G140" s="52">
        <v>0.5357142857142857</v>
      </c>
      <c r="H140" s="52">
        <v>9.9999999999999992E-2</v>
      </c>
    </row>
    <row r="141" spans="1:8" x14ac:dyDescent="0.25">
      <c r="A141" s="5">
        <v>140</v>
      </c>
      <c r="B141" s="6">
        <v>0</v>
      </c>
      <c r="C141" s="13">
        <v>0.34375</v>
      </c>
      <c r="D141" s="13">
        <v>0</v>
      </c>
      <c r="E141" s="52">
        <v>0.64074074074074072</v>
      </c>
      <c r="F141" s="52">
        <v>0.34857142857142864</v>
      </c>
      <c r="G141" s="52">
        <v>0.60714285714285721</v>
      </c>
      <c r="H141" s="52">
        <v>0.47692307692307695</v>
      </c>
    </row>
    <row r="142" spans="1:8" x14ac:dyDescent="0.25">
      <c r="A142" s="5">
        <v>141</v>
      </c>
      <c r="B142" s="6">
        <v>1</v>
      </c>
      <c r="C142" s="13">
        <v>0.34375</v>
      </c>
      <c r="D142" s="13">
        <v>0</v>
      </c>
      <c r="E142" s="52">
        <v>0.64074074074074072</v>
      </c>
      <c r="F142" s="52">
        <v>0.18857142857142861</v>
      </c>
      <c r="G142" s="52">
        <v>0.5357142857142857</v>
      </c>
      <c r="H142" s="52">
        <v>9.9999999999999992E-2</v>
      </c>
    </row>
    <row r="143" spans="1:8" x14ac:dyDescent="0.25">
      <c r="A143" s="5">
        <v>142</v>
      </c>
      <c r="B143" s="6">
        <v>0</v>
      </c>
      <c r="C143" s="13">
        <v>0.34375</v>
      </c>
      <c r="D143" s="13">
        <v>0</v>
      </c>
      <c r="E143" s="52">
        <v>0.64074074074074072</v>
      </c>
      <c r="F143" s="52">
        <v>0.34857142857142864</v>
      </c>
      <c r="G143" s="52">
        <v>0.60714285714285721</v>
      </c>
      <c r="H143" s="52">
        <v>0.47692307692307695</v>
      </c>
    </row>
    <row r="144" spans="1:8" x14ac:dyDescent="0.25">
      <c r="A144" s="5">
        <v>143</v>
      </c>
      <c r="B144" s="6">
        <v>1</v>
      </c>
      <c r="C144" s="13">
        <v>0.34375</v>
      </c>
      <c r="D144" s="13">
        <v>0</v>
      </c>
      <c r="E144" s="52">
        <v>0.64074074074074072</v>
      </c>
      <c r="F144" s="52">
        <v>0.18857142857142861</v>
      </c>
      <c r="G144" s="52">
        <v>0.5357142857142857</v>
      </c>
      <c r="H144" s="52">
        <v>9.9999999999999992E-2</v>
      </c>
    </row>
    <row r="145" spans="1:8" x14ac:dyDescent="0.25">
      <c r="A145" s="5">
        <v>144</v>
      </c>
      <c r="B145" s="6">
        <v>1</v>
      </c>
      <c r="C145" s="13">
        <v>0.34375</v>
      </c>
      <c r="D145" s="13">
        <v>0</v>
      </c>
      <c r="E145" s="52">
        <v>0.64074074074074072</v>
      </c>
      <c r="F145" s="52">
        <v>0.18857142857142861</v>
      </c>
      <c r="G145" s="52">
        <v>0.5357142857142857</v>
      </c>
      <c r="H145" s="52">
        <v>9.9999999999999992E-2</v>
      </c>
    </row>
    <row r="146" spans="1:8" x14ac:dyDescent="0.25">
      <c r="A146" s="5">
        <v>145</v>
      </c>
      <c r="B146" s="6">
        <v>0</v>
      </c>
      <c r="C146" s="13">
        <v>0.34375</v>
      </c>
      <c r="D146" s="13">
        <v>1</v>
      </c>
      <c r="E146" s="52">
        <v>0.64074074074074072</v>
      </c>
      <c r="F146" s="52">
        <v>0.34857142857142864</v>
      </c>
      <c r="G146" s="52">
        <v>0.60714285714285721</v>
      </c>
      <c r="H146" s="52">
        <v>0.47692307692307695</v>
      </c>
    </row>
    <row r="147" spans="1:8" x14ac:dyDescent="0.25">
      <c r="A147" s="5">
        <v>146</v>
      </c>
      <c r="B147" s="6">
        <v>1</v>
      </c>
      <c r="C147" s="13">
        <v>0.34375</v>
      </c>
      <c r="D147" s="13">
        <v>1</v>
      </c>
      <c r="E147" s="52">
        <v>0.59629629629629632</v>
      </c>
      <c r="F147" s="52">
        <v>0.50095238095238104</v>
      </c>
      <c r="G147" s="52">
        <v>0.27142857142857141</v>
      </c>
      <c r="H147" s="52">
        <v>0.79538461538461558</v>
      </c>
    </row>
    <row r="148" spans="1:8" x14ac:dyDescent="0.25">
      <c r="A148" s="5">
        <v>147</v>
      </c>
      <c r="B148" s="6">
        <v>0</v>
      </c>
      <c r="C148" s="13">
        <v>0.375</v>
      </c>
      <c r="D148" s="13">
        <v>0.5</v>
      </c>
      <c r="E148" s="52">
        <v>0.65925925925925932</v>
      </c>
      <c r="F148" s="52">
        <v>0.34857142857142864</v>
      </c>
      <c r="G148" s="52">
        <v>0.60714285714285721</v>
      </c>
      <c r="H148" s="52">
        <v>0.47692307692307695</v>
      </c>
    </row>
    <row r="149" spans="1:8" x14ac:dyDescent="0.25">
      <c r="A149" s="5">
        <v>148</v>
      </c>
      <c r="B149" s="6">
        <v>0</v>
      </c>
      <c r="C149" s="13">
        <v>0.375</v>
      </c>
      <c r="D149" s="13">
        <v>0.5</v>
      </c>
      <c r="E149" s="52">
        <v>0.22962962962962966</v>
      </c>
      <c r="F149" s="52">
        <v>0.78285714285714303</v>
      </c>
      <c r="G149" s="52">
        <v>0.15476190476190477</v>
      </c>
      <c r="H149" s="52">
        <v>0.6415384615384615</v>
      </c>
    </row>
    <row r="150" spans="1:8" x14ac:dyDescent="0.25">
      <c r="A150" s="5">
        <v>149</v>
      </c>
      <c r="B150" s="6">
        <v>1</v>
      </c>
      <c r="C150" s="13">
        <v>0.375</v>
      </c>
      <c r="D150" s="13">
        <v>0</v>
      </c>
      <c r="E150" s="52">
        <v>0.50370370370370376</v>
      </c>
      <c r="F150" s="52">
        <v>0.57523809523809522</v>
      </c>
      <c r="G150" s="52">
        <v>0.34523809523809523</v>
      </c>
      <c r="H150" s="52">
        <v>0.35538461538461524</v>
      </c>
    </row>
    <row r="151" spans="1:8" x14ac:dyDescent="0.25">
      <c r="A151" s="5">
        <v>150</v>
      </c>
      <c r="B151" s="6">
        <v>1</v>
      </c>
      <c r="C151" s="13">
        <v>0.375</v>
      </c>
      <c r="D151" s="13">
        <v>0</v>
      </c>
      <c r="E151" s="52">
        <v>0.90740740740740744</v>
      </c>
      <c r="F151" s="52">
        <v>1.9047619047619049E-2</v>
      </c>
      <c r="G151" s="52">
        <v>0.73809523809523814</v>
      </c>
      <c r="H151" s="52">
        <v>6.4615384615384602E-2</v>
      </c>
    </row>
    <row r="152" spans="1:8" x14ac:dyDescent="0.25">
      <c r="A152" s="5">
        <v>151</v>
      </c>
      <c r="B152" s="6">
        <v>1</v>
      </c>
      <c r="C152" s="13">
        <v>0.375</v>
      </c>
      <c r="D152" s="13">
        <v>0</v>
      </c>
      <c r="E152" s="52">
        <v>0.90740740740740744</v>
      </c>
      <c r="F152" s="52">
        <v>1.9047619047619049E-2</v>
      </c>
      <c r="G152" s="52">
        <v>0.73809523809523814</v>
      </c>
      <c r="H152" s="52">
        <v>6.4615384615384602E-2</v>
      </c>
    </row>
    <row r="153" spans="1:8" x14ac:dyDescent="0.25">
      <c r="A153" s="5">
        <v>152</v>
      </c>
      <c r="B153" s="6">
        <v>0</v>
      </c>
      <c r="C153" s="13">
        <v>0.375</v>
      </c>
      <c r="D153" s="13">
        <v>0</v>
      </c>
      <c r="E153" s="52">
        <v>0.65925925925925932</v>
      </c>
      <c r="F153" s="52">
        <v>0.34857142857142864</v>
      </c>
      <c r="G153" s="52">
        <v>0.60714285714285721</v>
      </c>
      <c r="H153" s="52">
        <v>0.47692307692307695</v>
      </c>
    </row>
    <row r="154" spans="1:8" x14ac:dyDescent="0.25">
      <c r="A154" s="5">
        <v>153</v>
      </c>
      <c r="B154" s="6">
        <v>0</v>
      </c>
      <c r="C154" s="13">
        <v>0.375</v>
      </c>
      <c r="D154" s="13">
        <v>0</v>
      </c>
      <c r="E154" s="52">
        <v>0.65925925925925932</v>
      </c>
      <c r="F154" s="52">
        <v>0.34857142857142864</v>
      </c>
      <c r="G154" s="52">
        <v>0.60714285714285721</v>
      </c>
      <c r="H154" s="52">
        <v>0.47692307692307695</v>
      </c>
    </row>
    <row r="155" spans="1:8" x14ac:dyDescent="0.25">
      <c r="A155" s="5">
        <v>154</v>
      </c>
      <c r="B155" s="6">
        <v>0</v>
      </c>
      <c r="C155" s="13">
        <v>0.375</v>
      </c>
      <c r="D155" s="13">
        <v>0</v>
      </c>
      <c r="E155" s="52">
        <v>0.65925925925925932</v>
      </c>
      <c r="F155" s="52">
        <v>0.34857142857142864</v>
      </c>
      <c r="G155" s="52">
        <v>0.60714285714285721</v>
      </c>
      <c r="H155" s="52">
        <v>0.47692307692307695</v>
      </c>
    </row>
    <row r="156" spans="1:8" x14ac:dyDescent="0.25">
      <c r="A156" s="5">
        <v>155</v>
      </c>
      <c r="B156" s="6">
        <v>0</v>
      </c>
      <c r="C156" s="13">
        <v>0.375</v>
      </c>
      <c r="D156" s="13">
        <v>0</v>
      </c>
      <c r="E156" s="52">
        <v>0.65925925925925932</v>
      </c>
      <c r="F156" s="52">
        <v>0.34857142857142864</v>
      </c>
      <c r="G156" s="52">
        <v>0.60714285714285721</v>
      </c>
      <c r="H156" s="52">
        <v>0.47692307692307695</v>
      </c>
    </row>
    <row r="157" spans="1:8" x14ac:dyDescent="0.25">
      <c r="A157" s="5">
        <v>156</v>
      </c>
      <c r="B157" s="6">
        <v>0</v>
      </c>
      <c r="C157" s="13">
        <v>0.375</v>
      </c>
      <c r="D157" s="13">
        <v>0</v>
      </c>
      <c r="E157" s="52">
        <v>0.65925925925925932</v>
      </c>
      <c r="F157" s="52">
        <v>0.34857142857142864</v>
      </c>
      <c r="G157" s="52">
        <v>0.60714285714285721</v>
      </c>
      <c r="H157" s="52">
        <v>0.47692307692307695</v>
      </c>
    </row>
    <row r="158" spans="1:8" x14ac:dyDescent="0.25">
      <c r="A158" s="5">
        <v>157</v>
      </c>
      <c r="B158" s="6">
        <v>0</v>
      </c>
      <c r="C158" s="13">
        <v>0.375</v>
      </c>
      <c r="D158" s="13">
        <v>0</v>
      </c>
      <c r="E158" s="52">
        <v>0.65925925925925932</v>
      </c>
      <c r="F158" s="52">
        <v>0.34857142857142864</v>
      </c>
      <c r="G158" s="52">
        <v>0.60714285714285721</v>
      </c>
      <c r="H158" s="52">
        <v>0.47692307692307695</v>
      </c>
    </row>
    <row r="159" spans="1:8" x14ac:dyDescent="0.25">
      <c r="A159" s="5">
        <v>158</v>
      </c>
      <c r="B159" s="6">
        <v>0</v>
      </c>
      <c r="C159" s="13">
        <v>0.375</v>
      </c>
      <c r="D159" s="13">
        <v>0</v>
      </c>
      <c r="E159" s="52">
        <v>0.65925925925925932</v>
      </c>
      <c r="F159" s="52">
        <v>0.34857142857142864</v>
      </c>
      <c r="G159" s="52">
        <v>0.60714285714285721</v>
      </c>
      <c r="H159" s="52">
        <v>0.47692307692307695</v>
      </c>
    </row>
    <row r="160" spans="1:8" x14ac:dyDescent="0.25">
      <c r="A160" s="5">
        <v>159</v>
      </c>
      <c r="B160" s="6">
        <v>0</v>
      </c>
      <c r="C160" s="13">
        <v>0.375</v>
      </c>
      <c r="D160" s="13">
        <v>0</v>
      </c>
      <c r="E160" s="52">
        <v>0.65925925925925932</v>
      </c>
      <c r="F160" s="52">
        <v>0.34857142857142864</v>
      </c>
      <c r="G160" s="52">
        <v>0.60714285714285721</v>
      </c>
      <c r="H160" s="52">
        <v>0.47692307692307695</v>
      </c>
    </row>
    <row r="161" spans="1:8" x14ac:dyDescent="0.25">
      <c r="A161" s="5">
        <v>160</v>
      </c>
      <c r="B161" s="6">
        <v>0</v>
      </c>
      <c r="C161" s="13">
        <v>0.375</v>
      </c>
      <c r="D161" s="13">
        <v>0</v>
      </c>
      <c r="E161" s="52">
        <v>0.65925925925925932</v>
      </c>
      <c r="F161" s="52">
        <v>0.34857142857142864</v>
      </c>
      <c r="G161" s="52">
        <v>0.60714285714285721</v>
      </c>
      <c r="H161" s="52">
        <v>0.47692307692307695</v>
      </c>
    </row>
    <row r="162" spans="1:8" x14ac:dyDescent="0.25">
      <c r="A162" s="5">
        <v>161</v>
      </c>
      <c r="B162" s="6">
        <v>0</v>
      </c>
      <c r="C162" s="13">
        <v>0.375</v>
      </c>
      <c r="D162" s="13">
        <v>0</v>
      </c>
      <c r="E162" s="52">
        <v>0.65925925925925932</v>
      </c>
      <c r="F162" s="52">
        <v>0.34857142857142864</v>
      </c>
      <c r="G162" s="52">
        <v>0.60714285714285721</v>
      </c>
      <c r="H162" s="52">
        <v>0.47692307692307695</v>
      </c>
    </row>
    <row r="163" spans="1:8" x14ac:dyDescent="0.25">
      <c r="A163" s="5">
        <v>162</v>
      </c>
      <c r="B163" s="6">
        <v>1</v>
      </c>
      <c r="C163" s="13">
        <v>0.40625</v>
      </c>
      <c r="D163" s="13">
        <v>0</v>
      </c>
      <c r="E163" s="52">
        <v>0.65925925925925932</v>
      </c>
      <c r="F163" s="52">
        <v>0.55619047619047612</v>
      </c>
      <c r="G163" s="52">
        <v>0.51547619047619053</v>
      </c>
      <c r="H163" s="52">
        <v>8.6153846153846275E-2</v>
      </c>
    </row>
    <row r="164" spans="1:8" x14ac:dyDescent="0.25">
      <c r="A164" s="5">
        <v>163</v>
      </c>
      <c r="B164" s="6">
        <v>1</v>
      </c>
      <c r="C164" s="13">
        <v>0.40625</v>
      </c>
      <c r="D164" s="13">
        <v>0</v>
      </c>
      <c r="E164" s="52">
        <v>0.65925925925925932</v>
      </c>
      <c r="F164" s="52">
        <v>0.55619047619047612</v>
      </c>
      <c r="G164" s="52">
        <v>0.51547619047619053</v>
      </c>
      <c r="H164" s="52">
        <v>8.6153846153846275E-2</v>
      </c>
    </row>
    <row r="165" spans="1:8" x14ac:dyDescent="0.25">
      <c r="A165" s="5">
        <v>164</v>
      </c>
      <c r="B165" s="6">
        <v>0</v>
      </c>
      <c r="C165" s="13">
        <v>0.40625</v>
      </c>
      <c r="D165" s="13">
        <v>0</v>
      </c>
      <c r="E165" s="52">
        <v>0.78888888888888897</v>
      </c>
      <c r="F165" s="52">
        <v>0.34857142857142864</v>
      </c>
      <c r="G165" s="52">
        <v>0.85714285714285721</v>
      </c>
      <c r="H165" s="52">
        <v>0.47692307692307695</v>
      </c>
    </row>
    <row r="166" spans="1:8" x14ac:dyDescent="0.25">
      <c r="A166" s="5">
        <v>165</v>
      </c>
      <c r="B166" s="6">
        <v>0</v>
      </c>
      <c r="C166" s="13">
        <v>0.40625</v>
      </c>
      <c r="D166" s="13">
        <v>0</v>
      </c>
      <c r="E166" s="52">
        <v>0.78888888888888897</v>
      </c>
      <c r="F166" s="52">
        <v>0.34857142857142864</v>
      </c>
      <c r="G166" s="52">
        <v>0.85714285714285721</v>
      </c>
      <c r="H166" s="52">
        <v>0.47692307692307695</v>
      </c>
    </row>
    <row r="167" spans="1:8" x14ac:dyDescent="0.25">
      <c r="A167" s="5">
        <v>166</v>
      </c>
      <c r="B167" s="6">
        <v>0</v>
      </c>
      <c r="C167" s="13">
        <v>0.4375</v>
      </c>
      <c r="D167" s="13">
        <v>0.5</v>
      </c>
      <c r="E167" s="52">
        <v>0.73333333333333328</v>
      </c>
      <c r="F167" s="52">
        <v>0.36761904761904768</v>
      </c>
      <c r="G167" s="52">
        <v>0.85714285714285721</v>
      </c>
      <c r="H167" s="52">
        <v>0.47692307692307695</v>
      </c>
    </row>
    <row r="168" spans="1:8" x14ac:dyDescent="0.25">
      <c r="A168" s="5">
        <v>167</v>
      </c>
      <c r="B168" s="6">
        <v>0</v>
      </c>
      <c r="C168" s="13">
        <v>0.4375</v>
      </c>
      <c r="D168" s="13">
        <v>0</v>
      </c>
      <c r="E168" s="52">
        <v>0.67777777777777781</v>
      </c>
      <c r="F168" s="52">
        <v>0.54666666666666663</v>
      </c>
      <c r="G168" s="52">
        <v>0.56190476190476191</v>
      </c>
      <c r="H168" s="52">
        <v>0.15076923076923088</v>
      </c>
    </row>
    <row r="169" spans="1:8" x14ac:dyDescent="0.25">
      <c r="A169" s="5">
        <v>168</v>
      </c>
      <c r="B169" s="6">
        <v>0</v>
      </c>
      <c r="C169" s="13">
        <v>0.4375</v>
      </c>
      <c r="D169" s="13">
        <v>0</v>
      </c>
      <c r="E169" s="52">
        <v>0.54074074074074074</v>
      </c>
      <c r="F169" s="52">
        <v>0.54666666666666663</v>
      </c>
      <c r="G169" s="52">
        <v>0.42261904761904762</v>
      </c>
      <c r="H169" s="52">
        <v>0.45846153846153836</v>
      </c>
    </row>
    <row r="170" spans="1:8" x14ac:dyDescent="0.25">
      <c r="A170" s="5">
        <v>169</v>
      </c>
      <c r="B170" s="6">
        <v>0</v>
      </c>
      <c r="C170" s="13">
        <v>0.4375</v>
      </c>
      <c r="D170" s="13">
        <v>0</v>
      </c>
      <c r="E170" s="52">
        <v>0.54074074074074074</v>
      </c>
      <c r="F170" s="52">
        <v>0.54666666666666663</v>
      </c>
      <c r="G170" s="52">
        <v>0.42261904761904762</v>
      </c>
      <c r="H170" s="52">
        <v>0.45846153846153836</v>
      </c>
    </row>
    <row r="171" spans="1:8" x14ac:dyDescent="0.25">
      <c r="A171" s="5">
        <v>170</v>
      </c>
      <c r="B171" s="6">
        <v>0</v>
      </c>
      <c r="C171" s="13">
        <v>0.4375</v>
      </c>
      <c r="D171" s="13">
        <v>0</v>
      </c>
      <c r="E171" s="52">
        <v>0.75185185185185199</v>
      </c>
      <c r="F171" s="52">
        <v>0.36761904761904768</v>
      </c>
      <c r="G171" s="52">
        <v>0.85714285714285721</v>
      </c>
      <c r="H171" s="52">
        <v>0.47692307692307695</v>
      </c>
    </row>
    <row r="172" spans="1:8" x14ac:dyDescent="0.25">
      <c r="A172" s="5">
        <v>171</v>
      </c>
      <c r="B172" s="6">
        <v>0</v>
      </c>
      <c r="C172" s="13">
        <v>0.4375</v>
      </c>
      <c r="D172" s="13">
        <v>0</v>
      </c>
      <c r="E172" s="52">
        <v>0.75185185185185199</v>
      </c>
      <c r="F172" s="52">
        <v>0.36761904761904768</v>
      </c>
      <c r="G172" s="52">
        <v>0.85714285714285721</v>
      </c>
      <c r="H172" s="52">
        <v>0.47692307692307695</v>
      </c>
    </row>
    <row r="173" spans="1:8" x14ac:dyDescent="0.25">
      <c r="A173" s="5">
        <v>172</v>
      </c>
      <c r="B173" s="6">
        <v>0</v>
      </c>
      <c r="C173" s="13">
        <v>0.4375</v>
      </c>
      <c r="D173" s="13">
        <v>0</v>
      </c>
      <c r="E173" s="52">
        <v>0.75185185185185199</v>
      </c>
      <c r="F173" s="52">
        <v>0.36761904761904768</v>
      </c>
      <c r="G173" s="52">
        <v>0.85714285714285721</v>
      </c>
      <c r="H173" s="52">
        <v>0.47692307692307695</v>
      </c>
    </row>
    <row r="174" spans="1:8" x14ac:dyDescent="0.25">
      <c r="A174" s="5">
        <v>173</v>
      </c>
      <c r="B174" s="6">
        <v>0</v>
      </c>
      <c r="C174" s="13">
        <v>0.4375</v>
      </c>
      <c r="D174" s="13">
        <v>0</v>
      </c>
      <c r="E174" s="52">
        <v>0.75185185185185199</v>
      </c>
      <c r="F174" s="52">
        <v>0.36761904761904768</v>
      </c>
      <c r="G174" s="52">
        <v>0.85714285714285721</v>
      </c>
      <c r="H174" s="52">
        <v>0.47692307692307695</v>
      </c>
    </row>
    <row r="175" spans="1:8" x14ac:dyDescent="0.25">
      <c r="A175" s="5">
        <v>174</v>
      </c>
      <c r="B175" s="6">
        <v>0</v>
      </c>
      <c r="C175" s="13">
        <v>0.4375</v>
      </c>
      <c r="D175" s="13">
        <v>0</v>
      </c>
      <c r="E175" s="52">
        <v>0.75185185185185199</v>
      </c>
      <c r="F175" s="52">
        <v>0.36761904761904768</v>
      </c>
      <c r="G175" s="52">
        <v>0.85714285714285721</v>
      </c>
      <c r="H175" s="52">
        <v>0.47692307692307695</v>
      </c>
    </row>
    <row r="176" spans="1:8" x14ac:dyDescent="0.25">
      <c r="A176" s="5">
        <v>175</v>
      </c>
      <c r="B176" s="6">
        <v>0</v>
      </c>
      <c r="C176" s="13">
        <v>0.4375</v>
      </c>
      <c r="D176" s="13">
        <v>0</v>
      </c>
      <c r="E176" s="52">
        <v>0.73333333333333328</v>
      </c>
      <c r="F176" s="52">
        <v>0.36761904761904768</v>
      </c>
      <c r="G176" s="52">
        <v>0.85714285714285721</v>
      </c>
      <c r="H176" s="52">
        <v>0.47692307692307695</v>
      </c>
    </row>
    <row r="177" spans="1:8" x14ac:dyDescent="0.25">
      <c r="A177" s="5">
        <v>176</v>
      </c>
      <c r="B177" s="6">
        <v>0</v>
      </c>
      <c r="C177" s="13">
        <v>0.4375</v>
      </c>
      <c r="D177" s="13">
        <v>0</v>
      </c>
      <c r="E177" s="52">
        <v>0.73333333333333328</v>
      </c>
      <c r="F177" s="52">
        <v>0.36761904761904768</v>
      </c>
      <c r="G177" s="52">
        <v>0.85714285714285721</v>
      </c>
      <c r="H177" s="52">
        <v>0.47692307692307695</v>
      </c>
    </row>
    <row r="178" spans="1:8" x14ac:dyDescent="0.25">
      <c r="A178" s="5">
        <v>177</v>
      </c>
      <c r="B178" s="6">
        <v>0</v>
      </c>
      <c r="C178" s="13">
        <v>0.4375</v>
      </c>
      <c r="D178" s="13">
        <v>0</v>
      </c>
      <c r="E178" s="52">
        <v>0.73333333333333328</v>
      </c>
      <c r="F178" s="52">
        <v>0.36761904761904768</v>
      </c>
      <c r="G178" s="52">
        <v>0.85714285714285721</v>
      </c>
      <c r="H178" s="52">
        <v>0.47692307692307695</v>
      </c>
    </row>
    <row r="179" spans="1:8" x14ac:dyDescent="0.25">
      <c r="A179" s="5">
        <v>178</v>
      </c>
      <c r="B179" s="6">
        <v>0</v>
      </c>
      <c r="C179" s="13">
        <v>0.46875</v>
      </c>
      <c r="D179" s="13">
        <v>0.5</v>
      </c>
      <c r="E179" s="52">
        <v>0.32962962962962966</v>
      </c>
      <c r="F179" s="52">
        <v>0.70666666666666678</v>
      </c>
      <c r="G179" s="52">
        <v>0.3392857142857143</v>
      </c>
      <c r="H179" s="52">
        <v>0.57692307692307698</v>
      </c>
    </row>
    <row r="180" spans="1:8" x14ac:dyDescent="0.25">
      <c r="A180" s="5">
        <v>179</v>
      </c>
      <c r="B180" s="6">
        <v>0</v>
      </c>
      <c r="C180" s="13">
        <v>0.46875</v>
      </c>
      <c r="D180" s="13">
        <v>0</v>
      </c>
      <c r="E180" s="52">
        <v>0.77037037037037037</v>
      </c>
      <c r="F180" s="52">
        <v>0.36761904761904768</v>
      </c>
      <c r="G180" s="52">
        <v>0.85714285714285721</v>
      </c>
      <c r="H180" s="52">
        <v>0.47692307692307695</v>
      </c>
    </row>
    <row r="181" spans="1:8" x14ac:dyDescent="0.25">
      <c r="A181" s="5">
        <v>180</v>
      </c>
      <c r="B181" s="6">
        <v>0</v>
      </c>
      <c r="C181" s="13">
        <v>0.46875</v>
      </c>
      <c r="D181" s="13">
        <v>0</v>
      </c>
      <c r="E181" s="52">
        <v>0.77037037037037037</v>
      </c>
      <c r="F181" s="52">
        <v>0.36761904761904768</v>
      </c>
      <c r="G181" s="52">
        <v>0.85714285714285721</v>
      </c>
      <c r="H181" s="52">
        <v>0.47692307692307695</v>
      </c>
    </row>
    <row r="182" spans="1:8" x14ac:dyDescent="0.25">
      <c r="A182" s="5">
        <v>181</v>
      </c>
      <c r="B182" s="6">
        <v>0</v>
      </c>
      <c r="C182" s="13">
        <v>0.46875</v>
      </c>
      <c r="D182" s="13">
        <v>0</v>
      </c>
      <c r="E182" s="52">
        <v>0.77037037037037037</v>
      </c>
      <c r="F182" s="52">
        <v>0.36761904761904768</v>
      </c>
      <c r="G182" s="52">
        <v>0.85714285714285721</v>
      </c>
      <c r="H182" s="52">
        <v>0.47692307692307695</v>
      </c>
    </row>
    <row r="183" spans="1:8" x14ac:dyDescent="0.25">
      <c r="A183" s="5">
        <v>182</v>
      </c>
      <c r="B183" s="6">
        <v>0</v>
      </c>
      <c r="C183" s="13">
        <v>0.46875</v>
      </c>
      <c r="D183" s="13">
        <v>0</v>
      </c>
      <c r="E183" s="52">
        <v>0.77037037037037037</v>
      </c>
      <c r="F183" s="52">
        <v>0.36761904761904768</v>
      </c>
      <c r="G183" s="52">
        <v>0.85714285714285721</v>
      </c>
      <c r="H183" s="52">
        <v>0.47692307692307695</v>
      </c>
    </row>
    <row r="184" spans="1:8" x14ac:dyDescent="0.25">
      <c r="A184" s="5">
        <v>183</v>
      </c>
      <c r="B184" s="6">
        <v>0</v>
      </c>
      <c r="C184" s="13">
        <v>0.46875</v>
      </c>
      <c r="D184" s="13">
        <v>0</v>
      </c>
      <c r="E184" s="52">
        <v>0.77037037037037037</v>
      </c>
      <c r="F184" s="52">
        <v>0.36761904761904768</v>
      </c>
      <c r="G184" s="52">
        <v>0.85714285714285721</v>
      </c>
      <c r="H184" s="52">
        <v>0.47692307692307695</v>
      </c>
    </row>
    <row r="185" spans="1:8" x14ac:dyDescent="0.25">
      <c r="A185" s="5">
        <v>184</v>
      </c>
      <c r="B185" s="6">
        <v>0</v>
      </c>
      <c r="C185" s="13">
        <v>0.46875</v>
      </c>
      <c r="D185" s="13">
        <v>0</v>
      </c>
      <c r="E185" s="52">
        <v>0.77037037037037037</v>
      </c>
      <c r="F185" s="52">
        <v>0.36761904761904768</v>
      </c>
      <c r="G185" s="52">
        <v>0.85714285714285721</v>
      </c>
      <c r="H185" s="52">
        <v>0.47692307692307695</v>
      </c>
    </row>
    <row r="186" spans="1:8" x14ac:dyDescent="0.25">
      <c r="A186" s="5">
        <v>185</v>
      </c>
      <c r="B186" s="6">
        <v>1</v>
      </c>
      <c r="C186" s="13">
        <v>0.46875</v>
      </c>
      <c r="D186" s="13">
        <v>1</v>
      </c>
      <c r="E186" s="52">
        <v>0.38518518518518519</v>
      </c>
      <c r="F186" s="52">
        <v>0.76380952380952394</v>
      </c>
      <c r="G186" s="52">
        <v>0.26785714285714285</v>
      </c>
      <c r="H186" s="52">
        <v>0.57692307692307698</v>
      </c>
    </row>
    <row r="187" spans="1:8" x14ac:dyDescent="0.25">
      <c r="A187" s="5">
        <v>186</v>
      </c>
      <c r="B187" s="6">
        <v>1</v>
      </c>
      <c r="C187" s="13">
        <v>0.46875</v>
      </c>
      <c r="D187" s="13">
        <v>1</v>
      </c>
      <c r="E187" s="52">
        <v>0.38518518518518519</v>
      </c>
      <c r="F187" s="52">
        <v>0.76380952380952394</v>
      </c>
      <c r="G187" s="52">
        <v>0.26785714285714285</v>
      </c>
      <c r="H187" s="52">
        <v>0.57692307692307698</v>
      </c>
    </row>
    <row r="188" spans="1:8" x14ac:dyDescent="0.25">
      <c r="A188" s="5">
        <v>187</v>
      </c>
      <c r="B188" s="6">
        <v>1</v>
      </c>
      <c r="C188" s="13">
        <v>0.5</v>
      </c>
      <c r="D188" s="13">
        <v>0.5</v>
      </c>
      <c r="E188" s="52">
        <v>0.46666666666666667</v>
      </c>
      <c r="F188" s="52">
        <v>0.16000000000000003</v>
      </c>
      <c r="G188" s="52">
        <v>0.3392857142857143</v>
      </c>
      <c r="H188" s="52">
        <v>0.73846153846153839</v>
      </c>
    </row>
    <row r="189" spans="1:8" x14ac:dyDescent="0.25">
      <c r="A189" s="5">
        <v>188</v>
      </c>
      <c r="B189" s="6">
        <v>0</v>
      </c>
      <c r="C189" s="13">
        <v>0.5</v>
      </c>
      <c r="D189" s="13">
        <v>0.5</v>
      </c>
      <c r="E189" s="52">
        <v>0.29259259259259263</v>
      </c>
      <c r="F189" s="52">
        <v>0.70666666666666678</v>
      </c>
      <c r="G189" s="52">
        <v>0.3392857142857143</v>
      </c>
      <c r="H189" s="52">
        <v>0.57692307692307698</v>
      </c>
    </row>
    <row r="190" spans="1:8" x14ac:dyDescent="0.25">
      <c r="A190" s="5">
        <v>189</v>
      </c>
      <c r="B190" s="6">
        <v>1</v>
      </c>
      <c r="C190" s="13">
        <v>0.5</v>
      </c>
      <c r="D190" s="13">
        <v>0.5</v>
      </c>
      <c r="E190" s="52">
        <v>0.46666666666666667</v>
      </c>
      <c r="F190" s="52">
        <v>0.16000000000000003</v>
      </c>
      <c r="G190" s="52">
        <v>0.3392857142857143</v>
      </c>
      <c r="H190" s="52">
        <v>0.73846153846153839</v>
      </c>
    </row>
    <row r="191" spans="1:8" x14ac:dyDescent="0.25">
      <c r="A191" s="5">
        <v>190</v>
      </c>
      <c r="B191" s="6">
        <v>0</v>
      </c>
      <c r="C191" s="13">
        <v>0.5</v>
      </c>
      <c r="D191" s="13">
        <v>0.5</v>
      </c>
      <c r="E191" s="52">
        <v>0.32962962962962966</v>
      </c>
      <c r="F191" s="52">
        <v>0.70666666666666678</v>
      </c>
      <c r="G191" s="52">
        <v>0.3392857142857143</v>
      </c>
      <c r="H191" s="52">
        <v>0.57692307692307698</v>
      </c>
    </row>
    <row r="192" spans="1:8" x14ac:dyDescent="0.25">
      <c r="A192" s="5">
        <v>191</v>
      </c>
      <c r="B192" s="6">
        <v>1</v>
      </c>
      <c r="C192" s="13">
        <v>0.5</v>
      </c>
      <c r="D192" s="13">
        <v>0.5</v>
      </c>
      <c r="E192" s="52">
        <v>0.46666666666666667</v>
      </c>
      <c r="F192" s="52">
        <v>0.16000000000000003</v>
      </c>
      <c r="G192" s="52">
        <v>0.3392857142857143</v>
      </c>
      <c r="H192" s="52">
        <v>0.73846153846153839</v>
      </c>
    </row>
    <row r="193" spans="1:8" x14ac:dyDescent="0.25">
      <c r="A193" s="5">
        <v>192</v>
      </c>
      <c r="B193" s="6">
        <v>0</v>
      </c>
      <c r="C193" s="13">
        <v>0.5</v>
      </c>
      <c r="D193" s="13">
        <v>0.5</v>
      </c>
      <c r="E193" s="52">
        <v>0.31111111111111123</v>
      </c>
      <c r="F193" s="52">
        <v>0.70666666666666678</v>
      </c>
      <c r="G193" s="52">
        <v>0.3392857142857143</v>
      </c>
      <c r="H193" s="52">
        <v>0.57692307692307698</v>
      </c>
    </row>
    <row r="194" spans="1:8" x14ac:dyDescent="0.25">
      <c r="A194" s="5">
        <v>193</v>
      </c>
      <c r="B194" s="6">
        <v>0</v>
      </c>
      <c r="C194" s="13">
        <v>0.5</v>
      </c>
      <c r="D194" s="13">
        <v>0.5</v>
      </c>
      <c r="E194" s="52">
        <v>0.32962962962962966</v>
      </c>
      <c r="F194" s="52">
        <v>0.70666666666666678</v>
      </c>
      <c r="G194" s="52">
        <v>0.3392857142857143</v>
      </c>
      <c r="H194" s="52">
        <v>0.57692307692307698</v>
      </c>
    </row>
    <row r="195" spans="1:8" x14ac:dyDescent="0.25">
      <c r="A195" s="5">
        <v>194</v>
      </c>
      <c r="B195" s="6">
        <v>0</v>
      </c>
      <c r="C195" s="13">
        <v>0.5</v>
      </c>
      <c r="D195" s="13">
        <v>0.5</v>
      </c>
      <c r="E195" s="52">
        <v>0.32962962962962966</v>
      </c>
      <c r="F195" s="52">
        <v>0.70666666666666678</v>
      </c>
      <c r="G195" s="52">
        <v>0.3392857142857143</v>
      </c>
      <c r="H195" s="52">
        <v>0.57692307692307698</v>
      </c>
    </row>
    <row r="196" spans="1:8" x14ac:dyDescent="0.25">
      <c r="A196" s="5">
        <v>195</v>
      </c>
      <c r="B196" s="6">
        <v>0</v>
      </c>
      <c r="C196" s="13">
        <v>0.5</v>
      </c>
      <c r="D196" s="13">
        <v>0.5</v>
      </c>
      <c r="E196" s="52">
        <v>0.32962962962962966</v>
      </c>
      <c r="F196" s="52">
        <v>0.70666666666666678</v>
      </c>
      <c r="G196" s="52">
        <v>0.3392857142857143</v>
      </c>
      <c r="H196" s="52">
        <v>0.57692307692307698</v>
      </c>
    </row>
    <row r="197" spans="1:8" x14ac:dyDescent="0.25">
      <c r="A197" s="5">
        <v>196</v>
      </c>
      <c r="B197" s="6">
        <v>0</v>
      </c>
      <c r="C197" s="13">
        <v>0.5</v>
      </c>
      <c r="D197" s="13">
        <v>0.5</v>
      </c>
      <c r="E197" s="52">
        <v>0.32962962962962966</v>
      </c>
      <c r="F197" s="52">
        <v>0.70666666666666678</v>
      </c>
      <c r="G197" s="52">
        <v>0.3392857142857143</v>
      </c>
      <c r="H197" s="52">
        <v>0.57692307692307698</v>
      </c>
    </row>
    <row r="198" spans="1:8" x14ac:dyDescent="0.25">
      <c r="A198" s="5">
        <v>197</v>
      </c>
      <c r="B198" s="6">
        <v>0</v>
      </c>
      <c r="C198" s="13">
        <v>0.5</v>
      </c>
      <c r="D198" s="13">
        <v>0.5</v>
      </c>
      <c r="E198" s="52">
        <v>0.32962962962962966</v>
      </c>
      <c r="F198" s="52">
        <v>0.70666666666666678</v>
      </c>
      <c r="G198" s="52">
        <v>0.3392857142857143</v>
      </c>
      <c r="H198" s="52">
        <v>0.57692307692307698</v>
      </c>
    </row>
    <row r="199" spans="1:8" x14ac:dyDescent="0.25">
      <c r="A199" s="5">
        <v>198</v>
      </c>
      <c r="B199" s="6">
        <v>0</v>
      </c>
      <c r="C199" s="13">
        <v>0.5</v>
      </c>
      <c r="D199" s="13">
        <v>0.5</v>
      </c>
      <c r="E199" s="52">
        <v>0.32962962962962966</v>
      </c>
      <c r="F199" s="52">
        <v>0.70666666666666678</v>
      </c>
      <c r="G199" s="52">
        <v>0.3392857142857143</v>
      </c>
      <c r="H199" s="52">
        <v>0.57692307692307698</v>
      </c>
    </row>
    <row r="200" spans="1:8" x14ac:dyDescent="0.25">
      <c r="A200" s="5">
        <v>199</v>
      </c>
      <c r="B200" s="6">
        <v>0</v>
      </c>
      <c r="C200" s="13">
        <v>0.5</v>
      </c>
      <c r="D200" s="13">
        <v>0.5</v>
      </c>
      <c r="E200" s="52">
        <v>0.32962962962962966</v>
      </c>
      <c r="F200" s="52">
        <v>0.70666666666666678</v>
      </c>
      <c r="G200" s="52">
        <v>0.3392857142857143</v>
      </c>
      <c r="H200" s="52">
        <v>0.57692307692307698</v>
      </c>
    </row>
    <row r="201" spans="1:8" x14ac:dyDescent="0.25">
      <c r="A201" s="5">
        <v>200</v>
      </c>
      <c r="B201" s="6">
        <v>0</v>
      </c>
      <c r="C201" s="13">
        <v>0.5</v>
      </c>
      <c r="D201" s="13">
        <v>0.5</v>
      </c>
      <c r="E201" s="52">
        <v>0.32962962962962966</v>
      </c>
      <c r="F201" s="52">
        <v>0.70666666666666678</v>
      </c>
      <c r="G201" s="52">
        <v>0.3392857142857143</v>
      </c>
      <c r="H201" s="52">
        <v>0.57692307692307698</v>
      </c>
    </row>
    <row r="202" spans="1:8" x14ac:dyDescent="0.25">
      <c r="A202" s="5">
        <v>201</v>
      </c>
      <c r="B202" s="6">
        <v>0</v>
      </c>
      <c r="C202" s="13">
        <v>0.5</v>
      </c>
      <c r="D202" s="13">
        <v>0.5</v>
      </c>
      <c r="E202" s="52">
        <v>0.32962962962962966</v>
      </c>
      <c r="F202" s="52">
        <v>0.70666666666666678</v>
      </c>
      <c r="G202" s="52">
        <v>0.3392857142857143</v>
      </c>
      <c r="H202" s="52">
        <v>0.57692307692307698</v>
      </c>
    </row>
    <row r="203" spans="1:8" x14ac:dyDescent="0.25">
      <c r="A203" s="5">
        <v>202</v>
      </c>
      <c r="B203" s="6">
        <v>0</v>
      </c>
      <c r="C203" s="13">
        <v>0.5</v>
      </c>
      <c r="D203" s="13">
        <v>0.5</v>
      </c>
      <c r="E203" s="52">
        <v>0.77037037037037037</v>
      </c>
      <c r="F203" s="52">
        <v>0.36761904761904768</v>
      </c>
      <c r="G203" s="52">
        <v>0.85714285714285721</v>
      </c>
      <c r="H203" s="52">
        <v>0.47692307692307695</v>
      </c>
    </row>
    <row r="204" spans="1:8" x14ac:dyDescent="0.25">
      <c r="A204" s="5">
        <v>203</v>
      </c>
      <c r="B204" s="6">
        <v>0</v>
      </c>
      <c r="C204" s="13">
        <v>0.5</v>
      </c>
      <c r="D204" s="13">
        <v>0.5</v>
      </c>
      <c r="E204" s="52">
        <v>0.77037037037037037</v>
      </c>
      <c r="F204" s="52">
        <v>0.36761904761904768</v>
      </c>
      <c r="G204" s="52">
        <v>0.85714285714285721</v>
      </c>
      <c r="H204" s="52">
        <v>0.47692307692307695</v>
      </c>
    </row>
    <row r="205" spans="1:8" x14ac:dyDescent="0.25">
      <c r="A205" s="5">
        <v>204</v>
      </c>
      <c r="B205" s="6">
        <v>0</v>
      </c>
      <c r="C205" s="13">
        <v>0.5</v>
      </c>
      <c r="D205" s="13">
        <v>0</v>
      </c>
      <c r="E205" s="52">
        <v>0.40370370370370379</v>
      </c>
      <c r="F205" s="52">
        <v>0.6780952380952382</v>
      </c>
      <c r="G205" s="52">
        <v>0.41309523809523807</v>
      </c>
      <c r="H205" s="52">
        <v>4.3076923076923374E-2</v>
      </c>
    </row>
    <row r="206" spans="1:8" x14ac:dyDescent="0.25">
      <c r="A206" s="5">
        <v>205</v>
      </c>
      <c r="B206" s="6">
        <v>0</v>
      </c>
      <c r="C206" s="13">
        <v>0.5</v>
      </c>
      <c r="D206" s="13">
        <v>0</v>
      </c>
      <c r="E206" s="52">
        <v>0.73333333333333328</v>
      </c>
      <c r="F206" s="52">
        <v>0.18857142857142861</v>
      </c>
      <c r="G206" s="52">
        <v>0.64642857142857135</v>
      </c>
      <c r="H206" s="52">
        <v>0.3830769230769232</v>
      </c>
    </row>
    <row r="207" spans="1:8" x14ac:dyDescent="0.25">
      <c r="A207" s="5">
        <v>206</v>
      </c>
      <c r="B207" s="6">
        <v>0</v>
      </c>
      <c r="C207" s="13">
        <v>0.5</v>
      </c>
      <c r="D207" s="13">
        <v>0</v>
      </c>
      <c r="E207" s="52">
        <v>0.75185185185185199</v>
      </c>
      <c r="F207" s="52">
        <v>0.36761904761904768</v>
      </c>
      <c r="G207" s="52">
        <v>0.85714285714285721</v>
      </c>
      <c r="H207" s="52">
        <v>0.47692307692307695</v>
      </c>
    </row>
    <row r="208" spans="1:8" x14ac:dyDescent="0.25">
      <c r="A208" s="5">
        <v>207</v>
      </c>
      <c r="B208" s="6">
        <v>0</v>
      </c>
      <c r="C208" s="13">
        <v>0.5</v>
      </c>
      <c r="D208" s="13">
        <v>0</v>
      </c>
      <c r="E208" s="52">
        <v>0.75185185185185199</v>
      </c>
      <c r="F208" s="52">
        <v>0.36761904761904768</v>
      </c>
      <c r="G208" s="52">
        <v>0.85714285714285721</v>
      </c>
      <c r="H208" s="52">
        <v>0.47692307692307695</v>
      </c>
    </row>
    <row r="209" spans="1:8" x14ac:dyDescent="0.25">
      <c r="A209" s="5">
        <v>208</v>
      </c>
      <c r="B209" s="6">
        <v>0</v>
      </c>
      <c r="C209" s="13">
        <v>0.5</v>
      </c>
      <c r="D209" s="13">
        <v>0</v>
      </c>
      <c r="E209" s="52">
        <v>0.75185185185185199</v>
      </c>
      <c r="F209" s="52">
        <v>0.36761904761904768</v>
      </c>
      <c r="G209" s="52">
        <v>0.85714285714285721</v>
      </c>
      <c r="H209" s="52">
        <v>0.47692307692307695</v>
      </c>
    </row>
    <row r="210" spans="1:8" x14ac:dyDescent="0.25">
      <c r="A210" s="5">
        <v>209</v>
      </c>
      <c r="B210" s="6">
        <v>0</v>
      </c>
      <c r="C210" s="13">
        <v>0.5</v>
      </c>
      <c r="D210" s="13">
        <v>0</v>
      </c>
      <c r="E210" s="52">
        <v>0.75185185185185199</v>
      </c>
      <c r="F210" s="52">
        <v>0.36761904761904768</v>
      </c>
      <c r="G210" s="52">
        <v>0.85714285714285721</v>
      </c>
      <c r="H210" s="52">
        <v>0.47692307692307695</v>
      </c>
    </row>
    <row r="211" spans="1:8" x14ac:dyDescent="0.25">
      <c r="A211" s="5">
        <v>210</v>
      </c>
      <c r="B211" s="6">
        <v>0</v>
      </c>
      <c r="C211" s="13">
        <v>0.5</v>
      </c>
      <c r="D211" s="13">
        <v>0</v>
      </c>
      <c r="E211" s="52">
        <v>0.77037037037037037</v>
      </c>
      <c r="F211" s="52">
        <v>0.36761904761904768</v>
      </c>
      <c r="G211" s="52">
        <v>0.85714285714285721</v>
      </c>
      <c r="H211" s="52">
        <v>0.47692307692307695</v>
      </c>
    </row>
    <row r="212" spans="1:8" x14ac:dyDescent="0.25">
      <c r="A212" s="5">
        <v>211</v>
      </c>
      <c r="B212" s="6">
        <v>0</v>
      </c>
      <c r="C212" s="13">
        <v>0.5</v>
      </c>
      <c r="D212" s="13">
        <v>0</v>
      </c>
      <c r="E212" s="52">
        <v>0.75185185185185199</v>
      </c>
      <c r="F212" s="52">
        <v>0.36761904761904768</v>
      </c>
      <c r="G212" s="52">
        <v>0.85714285714285721</v>
      </c>
      <c r="H212" s="52">
        <v>0.47692307692307695</v>
      </c>
    </row>
    <row r="213" spans="1:8" x14ac:dyDescent="0.25">
      <c r="A213" s="5">
        <v>212</v>
      </c>
      <c r="B213" s="6">
        <v>0</v>
      </c>
      <c r="C213" s="13">
        <v>0.5</v>
      </c>
      <c r="D213" s="13">
        <v>0</v>
      </c>
      <c r="E213" s="52">
        <v>0.77037037037037037</v>
      </c>
      <c r="F213" s="52">
        <v>0.36761904761904768</v>
      </c>
      <c r="G213" s="52">
        <v>0.85714285714285721</v>
      </c>
      <c r="H213" s="52">
        <v>0.47692307692307695</v>
      </c>
    </row>
    <row r="214" spans="1:8" x14ac:dyDescent="0.25">
      <c r="A214" s="5">
        <v>213</v>
      </c>
      <c r="B214" s="6">
        <v>0</v>
      </c>
      <c r="C214" s="13">
        <v>0.5</v>
      </c>
      <c r="D214" s="13">
        <v>0</v>
      </c>
      <c r="E214" s="52">
        <v>0.77037037037037037</v>
      </c>
      <c r="F214" s="52">
        <v>0.36761904761904768</v>
      </c>
      <c r="G214" s="52">
        <v>0.85714285714285721</v>
      </c>
      <c r="H214" s="52">
        <v>0.47692307692307695</v>
      </c>
    </row>
    <row r="215" spans="1:8" x14ac:dyDescent="0.25">
      <c r="A215" s="5">
        <v>214</v>
      </c>
      <c r="B215" s="6">
        <v>0</v>
      </c>
      <c r="C215" s="13">
        <v>0.5</v>
      </c>
      <c r="D215" s="13">
        <v>0</v>
      </c>
      <c r="E215" s="52">
        <v>0.77037037037037037</v>
      </c>
      <c r="F215" s="52">
        <v>0.36761904761904768</v>
      </c>
      <c r="G215" s="52">
        <v>0.85714285714285721</v>
      </c>
      <c r="H215" s="52">
        <v>0.47692307692307695</v>
      </c>
    </row>
    <row r="216" spans="1:8" x14ac:dyDescent="0.25">
      <c r="A216" s="5">
        <v>215</v>
      </c>
      <c r="B216" s="6">
        <v>0</v>
      </c>
      <c r="C216" s="13">
        <v>0.5</v>
      </c>
      <c r="D216" s="13">
        <v>0</v>
      </c>
      <c r="E216" s="52">
        <v>0.77037037037037037</v>
      </c>
      <c r="F216" s="52">
        <v>0.36761904761904768</v>
      </c>
      <c r="G216" s="52">
        <v>0.85714285714285721</v>
      </c>
      <c r="H216" s="52">
        <v>0.47692307692307695</v>
      </c>
    </row>
    <row r="217" spans="1:8" x14ac:dyDescent="0.25">
      <c r="A217" s="5">
        <v>216</v>
      </c>
      <c r="B217" s="6">
        <v>0</v>
      </c>
      <c r="C217" s="13">
        <v>0.5</v>
      </c>
      <c r="D217" s="13">
        <v>0</v>
      </c>
      <c r="E217" s="52">
        <v>0.77037037037037037</v>
      </c>
      <c r="F217" s="52">
        <v>0.36761904761904768</v>
      </c>
      <c r="G217" s="52">
        <v>0.85714285714285721</v>
      </c>
      <c r="H217" s="52">
        <v>0.47692307692307695</v>
      </c>
    </row>
    <row r="218" spans="1:8" x14ac:dyDescent="0.25">
      <c r="A218" s="5">
        <v>217</v>
      </c>
      <c r="B218" s="6">
        <v>0</v>
      </c>
      <c r="C218" s="13">
        <v>0.5</v>
      </c>
      <c r="D218" s="13">
        <v>0</v>
      </c>
      <c r="E218" s="52">
        <v>0.77037037037037037</v>
      </c>
      <c r="F218" s="52">
        <v>0.36761904761904768</v>
      </c>
      <c r="G218" s="52">
        <v>0.85714285714285721</v>
      </c>
      <c r="H218" s="52">
        <v>0.47692307692307695</v>
      </c>
    </row>
    <row r="219" spans="1:8" x14ac:dyDescent="0.25">
      <c r="A219" s="5">
        <v>218</v>
      </c>
      <c r="B219" s="6">
        <v>0</v>
      </c>
      <c r="C219" s="13">
        <v>0.5</v>
      </c>
      <c r="D219" s="13">
        <v>0</v>
      </c>
      <c r="E219" s="52">
        <v>0.77037037037037037</v>
      </c>
      <c r="F219" s="52">
        <v>0.36761904761904768</v>
      </c>
      <c r="G219" s="52">
        <v>0.85714285714285721</v>
      </c>
      <c r="H219" s="52">
        <v>0.47692307692307695</v>
      </c>
    </row>
    <row r="220" spans="1:8" x14ac:dyDescent="0.25">
      <c r="A220" s="5">
        <v>219</v>
      </c>
      <c r="B220" s="6">
        <v>0</v>
      </c>
      <c r="C220" s="13">
        <v>0.5</v>
      </c>
      <c r="D220" s="13">
        <v>1</v>
      </c>
      <c r="E220" s="52">
        <v>0.77037037037037037</v>
      </c>
      <c r="F220" s="52">
        <v>0.36761904761904768</v>
      </c>
      <c r="G220" s="52">
        <v>0.85714285714285721</v>
      </c>
      <c r="H220" s="52">
        <v>0.47692307692307695</v>
      </c>
    </row>
    <row r="221" spans="1:8" x14ac:dyDescent="0.25">
      <c r="A221" s="5">
        <v>220</v>
      </c>
      <c r="B221" s="6">
        <v>0</v>
      </c>
      <c r="C221" s="13">
        <v>0.5</v>
      </c>
      <c r="D221" s="13">
        <v>1</v>
      </c>
      <c r="E221" s="52">
        <v>0.32962962962962966</v>
      </c>
      <c r="F221" s="52">
        <v>0.70666666666666678</v>
      </c>
      <c r="G221" s="52">
        <v>0.3392857142857143</v>
      </c>
      <c r="H221" s="52">
        <v>0.57692307692307698</v>
      </c>
    </row>
    <row r="222" spans="1:8" x14ac:dyDescent="0.25">
      <c r="A222" s="5">
        <v>221</v>
      </c>
      <c r="B222" s="6">
        <v>1</v>
      </c>
      <c r="C222" s="13">
        <v>0.53125</v>
      </c>
      <c r="D222" s="13">
        <v>0.5</v>
      </c>
      <c r="E222" s="52">
        <v>0.44814814814814807</v>
      </c>
      <c r="F222" s="52">
        <v>0.16000000000000003</v>
      </c>
      <c r="G222" s="52">
        <v>0.3392857142857143</v>
      </c>
      <c r="H222" s="52">
        <v>0.73846153846153839</v>
      </c>
    </row>
    <row r="223" spans="1:8" x14ac:dyDescent="0.25">
      <c r="A223" s="5">
        <v>222</v>
      </c>
      <c r="B223" s="6">
        <v>0</v>
      </c>
      <c r="C223" s="13">
        <v>0.53125</v>
      </c>
      <c r="D223" s="13">
        <v>0.5</v>
      </c>
      <c r="E223" s="52">
        <v>0.31111111111111123</v>
      </c>
      <c r="F223" s="52">
        <v>0.70666666666666678</v>
      </c>
      <c r="G223" s="52">
        <v>0.3392857142857143</v>
      </c>
      <c r="H223" s="52">
        <v>0.57692307692307698</v>
      </c>
    </row>
    <row r="224" spans="1:8" x14ac:dyDescent="0.25">
      <c r="A224" s="5">
        <v>223</v>
      </c>
      <c r="B224" s="6">
        <v>0</v>
      </c>
      <c r="C224" s="13">
        <v>0.53125</v>
      </c>
      <c r="D224" s="13">
        <v>0.5</v>
      </c>
      <c r="E224" s="52">
        <v>0.29259259259259263</v>
      </c>
      <c r="F224" s="52">
        <v>0.70666666666666678</v>
      </c>
      <c r="G224" s="52">
        <v>0.3392857142857143</v>
      </c>
      <c r="H224" s="52">
        <v>0.57692307692307698</v>
      </c>
    </row>
    <row r="225" spans="1:8" x14ac:dyDescent="0.25">
      <c r="A225" s="5">
        <v>224</v>
      </c>
      <c r="B225" s="6">
        <v>0</v>
      </c>
      <c r="C225" s="13">
        <v>0.53125</v>
      </c>
      <c r="D225" s="13">
        <v>0.5</v>
      </c>
      <c r="E225" s="52">
        <v>0.31111111111111123</v>
      </c>
      <c r="F225" s="52">
        <v>0.70666666666666678</v>
      </c>
      <c r="G225" s="52">
        <v>0.3392857142857143</v>
      </c>
      <c r="H225" s="52">
        <v>0.57692307692307698</v>
      </c>
    </row>
    <row r="226" spans="1:8" x14ac:dyDescent="0.25">
      <c r="A226" s="5">
        <v>225</v>
      </c>
      <c r="B226" s="6">
        <v>1</v>
      </c>
      <c r="C226" s="13">
        <v>0.53125</v>
      </c>
      <c r="D226" s="13">
        <v>0.5</v>
      </c>
      <c r="E226" s="52">
        <v>0.44814814814814807</v>
      </c>
      <c r="F226" s="52">
        <v>0.16000000000000003</v>
      </c>
      <c r="G226" s="52">
        <v>0.3392857142857143</v>
      </c>
      <c r="H226" s="52">
        <v>0.73846153846153839</v>
      </c>
    </row>
    <row r="227" spans="1:8" x14ac:dyDescent="0.25">
      <c r="A227" s="5">
        <v>226</v>
      </c>
      <c r="B227" s="6">
        <v>0</v>
      </c>
      <c r="C227" s="13">
        <v>0.53125</v>
      </c>
      <c r="D227" s="13">
        <v>0.5</v>
      </c>
      <c r="E227" s="52">
        <v>0.29259259259259263</v>
      </c>
      <c r="F227" s="52">
        <v>0.70666666666666678</v>
      </c>
      <c r="G227" s="52">
        <v>0.3392857142857143</v>
      </c>
      <c r="H227" s="52">
        <v>0.57692307692307698</v>
      </c>
    </row>
    <row r="228" spans="1:8" x14ac:dyDescent="0.25">
      <c r="A228" s="5">
        <v>227</v>
      </c>
      <c r="B228" s="6">
        <v>1</v>
      </c>
      <c r="C228" s="13">
        <v>0.53125</v>
      </c>
      <c r="D228" s="13">
        <v>0.5</v>
      </c>
      <c r="E228" s="52">
        <v>0.44814814814814807</v>
      </c>
      <c r="F228" s="52">
        <v>0.16000000000000003</v>
      </c>
      <c r="G228" s="52">
        <v>0.3392857142857143</v>
      </c>
      <c r="H228" s="52">
        <v>0.73846153846153839</v>
      </c>
    </row>
    <row r="229" spans="1:8" x14ac:dyDescent="0.25">
      <c r="A229" s="5">
        <v>228</v>
      </c>
      <c r="B229" s="6">
        <v>0</v>
      </c>
      <c r="C229" s="13">
        <v>0.53125</v>
      </c>
      <c r="D229" s="13">
        <v>0.5</v>
      </c>
      <c r="E229" s="52">
        <v>0.29259259259259263</v>
      </c>
      <c r="F229" s="52">
        <v>0.70666666666666678</v>
      </c>
      <c r="G229" s="52">
        <v>0.3392857142857143</v>
      </c>
      <c r="H229" s="52">
        <v>0.57692307692307698</v>
      </c>
    </row>
    <row r="230" spans="1:8" x14ac:dyDescent="0.25">
      <c r="A230" s="5">
        <v>229</v>
      </c>
      <c r="B230" s="6">
        <v>1</v>
      </c>
      <c r="C230" s="13">
        <v>0.53125</v>
      </c>
      <c r="D230" s="13">
        <v>0.5</v>
      </c>
      <c r="E230" s="52">
        <v>0.44814814814814807</v>
      </c>
      <c r="F230" s="52">
        <v>0.16000000000000003</v>
      </c>
      <c r="G230" s="52">
        <v>0.3392857142857143</v>
      </c>
      <c r="H230" s="52">
        <v>0.73846153846153839</v>
      </c>
    </row>
    <row r="231" spans="1:8" x14ac:dyDescent="0.25">
      <c r="A231" s="5">
        <v>230</v>
      </c>
      <c r="B231" s="6">
        <v>0</v>
      </c>
      <c r="C231" s="13">
        <v>0.53125</v>
      </c>
      <c r="D231" s="13">
        <v>0.5</v>
      </c>
      <c r="E231" s="52">
        <v>0.29259259259259263</v>
      </c>
      <c r="F231" s="52">
        <v>0.70666666666666678</v>
      </c>
      <c r="G231" s="52">
        <v>0.3392857142857143</v>
      </c>
      <c r="H231" s="52">
        <v>0.57692307692307698</v>
      </c>
    </row>
    <row r="232" spans="1:8" x14ac:dyDescent="0.25">
      <c r="A232" s="5">
        <v>231</v>
      </c>
      <c r="B232" s="6">
        <v>1</v>
      </c>
      <c r="C232" s="13">
        <v>0.53125</v>
      </c>
      <c r="D232" s="13">
        <v>0.5</v>
      </c>
      <c r="E232" s="52">
        <v>0.44814814814814807</v>
      </c>
      <c r="F232" s="52">
        <v>0.16000000000000003</v>
      </c>
      <c r="G232" s="52">
        <v>0.3392857142857143</v>
      </c>
      <c r="H232" s="52">
        <v>0.73846153846153839</v>
      </c>
    </row>
    <row r="233" spans="1:8" x14ac:dyDescent="0.25">
      <c r="A233" s="5">
        <v>232</v>
      </c>
      <c r="B233" s="6">
        <v>0</v>
      </c>
      <c r="C233" s="13">
        <v>0.53125</v>
      </c>
      <c r="D233" s="13">
        <v>0.5</v>
      </c>
      <c r="E233" s="52">
        <v>0.29259259259259263</v>
      </c>
      <c r="F233" s="52">
        <v>0.70666666666666678</v>
      </c>
      <c r="G233" s="52">
        <v>0.3392857142857143</v>
      </c>
      <c r="H233" s="52">
        <v>0.57692307692307698</v>
      </c>
    </row>
    <row r="234" spans="1:8" x14ac:dyDescent="0.25">
      <c r="A234" s="5">
        <v>233</v>
      </c>
      <c r="B234" s="6">
        <v>1</v>
      </c>
      <c r="C234" s="13">
        <v>0.53125</v>
      </c>
      <c r="D234" s="13">
        <v>0.5</v>
      </c>
      <c r="E234" s="52">
        <v>0.44814814814814807</v>
      </c>
      <c r="F234" s="52">
        <v>0.16000000000000003</v>
      </c>
      <c r="G234" s="52">
        <v>0.3392857142857143</v>
      </c>
      <c r="H234" s="52">
        <v>0.73846153846153839</v>
      </c>
    </row>
    <row r="235" spans="1:8" x14ac:dyDescent="0.25">
      <c r="A235" s="5">
        <v>234</v>
      </c>
      <c r="B235" s="6">
        <v>0</v>
      </c>
      <c r="C235" s="13">
        <v>0.53125</v>
      </c>
      <c r="D235" s="13">
        <v>0.5</v>
      </c>
      <c r="E235" s="52">
        <v>0.29259259259259263</v>
      </c>
      <c r="F235" s="52">
        <v>0.70666666666666678</v>
      </c>
      <c r="G235" s="52">
        <v>0.3392857142857143</v>
      </c>
      <c r="H235" s="52">
        <v>0.57692307692307698</v>
      </c>
    </row>
    <row r="236" spans="1:8" x14ac:dyDescent="0.25">
      <c r="A236" s="5">
        <v>235</v>
      </c>
      <c r="B236" s="6">
        <v>1</v>
      </c>
      <c r="C236" s="13">
        <v>0.53125</v>
      </c>
      <c r="D236" s="13">
        <v>0.5</v>
      </c>
      <c r="E236" s="52">
        <v>0.44814814814814807</v>
      </c>
      <c r="F236" s="52">
        <v>0.16000000000000003</v>
      </c>
      <c r="G236" s="52">
        <v>0.3392857142857143</v>
      </c>
      <c r="H236" s="52">
        <v>0.73846153846153839</v>
      </c>
    </row>
    <row r="237" spans="1:8" x14ac:dyDescent="0.25">
      <c r="A237" s="5">
        <v>236</v>
      </c>
      <c r="B237" s="6">
        <v>0</v>
      </c>
      <c r="C237" s="13">
        <v>0.53125</v>
      </c>
      <c r="D237" s="13">
        <v>0.5</v>
      </c>
      <c r="E237" s="52">
        <v>0.29259259259259263</v>
      </c>
      <c r="F237" s="52">
        <v>0.70666666666666678</v>
      </c>
      <c r="G237" s="52">
        <v>0.3392857142857143</v>
      </c>
      <c r="H237" s="52">
        <v>0.57692307692307698</v>
      </c>
    </row>
    <row r="238" spans="1:8" x14ac:dyDescent="0.25">
      <c r="A238" s="5">
        <v>237</v>
      </c>
      <c r="B238" s="6">
        <v>0</v>
      </c>
      <c r="C238" s="13">
        <v>0.53125</v>
      </c>
      <c r="D238" s="13">
        <v>0.5</v>
      </c>
      <c r="E238" s="52">
        <v>0.31111111111111123</v>
      </c>
      <c r="F238" s="52">
        <v>0.70666666666666678</v>
      </c>
      <c r="G238" s="52">
        <v>0.3392857142857143</v>
      </c>
      <c r="H238" s="52">
        <v>0.57692307692307698</v>
      </c>
    </row>
    <row r="239" spans="1:8" x14ac:dyDescent="0.25">
      <c r="A239" s="5">
        <v>238</v>
      </c>
      <c r="B239" s="6">
        <v>1</v>
      </c>
      <c r="C239" s="13">
        <v>0.53125</v>
      </c>
      <c r="D239" s="13">
        <v>0.5</v>
      </c>
      <c r="E239" s="52">
        <v>0.42962962962962964</v>
      </c>
      <c r="F239" s="52">
        <v>0.16000000000000003</v>
      </c>
      <c r="G239" s="52">
        <v>0.3392857142857143</v>
      </c>
      <c r="H239" s="52">
        <v>0.73846153846153839</v>
      </c>
    </row>
    <row r="240" spans="1:8" x14ac:dyDescent="0.25">
      <c r="A240" s="5">
        <v>239</v>
      </c>
      <c r="B240" s="6">
        <v>0</v>
      </c>
      <c r="C240" s="13">
        <v>0.53125</v>
      </c>
      <c r="D240" s="13">
        <v>0.5</v>
      </c>
      <c r="E240" s="52">
        <v>0.29259259259259263</v>
      </c>
      <c r="F240" s="52">
        <v>0.70666666666666678</v>
      </c>
      <c r="G240" s="52">
        <v>0.3392857142857143</v>
      </c>
      <c r="H240" s="52">
        <v>0.57692307692307698</v>
      </c>
    </row>
    <row r="241" spans="1:8" x14ac:dyDescent="0.25">
      <c r="A241" s="5">
        <v>240</v>
      </c>
      <c r="B241" s="6">
        <v>0</v>
      </c>
      <c r="C241" s="13">
        <v>0.53125</v>
      </c>
      <c r="D241" s="13">
        <v>0.5</v>
      </c>
      <c r="E241" s="52">
        <v>0.31111111111111123</v>
      </c>
      <c r="F241" s="52">
        <v>0.70666666666666678</v>
      </c>
      <c r="G241" s="52">
        <v>0.3392857142857143</v>
      </c>
      <c r="H241" s="52">
        <v>0.57692307692307698</v>
      </c>
    </row>
    <row r="242" spans="1:8" x14ac:dyDescent="0.25">
      <c r="A242" s="5">
        <v>241</v>
      </c>
      <c r="B242" s="6">
        <v>1</v>
      </c>
      <c r="C242" s="13">
        <v>0.53125</v>
      </c>
      <c r="D242" s="13">
        <v>0.5</v>
      </c>
      <c r="E242" s="52">
        <v>0.42962962962962964</v>
      </c>
      <c r="F242" s="52">
        <v>0.16000000000000003</v>
      </c>
      <c r="G242" s="52">
        <v>0.3392857142857143</v>
      </c>
      <c r="H242" s="52">
        <v>0.73846153846153839</v>
      </c>
    </row>
    <row r="243" spans="1:8" x14ac:dyDescent="0.25">
      <c r="A243" s="5">
        <v>242</v>
      </c>
      <c r="B243" s="6">
        <v>0</v>
      </c>
      <c r="C243" s="13">
        <v>0.53125</v>
      </c>
      <c r="D243" s="13">
        <v>0.5</v>
      </c>
      <c r="E243" s="52">
        <v>0.29259259259259263</v>
      </c>
      <c r="F243" s="52">
        <v>0.70666666666666678</v>
      </c>
      <c r="G243" s="52">
        <v>0.3392857142857143</v>
      </c>
      <c r="H243" s="52">
        <v>0.57692307692307698</v>
      </c>
    </row>
    <row r="244" spans="1:8" x14ac:dyDescent="0.25">
      <c r="A244" s="5">
        <v>243</v>
      </c>
      <c r="B244" s="6">
        <v>0</v>
      </c>
      <c r="C244" s="13">
        <v>0.53125</v>
      </c>
      <c r="D244" s="13">
        <v>0.5</v>
      </c>
      <c r="E244" s="52">
        <v>0.31111111111111123</v>
      </c>
      <c r="F244" s="52">
        <v>0.70666666666666678</v>
      </c>
      <c r="G244" s="52">
        <v>0.3392857142857143</v>
      </c>
      <c r="H244" s="52">
        <v>0.57692307692307698</v>
      </c>
    </row>
    <row r="245" spans="1:8" x14ac:dyDescent="0.25">
      <c r="A245" s="5">
        <v>244</v>
      </c>
      <c r="B245" s="6">
        <v>1</v>
      </c>
      <c r="C245" s="13">
        <v>0.53125</v>
      </c>
      <c r="D245" s="13">
        <v>0.5</v>
      </c>
      <c r="E245" s="52">
        <v>0.42962962962962964</v>
      </c>
      <c r="F245" s="52">
        <v>0.16000000000000003</v>
      </c>
      <c r="G245" s="52">
        <v>0.3392857142857143</v>
      </c>
      <c r="H245" s="52">
        <v>0.73846153846153839</v>
      </c>
    </row>
    <row r="246" spans="1:8" x14ac:dyDescent="0.25">
      <c r="A246" s="5">
        <v>245</v>
      </c>
      <c r="B246" s="6">
        <v>0</v>
      </c>
      <c r="C246" s="13">
        <v>0.53125</v>
      </c>
      <c r="D246" s="13">
        <v>0.5</v>
      </c>
      <c r="E246" s="52">
        <v>0.29259259259259263</v>
      </c>
      <c r="F246" s="52">
        <v>0.70666666666666678</v>
      </c>
      <c r="G246" s="52">
        <v>0.3392857142857143</v>
      </c>
      <c r="H246" s="52">
        <v>0.57692307692307698</v>
      </c>
    </row>
    <row r="247" spans="1:8" x14ac:dyDescent="0.25">
      <c r="A247" s="5">
        <v>246</v>
      </c>
      <c r="B247" s="6">
        <v>1</v>
      </c>
      <c r="C247" s="13">
        <v>0.53125</v>
      </c>
      <c r="D247" s="13">
        <v>0.5</v>
      </c>
      <c r="E247" s="52">
        <v>0.42962962962962964</v>
      </c>
      <c r="F247" s="52">
        <v>0.16000000000000003</v>
      </c>
      <c r="G247" s="52">
        <v>0.3392857142857143</v>
      </c>
      <c r="H247" s="52">
        <v>0.73846153846153839</v>
      </c>
    </row>
    <row r="248" spans="1:8" x14ac:dyDescent="0.25">
      <c r="A248" s="5">
        <v>247</v>
      </c>
      <c r="B248" s="6">
        <v>0</v>
      </c>
      <c r="C248" s="13">
        <v>0.53125</v>
      </c>
      <c r="D248" s="13">
        <v>0.5</v>
      </c>
      <c r="E248" s="52">
        <v>0.29259259259259263</v>
      </c>
      <c r="F248" s="52">
        <v>0.70666666666666678</v>
      </c>
      <c r="G248" s="52">
        <v>0.3392857142857143</v>
      </c>
      <c r="H248" s="52">
        <v>0.57692307692307698</v>
      </c>
    </row>
    <row r="249" spans="1:8" x14ac:dyDescent="0.25">
      <c r="A249" s="5">
        <v>248</v>
      </c>
      <c r="B249" s="6">
        <v>0</v>
      </c>
      <c r="C249" s="13">
        <v>0.53125</v>
      </c>
      <c r="D249" s="13">
        <v>0.5</v>
      </c>
      <c r="E249" s="52">
        <v>0.48518518518518516</v>
      </c>
      <c r="F249" s="52">
        <v>0.76380952380952394</v>
      </c>
      <c r="G249" s="52">
        <v>0.26785714285714285</v>
      </c>
      <c r="H249" s="52">
        <v>0.57692307692307698</v>
      </c>
    </row>
    <row r="250" spans="1:8" x14ac:dyDescent="0.25">
      <c r="A250" s="5">
        <v>249</v>
      </c>
      <c r="B250" s="6">
        <v>0</v>
      </c>
      <c r="C250" s="13">
        <v>0.53125</v>
      </c>
      <c r="D250" s="13">
        <v>0</v>
      </c>
      <c r="E250" s="52">
        <v>0.31111111111111123</v>
      </c>
      <c r="F250" s="52">
        <v>0.70666666666666678</v>
      </c>
      <c r="G250" s="52">
        <v>0.3392857142857143</v>
      </c>
      <c r="H250" s="52">
        <v>0.57692307692307698</v>
      </c>
    </row>
    <row r="251" spans="1:8" x14ac:dyDescent="0.25">
      <c r="A251" s="5">
        <v>250</v>
      </c>
      <c r="B251" s="6">
        <v>0</v>
      </c>
      <c r="C251" s="13">
        <v>0.53125</v>
      </c>
      <c r="D251" s="13">
        <v>0</v>
      </c>
      <c r="E251" s="52">
        <v>0.32962962962962966</v>
      </c>
      <c r="F251" s="52">
        <v>0.70666666666666678</v>
      </c>
      <c r="G251" s="52">
        <v>0.3392857142857143</v>
      </c>
      <c r="H251" s="52">
        <v>0.57692307692307698</v>
      </c>
    </row>
    <row r="252" spans="1:8" x14ac:dyDescent="0.25">
      <c r="A252" s="5">
        <v>251</v>
      </c>
      <c r="B252" s="6">
        <v>1</v>
      </c>
      <c r="C252" s="13">
        <v>0.5625</v>
      </c>
      <c r="D252" s="13">
        <v>0.5</v>
      </c>
      <c r="E252" s="52">
        <v>0.48518518518518516</v>
      </c>
      <c r="F252" s="52">
        <v>0.48</v>
      </c>
      <c r="G252" s="52">
        <v>0.21428571428571427</v>
      </c>
      <c r="H252" s="52">
        <v>0.73846153846153839</v>
      </c>
    </row>
    <row r="253" spans="1:8" x14ac:dyDescent="0.25">
      <c r="A253" s="5">
        <v>252</v>
      </c>
      <c r="B253" s="6">
        <v>1</v>
      </c>
      <c r="C253" s="13">
        <v>0.5625</v>
      </c>
      <c r="D253" s="13">
        <v>0.5</v>
      </c>
      <c r="E253" s="52">
        <v>0.48518518518518516</v>
      </c>
      <c r="F253" s="52">
        <v>0.48</v>
      </c>
      <c r="G253" s="52">
        <v>0.21428571428571427</v>
      </c>
      <c r="H253" s="52">
        <v>0.73846153846153839</v>
      </c>
    </row>
    <row r="254" spans="1:8" x14ac:dyDescent="0.25">
      <c r="A254" s="5">
        <v>253</v>
      </c>
      <c r="B254" s="6">
        <v>1</v>
      </c>
      <c r="C254" s="13">
        <v>0.5625</v>
      </c>
      <c r="D254" s="13">
        <v>0.5</v>
      </c>
      <c r="E254" s="52">
        <v>0.42962962962962964</v>
      </c>
      <c r="F254" s="52">
        <v>0.16000000000000003</v>
      </c>
      <c r="G254" s="52">
        <v>0.3392857142857143</v>
      </c>
      <c r="H254" s="52">
        <v>0.73846153846153839</v>
      </c>
    </row>
    <row r="255" spans="1:8" x14ac:dyDescent="0.25">
      <c r="A255" s="5">
        <v>254</v>
      </c>
      <c r="B255" s="6">
        <v>1</v>
      </c>
      <c r="C255" s="13">
        <v>0.5625</v>
      </c>
      <c r="D255" s="13">
        <v>0.5</v>
      </c>
      <c r="E255" s="52">
        <v>0.42962962962962964</v>
      </c>
      <c r="F255" s="52">
        <v>0.16000000000000003</v>
      </c>
      <c r="G255" s="52">
        <v>0.3392857142857143</v>
      </c>
      <c r="H255" s="52">
        <v>0.73846153846153839</v>
      </c>
    </row>
    <row r="256" spans="1:8" x14ac:dyDescent="0.25">
      <c r="A256" s="5">
        <v>255</v>
      </c>
      <c r="B256" s="6">
        <v>1</v>
      </c>
      <c r="C256" s="13">
        <v>0.5625</v>
      </c>
      <c r="D256" s="13">
        <v>0.5</v>
      </c>
      <c r="E256" s="52">
        <v>0.42962962962962964</v>
      </c>
      <c r="F256" s="52">
        <v>0.16000000000000003</v>
      </c>
      <c r="G256" s="52">
        <v>0.3392857142857143</v>
      </c>
      <c r="H256" s="52">
        <v>0.73846153846153839</v>
      </c>
    </row>
    <row r="257" spans="1:8" x14ac:dyDescent="0.25">
      <c r="A257" s="5">
        <v>256</v>
      </c>
      <c r="B257" s="6">
        <v>1</v>
      </c>
      <c r="C257" s="13">
        <v>0.5625</v>
      </c>
      <c r="D257" s="13">
        <v>0.5</v>
      </c>
      <c r="E257" s="52">
        <v>0.42962962962962964</v>
      </c>
      <c r="F257" s="52">
        <v>0.16000000000000003</v>
      </c>
      <c r="G257" s="52">
        <v>0.3392857142857143</v>
      </c>
      <c r="H257" s="52">
        <v>0.73846153846153839</v>
      </c>
    </row>
    <row r="258" spans="1:8" x14ac:dyDescent="0.25">
      <c r="A258" s="5">
        <v>257</v>
      </c>
      <c r="B258" s="6">
        <v>1</v>
      </c>
      <c r="C258" s="13">
        <v>0.5625</v>
      </c>
      <c r="D258" s="13">
        <v>0.5</v>
      </c>
      <c r="E258" s="52">
        <v>0.44814814814814807</v>
      </c>
      <c r="F258" s="52">
        <v>0.16000000000000003</v>
      </c>
      <c r="G258" s="52">
        <v>0.3392857142857143</v>
      </c>
      <c r="H258" s="52">
        <v>0.73846153846153839</v>
      </c>
    </row>
    <row r="259" spans="1:8" x14ac:dyDescent="0.25">
      <c r="A259" s="5">
        <v>258</v>
      </c>
      <c r="B259" s="6">
        <v>1</v>
      </c>
      <c r="C259" s="13">
        <v>0.5625</v>
      </c>
      <c r="D259" s="13">
        <v>0.5</v>
      </c>
      <c r="E259" s="52">
        <v>0.44814814814814807</v>
      </c>
      <c r="F259" s="52">
        <v>0.16000000000000003</v>
      </c>
      <c r="G259" s="52">
        <v>0.3392857142857143</v>
      </c>
      <c r="H259" s="52">
        <v>0.73846153846153839</v>
      </c>
    </row>
    <row r="260" spans="1:8" x14ac:dyDescent="0.25">
      <c r="A260" s="5">
        <v>259</v>
      </c>
      <c r="B260" s="6">
        <v>1</v>
      </c>
      <c r="C260" s="13">
        <v>0.5625</v>
      </c>
      <c r="D260" s="13">
        <v>0.5</v>
      </c>
      <c r="E260" s="52">
        <v>0.44814814814814807</v>
      </c>
      <c r="F260" s="52">
        <v>0.16000000000000003</v>
      </c>
      <c r="G260" s="52">
        <v>0.3392857142857143</v>
      </c>
      <c r="H260" s="52">
        <v>0.73846153846153839</v>
      </c>
    </row>
    <row r="261" spans="1:8" x14ac:dyDescent="0.25">
      <c r="A261" s="5">
        <v>260</v>
      </c>
      <c r="B261" s="6">
        <v>1</v>
      </c>
      <c r="C261" s="13">
        <v>0.5625</v>
      </c>
      <c r="D261" s="13">
        <v>0.5</v>
      </c>
      <c r="E261" s="52">
        <v>0.44814814814814807</v>
      </c>
      <c r="F261" s="52">
        <v>0.16000000000000003</v>
      </c>
      <c r="G261" s="52">
        <v>0.3392857142857143</v>
      </c>
      <c r="H261" s="52">
        <v>0.73846153846153839</v>
      </c>
    </row>
    <row r="262" spans="1:8" x14ac:dyDescent="0.25">
      <c r="A262" s="5">
        <v>261</v>
      </c>
      <c r="B262" s="6">
        <v>1</v>
      </c>
      <c r="C262" s="13">
        <v>0.5625</v>
      </c>
      <c r="D262" s="13">
        <v>0.5</v>
      </c>
      <c r="E262" s="52">
        <v>0.44814814814814807</v>
      </c>
      <c r="F262" s="52">
        <v>0.16000000000000003</v>
      </c>
      <c r="G262" s="52">
        <v>0.3392857142857143</v>
      </c>
      <c r="H262" s="52">
        <v>0.73846153846153839</v>
      </c>
    </row>
    <row r="263" spans="1:8" x14ac:dyDescent="0.25">
      <c r="A263" s="5">
        <v>262</v>
      </c>
      <c r="B263" s="6">
        <v>1</v>
      </c>
      <c r="C263" s="13">
        <v>0.5625</v>
      </c>
      <c r="D263" s="13">
        <v>0</v>
      </c>
      <c r="E263" s="52">
        <v>0.44814814814814807</v>
      </c>
      <c r="F263" s="52">
        <v>0.16000000000000003</v>
      </c>
      <c r="G263" s="52">
        <v>0.3392857142857143</v>
      </c>
      <c r="H263" s="52">
        <v>0.73846153846153839</v>
      </c>
    </row>
    <row r="264" spans="1:8" x14ac:dyDescent="0.25">
      <c r="A264" s="5">
        <v>263</v>
      </c>
      <c r="B264" s="6">
        <v>1</v>
      </c>
      <c r="C264" s="13">
        <v>0.5625</v>
      </c>
      <c r="D264" s="13">
        <v>0</v>
      </c>
      <c r="E264" s="52">
        <v>0.44814814814814807</v>
      </c>
      <c r="F264" s="52">
        <v>0.16000000000000003</v>
      </c>
      <c r="G264" s="52">
        <v>0.3392857142857143</v>
      </c>
      <c r="H264" s="52">
        <v>0.73846153846153839</v>
      </c>
    </row>
    <row r="265" spans="1:8" x14ac:dyDescent="0.25">
      <c r="A265" s="5">
        <v>264</v>
      </c>
      <c r="B265" s="6">
        <v>1</v>
      </c>
      <c r="C265" s="13">
        <v>0.5625</v>
      </c>
      <c r="D265" s="13">
        <v>0</v>
      </c>
      <c r="E265" s="52">
        <v>0.50370370370370376</v>
      </c>
      <c r="F265" s="52">
        <v>0.41523809523809529</v>
      </c>
      <c r="G265" s="52">
        <v>0.38690476190476192</v>
      </c>
      <c r="H265" s="52">
        <v>0.45846153846153836</v>
      </c>
    </row>
    <row r="266" spans="1:8" x14ac:dyDescent="0.25">
      <c r="A266" s="5">
        <v>265</v>
      </c>
      <c r="B266" s="6">
        <v>0</v>
      </c>
      <c r="C266" s="13">
        <v>0.65625</v>
      </c>
      <c r="D266" s="13">
        <v>0.5</v>
      </c>
      <c r="E266" s="52">
        <v>0.57777777777777772</v>
      </c>
      <c r="F266" s="52">
        <v>0.49142857142857149</v>
      </c>
      <c r="G266" s="52">
        <v>0.32738095238095238</v>
      </c>
      <c r="H266" s="52">
        <v>0.95692307692307699</v>
      </c>
    </row>
    <row r="267" spans="1:8" x14ac:dyDescent="0.25">
      <c r="A267" s="5">
        <v>266</v>
      </c>
      <c r="B267" s="6">
        <v>1</v>
      </c>
      <c r="C267" s="13">
        <v>0.65625</v>
      </c>
      <c r="D267" s="13">
        <v>1</v>
      </c>
      <c r="E267" s="52">
        <v>0.21851851851851861</v>
      </c>
      <c r="F267" s="52">
        <v>0.89523809523809528</v>
      </c>
      <c r="G267" s="52">
        <v>1</v>
      </c>
      <c r="H267" s="52">
        <v>0.89999999999999991</v>
      </c>
    </row>
    <row r="268" spans="1:8" x14ac:dyDescent="0.25">
      <c r="A268" s="5">
        <v>267</v>
      </c>
      <c r="B268" s="6">
        <v>0</v>
      </c>
      <c r="C268" s="13">
        <v>0.65625</v>
      </c>
      <c r="D268" s="13">
        <v>0.5</v>
      </c>
      <c r="E268" s="52">
        <v>0.57777777777777772</v>
      </c>
      <c r="F268" s="52">
        <v>0.49142857142857149</v>
      </c>
      <c r="G268" s="52">
        <v>0.32738095238095238</v>
      </c>
      <c r="H268" s="52">
        <v>0.95692307692307699</v>
      </c>
    </row>
    <row r="269" spans="1:8" x14ac:dyDescent="0.25">
      <c r="A269" s="5">
        <v>268</v>
      </c>
      <c r="B269" s="6">
        <v>1</v>
      </c>
      <c r="C269" s="13">
        <v>0.6875</v>
      </c>
      <c r="D269" s="13">
        <v>0</v>
      </c>
      <c r="E269" s="52">
        <v>0.27407407407407414</v>
      </c>
      <c r="F269" s="52">
        <v>0.89523809523809528</v>
      </c>
      <c r="G269" s="52">
        <v>1</v>
      </c>
      <c r="H269" s="52">
        <v>0.89999999999999991</v>
      </c>
    </row>
    <row r="270" spans="1:8" x14ac:dyDescent="0.25">
      <c r="A270" s="5">
        <v>269</v>
      </c>
      <c r="B270" s="6">
        <v>1</v>
      </c>
      <c r="C270" s="13">
        <v>0.6875</v>
      </c>
      <c r="D270" s="13">
        <v>1</v>
      </c>
      <c r="E270" s="52">
        <v>0.23703703703703707</v>
      </c>
      <c r="F270" s="52">
        <v>0.89523809523809528</v>
      </c>
      <c r="G270" s="52">
        <v>1</v>
      </c>
      <c r="H270" s="52">
        <v>0.89999999999999991</v>
      </c>
    </row>
    <row r="271" spans="1:8" x14ac:dyDescent="0.25">
      <c r="A271" s="5">
        <v>270</v>
      </c>
      <c r="B271" s="6">
        <v>1</v>
      </c>
      <c r="C271" s="13">
        <v>0.6875</v>
      </c>
      <c r="D271" s="13">
        <v>1</v>
      </c>
      <c r="E271" s="52">
        <v>0.25555555555555554</v>
      </c>
      <c r="F271" s="52">
        <v>0.89523809523809528</v>
      </c>
      <c r="G271" s="52">
        <v>1</v>
      </c>
      <c r="H271" s="52">
        <v>0.89999999999999991</v>
      </c>
    </row>
    <row r="272" spans="1:8" x14ac:dyDescent="0.25">
      <c r="A272" s="5">
        <v>271</v>
      </c>
      <c r="B272" s="6">
        <v>1</v>
      </c>
      <c r="C272" s="13">
        <v>0.6875</v>
      </c>
      <c r="D272" s="13">
        <v>1</v>
      </c>
      <c r="E272" s="52">
        <v>0.25555555555555554</v>
      </c>
      <c r="F272" s="52">
        <v>0.89523809523809528</v>
      </c>
      <c r="G272" s="52">
        <v>1</v>
      </c>
      <c r="H272" s="52">
        <v>0.89999999999999991</v>
      </c>
    </row>
    <row r="273" spans="1:8" x14ac:dyDescent="0.25">
      <c r="A273" s="5">
        <v>272</v>
      </c>
      <c r="B273" s="6">
        <v>1</v>
      </c>
      <c r="C273" s="13">
        <v>0.6875</v>
      </c>
      <c r="D273" s="13">
        <v>1</v>
      </c>
      <c r="E273" s="52">
        <v>0.25555555555555554</v>
      </c>
      <c r="F273" s="52">
        <v>0.89523809523809528</v>
      </c>
      <c r="G273" s="52">
        <v>1</v>
      </c>
      <c r="H273" s="52">
        <v>0.89999999999999991</v>
      </c>
    </row>
    <row r="274" spans="1:8" x14ac:dyDescent="0.25">
      <c r="A274" s="5">
        <v>273</v>
      </c>
      <c r="B274" s="6">
        <v>1</v>
      </c>
      <c r="C274" s="13">
        <v>0.6875</v>
      </c>
      <c r="D274" s="13">
        <v>1</v>
      </c>
      <c r="E274" s="52">
        <v>0.25555555555555554</v>
      </c>
      <c r="F274" s="52">
        <v>0.89523809523809528</v>
      </c>
      <c r="G274" s="52">
        <v>1</v>
      </c>
      <c r="H274" s="52">
        <v>0.89999999999999991</v>
      </c>
    </row>
    <row r="275" spans="1:8" x14ac:dyDescent="0.25">
      <c r="A275" s="5">
        <v>274</v>
      </c>
      <c r="B275" s="6">
        <v>1</v>
      </c>
      <c r="C275" s="13">
        <v>0.6875</v>
      </c>
      <c r="D275" s="13">
        <v>1</v>
      </c>
      <c r="E275" s="52">
        <v>0.27407407407407414</v>
      </c>
      <c r="F275" s="52">
        <v>0.89523809523809528</v>
      </c>
      <c r="G275" s="52">
        <v>1</v>
      </c>
      <c r="H275" s="52">
        <v>0.89999999999999991</v>
      </c>
    </row>
    <row r="276" spans="1:8" x14ac:dyDescent="0.25">
      <c r="A276" s="5">
        <v>275</v>
      </c>
      <c r="B276" s="6">
        <v>1</v>
      </c>
      <c r="C276" s="13">
        <v>0.6875</v>
      </c>
      <c r="D276" s="13">
        <v>1</v>
      </c>
      <c r="E276" s="52">
        <v>0.27407407407407414</v>
      </c>
      <c r="F276" s="52">
        <v>0.89523809523809528</v>
      </c>
      <c r="G276" s="52">
        <v>1</v>
      </c>
      <c r="H276" s="52">
        <v>0.89999999999999991</v>
      </c>
    </row>
    <row r="277" spans="1:8" x14ac:dyDescent="0.25">
      <c r="A277" s="5">
        <v>276</v>
      </c>
      <c r="B277" s="6">
        <v>1</v>
      </c>
      <c r="C277" s="13">
        <v>0.6875</v>
      </c>
      <c r="D277" s="13">
        <v>1</v>
      </c>
      <c r="E277" s="52">
        <v>0.27407407407407414</v>
      </c>
      <c r="F277" s="52">
        <v>0.89523809523809528</v>
      </c>
      <c r="G277" s="52">
        <v>1</v>
      </c>
      <c r="H277" s="52">
        <v>0.89999999999999991</v>
      </c>
    </row>
    <row r="278" spans="1:8" x14ac:dyDescent="0.25">
      <c r="A278" s="5">
        <v>277</v>
      </c>
      <c r="B278" s="6">
        <v>0</v>
      </c>
      <c r="C278" s="13">
        <v>0.6875</v>
      </c>
      <c r="D278" s="13">
        <v>1</v>
      </c>
      <c r="E278" s="52">
        <v>0.92592592592592582</v>
      </c>
      <c r="F278" s="52">
        <v>0.2</v>
      </c>
      <c r="G278" s="52">
        <v>0.5083333333333333</v>
      </c>
      <c r="H278" s="52">
        <v>0.90307692307692311</v>
      </c>
    </row>
    <row r="279" spans="1:8" x14ac:dyDescent="0.25">
      <c r="A279" s="5">
        <v>278</v>
      </c>
      <c r="B279" s="6">
        <v>0</v>
      </c>
      <c r="C279" s="13">
        <v>0.6875</v>
      </c>
      <c r="D279" s="13">
        <v>1</v>
      </c>
      <c r="E279" s="52">
        <v>0.92592592592592582</v>
      </c>
      <c r="F279" s="52">
        <v>0.2</v>
      </c>
      <c r="G279" s="52">
        <v>0.5083333333333333</v>
      </c>
      <c r="H279" s="52">
        <v>0.90307692307692311</v>
      </c>
    </row>
    <row r="280" spans="1:8" x14ac:dyDescent="0.25">
      <c r="A280" s="5">
        <v>279</v>
      </c>
      <c r="B280" s="6">
        <v>1</v>
      </c>
      <c r="C280" s="13">
        <v>0.71875</v>
      </c>
      <c r="D280" s="13">
        <v>0.5</v>
      </c>
      <c r="E280" s="52">
        <v>0.25555555555555554</v>
      </c>
      <c r="F280" s="52">
        <v>0.89523809523809528</v>
      </c>
      <c r="G280" s="52">
        <v>1</v>
      </c>
      <c r="H280" s="52">
        <v>0.89999999999999991</v>
      </c>
    </row>
    <row r="281" spans="1:8" x14ac:dyDescent="0.25">
      <c r="A281" s="5">
        <v>280</v>
      </c>
      <c r="B281" s="6">
        <v>1</v>
      </c>
      <c r="C281" s="13">
        <v>0.71875</v>
      </c>
      <c r="D281" s="13">
        <v>0</v>
      </c>
      <c r="E281" s="52">
        <v>0.96296296296296302</v>
      </c>
      <c r="F281" s="52">
        <v>0</v>
      </c>
      <c r="G281" s="52">
        <v>0.14285714285714285</v>
      </c>
      <c r="H281" s="52">
        <v>0.31538461538461543</v>
      </c>
    </row>
    <row r="282" spans="1:8" x14ac:dyDescent="0.25">
      <c r="A282" s="5">
        <v>281</v>
      </c>
      <c r="B282" s="6">
        <v>1</v>
      </c>
      <c r="C282" s="13">
        <v>0.71875</v>
      </c>
      <c r="D282" s="13">
        <v>0</v>
      </c>
      <c r="E282" s="52">
        <v>0.23703703703703707</v>
      </c>
      <c r="F282" s="52">
        <v>0.89523809523809528</v>
      </c>
      <c r="G282" s="52">
        <v>1</v>
      </c>
      <c r="H282" s="52">
        <v>0.89999999999999991</v>
      </c>
    </row>
    <row r="283" spans="1:8" x14ac:dyDescent="0.25">
      <c r="A283" s="5">
        <v>282</v>
      </c>
      <c r="B283" s="6">
        <v>1</v>
      </c>
      <c r="C283" s="13">
        <v>0.71875</v>
      </c>
      <c r="D283" s="13">
        <v>1</v>
      </c>
      <c r="E283" s="52">
        <v>0.25555555555555554</v>
      </c>
      <c r="F283" s="52">
        <v>0.89523809523809528</v>
      </c>
      <c r="G283" s="52">
        <v>1</v>
      </c>
      <c r="H283" s="52">
        <v>0.89999999999999991</v>
      </c>
    </row>
    <row r="284" spans="1:8" x14ac:dyDescent="0.25">
      <c r="A284" s="5">
        <v>283</v>
      </c>
      <c r="B284" s="6">
        <v>1</v>
      </c>
      <c r="C284" s="13">
        <v>0.71875</v>
      </c>
      <c r="D284" s="13">
        <v>1</v>
      </c>
      <c r="E284" s="52">
        <v>0.23703703703703707</v>
      </c>
      <c r="F284" s="52">
        <v>0.89523809523809528</v>
      </c>
      <c r="G284" s="52">
        <v>1</v>
      </c>
      <c r="H284" s="52">
        <v>0.89999999999999991</v>
      </c>
    </row>
    <row r="285" spans="1:8" x14ac:dyDescent="0.25">
      <c r="A285" s="5">
        <v>284</v>
      </c>
      <c r="B285" s="6">
        <v>1</v>
      </c>
      <c r="C285" s="13">
        <v>0.71875</v>
      </c>
      <c r="D285" s="13">
        <v>1</v>
      </c>
      <c r="E285" s="52">
        <v>0.23703703703703707</v>
      </c>
      <c r="F285" s="52">
        <v>0.89523809523809528</v>
      </c>
      <c r="G285" s="52">
        <v>1</v>
      </c>
      <c r="H285" s="52">
        <v>0.89999999999999991</v>
      </c>
    </row>
    <row r="286" spans="1:8" x14ac:dyDescent="0.25">
      <c r="A286" s="5">
        <v>285</v>
      </c>
      <c r="B286" s="6">
        <v>1</v>
      </c>
      <c r="C286" s="13">
        <v>0.71875</v>
      </c>
      <c r="D286" s="13">
        <v>1</v>
      </c>
      <c r="E286" s="52">
        <v>0.23703703703703707</v>
      </c>
      <c r="F286" s="52">
        <v>0.89523809523809528</v>
      </c>
      <c r="G286" s="52">
        <v>1</v>
      </c>
      <c r="H286" s="52">
        <v>0.89999999999999991</v>
      </c>
    </row>
    <row r="287" spans="1:8" x14ac:dyDescent="0.25">
      <c r="A287" s="5">
        <v>286</v>
      </c>
      <c r="B287" s="6">
        <v>1</v>
      </c>
      <c r="C287" s="13">
        <v>0.71875</v>
      </c>
      <c r="D287" s="13">
        <v>1</v>
      </c>
      <c r="E287" s="52">
        <v>0.23703703703703707</v>
      </c>
      <c r="F287" s="52">
        <v>0.89523809523809528</v>
      </c>
      <c r="G287" s="52">
        <v>1</v>
      </c>
      <c r="H287" s="52">
        <v>0.89999999999999991</v>
      </c>
    </row>
    <row r="288" spans="1:8" x14ac:dyDescent="0.25">
      <c r="A288" s="5">
        <v>287</v>
      </c>
      <c r="B288" s="6">
        <v>1</v>
      </c>
      <c r="C288" s="13">
        <v>0.71875</v>
      </c>
      <c r="D288" s="13">
        <v>1</v>
      </c>
      <c r="E288" s="52">
        <v>0.23703703703703707</v>
      </c>
      <c r="F288" s="52">
        <v>0.89523809523809528</v>
      </c>
      <c r="G288" s="52">
        <v>1</v>
      </c>
      <c r="H288" s="52">
        <v>0.89999999999999991</v>
      </c>
    </row>
    <row r="289" spans="1:8" x14ac:dyDescent="0.25">
      <c r="A289" s="5">
        <v>288</v>
      </c>
      <c r="B289" s="6">
        <v>1</v>
      </c>
      <c r="C289" s="13">
        <v>0.71875</v>
      </c>
      <c r="D289" s="13">
        <v>1</v>
      </c>
      <c r="E289" s="52">
        <v>0.23703703703703707</v>
      </c>
      <c r="F289" s="52">
        <v>0.89523809523809528</v>
      </c>
      <c r="G289" s="52">
        <v>1</v>
      </c>
      <c r="H289" s="52">
        <v>0.89999999999999991</v>
      </c>
    </row>
    <row r="290" spans="1:8" x14ac:dyDescent="0.25">
      <c r="A290" s="5">
        <v>289</v>
      </c>
      <c r="B290" s="6">
        <v>1</v>
      </c>
      <c r="C290" s="13">
        <v>0.71875</v>
      </c>
      <c r="D290" s="13">
        <v>1</v>
      </c>
      <c r="E290" s="52">
        <v>0.23703703703703707</v>
      </c>
      <c r="F290" s="52">
        <v>0.89523809523809528</v>
      </c>
      <c r="G290" s="52">
        <v>1</v>
      </c>
      <c r="H290" s="52">
        <v>0.89999999999999991</v>
      </c>
    </row>
    <row r="291" spans="1:8" x14ac:dyDescent="0.25">
      <c r="A291" s="5">
        <v>290</v>
      </c>
      <c r="B291" s="6">
        <v>1</v>
      </c>
      <c r="C291" s="13">
        <v>0.71875</v>
      </c>
      <c r="D291" s="13">
        <v>1</v>
      </c>
      <c r="E291" s="52">
        <v>0.25555555555555554</v>
      </c>
      <c r="F291" s="52">
        <v>0.89523809523809528</v>
      </c>
      <c r="G291" s="52">
        <v>1</v>
      </c>
      <c r="H291" s="52">
        <v>0.89999999999999991</v>
      </c>
    </row>
    <row r="292" spans="1:8" x14ac:dyDescent="0.25">
      <c r="A292" s="5">
        <v>291</v>
      </c>
      <c r="B292" s="6">
        <v>1</v>
      </c>
      <c r="C292" s="13">
        <v>0.71875</v>
      </c>
      <c r="D292" s="13">
        <v>1</v>
      </c>
      <c r="E292" s="52">
        <v>0.23703703703703707</v>
      </c>
      <c r="F292" s="52">
        <v>0.89523809523809528</v>
      </c>
      <c r="G292" s="52">
        <v>1</v>
      </c>
      <c r="H292" s="52">
        <v>0.89999999999999991</v>
      </c>
    </row>
    <row r="293" spans="1:8" x14ac:dyDescent="0.25">
      <c r="A293" s="5">
        <v>292</v>
      </c>
      <c r="B293" s="6">
        <v>1</v>
      </c>
      <c r="C293" s="13">
        <v>0.71875</v>
      </c>
      <c r="D293" s="13">
        <v>1</v>
      </c>
      <c r="E293" s="52">
        <v>0.25555555555555554</v>
      </c>
      <c r="F293" s="52">
        <v>0.89523809523809528</v>
      </c>
      <c r="G293" s="52">
        <v>1</v>
      </c>
      <c r="H293" s="52">
        <v>0.89999999999999991</v>
      </c>
    </row>
    <row r="294" spans="1:8" x14ac:dyDescent="0.25">
      <c r="A294" s="5">
        <v>293</v>
      </c>
      <c r="B294" s="6">
        <v>1</v>
      </c>
      <c r="C294" s="13">
        <v>0.71875</v>
      </c>
      <c r="D294" s="13">
        <v>1</v>
      </c>
      <c r="E294" s="52">
        <v>0.25555555555555554</v>
      </c>
      <c r="F294" s="52">
        <v>0.89523809523809528</v>
      </c>
      <c r="G294" s="52">
        <v>1</v>
      </c>
      <c r="H294" s="52">
        <v>0.89999999999999991</v>
      </c>
    </row>
    <row r="295" spans="1:8" x14ac:dyDescent="0.25">
      <c r="A295" s="5">
        <v>294</v>
      </c>
      <c r="B295" s="6">
        <v>1</v>
      </c>
      <c r="C295" s="13">
        <v>0.71875</v>
      </c>
      <c r="D295" s="13">
        <v>1</v>
      </c>
      <c r="E295" s="52">
        <v>0.23703703703703707</v>
      </c>
      <c r="F295" s="52">
        <v>0.89523809523809528</v>
      </c>
      <c r="G295" s="52">
        <v>1</v>
      </c>
      <c r="H295" s="52">
        <v>0.89999999999999991</v>
      </c>
    </row>
    <row r="296" spans="1:8" x14ac:dyDescent="0.25">
      <c r="A296" s="5">
        <v>295</v>
      </c>
      <c r="B296" s="6">
        <v>1</v>
      </c>
      <c r="C296" s="13">
        <v>0.71875</v>
      </c>
      <c r="D296" s="13">
        <v>1</v>
      </c>
      <c r="E296" s="52">
        <v>0.25555555555555554</v>
      </c>
      <c r="F296" s="52">
        <v>0.89523809523809528</v>
      </c>
      <c r="G296" s="52">
        <v>1</v>
      </c>
      <c r="H296" s="52">
        <v>0.89999999999999991</v>
      </c>
    </row>
    <row r="297" spans="1:8" x14ac:dyDescent="0.25">
      <c r="A297" s="5">
        <v>296</v>
      </c>
      <c r="B297" s="6">
        <v>1</v>
      </c>
      <c r="C297" s="13">
        <v>0.71875</v>
      </c>
      <c r="D297" s="13">
        <v>1</v>
      </c>
      <c r="E297" s="52">
        <v>0.23703703703703707</v>
      </c>
      <c r="F297" s="52">
        <v>0.89523809523809528</v>
      </c>
      <c r="G297" s="52">
        <v>1</v>
      </c>
      <c r="H297" s="52">
        <v>0.89999999999999991</v>
      </c>
    </row>
    <row r="298" spans="1:8" x14ac:dyDescent="0.25">
      <c r="A298" s="5">
        <v>297</v>
      </c>
      <c r="B298" s="6">
        <v>1</v>
      </c>
      <c r="C298" s="13">
        <v>0.71875</v>
      </c>
      <c r="D298" s="13">
        <v>1</v>
      </c>
      <c r="E298" s="52">
        <v>0.25555555555555554</v>
      </c>
      <c r="F298" s="52">
        <v>0.89523809523809528</v>
      </c>
      <c r="G298" s="52">
        <v>1</v>
      </c>
      <c r="H298" s="52">
        <v>0.89999999999999991</v>
      </c>
    </row>
    <row r="299" spans="1:8" x14ac:dyDescent="0.25">
      <c r="A299" s="5">
        <v>298</v>
      </c>
      <c r="B299" s="6">
        <v>1</v>
      </c>
      <c r="C299" s="13">
        <v>0.71875</v>
      </c>
      <c r="D299" s="13">
        <v>1</v>
      </c>
      <c r="E299" s="52">
        <v>0.25555555555555554</v>
      </c>
      <c r="F299" s="52">
        <v>0.89523809523809528</v>
      </c>
      <c r="G299" s="52">
        <v>1</v>
      </c>
      <c r="H299" s="52">
        <v>0.89999999999999991</v>
      </c>
    </row>
    <row r="300" spans="1:8" x14ac:dyDescent="0.25">
      <c r="A300" s="5">
        <v>299</v>
      </c>
      <c r="B300" s="6">
        <v>1</v>
      </c>
      <c r="C300" s="13">
        <v>0.75</v>
      </c>
      <c r="D300" s="13">
        <v>0</v>
      </c>
      <c r="E300" s="52">
        <v>1</v>
      </c>
      <c r="F300" s="52">
        <v>0</v>
      </c>
      <c r="G300" s="52">
        <v>0.14285714285714285</v>
      </c>
      <c r="H300" s="52">
        <v>0.31538461538461543</v>
      </c>
    </row>
    <row r="301" spans="1:8" x14ac:dyDescent="0.25">
      <c r="A301" s="5">
        <v>300</v>
      </c>
      <c r="B301" s="6">
        <v>1</v>
      </c>
      <c r="C301" s="13">
        <v>0.75</v>
      </c>
      <c r="D301" s="13">
        <v>0</v>
      </c>
      <c r="E301" s="52">
        <v>1</v>
      </c>
      <c r="F301" s="52">
        <v>0</v>
      </c>
      <c r="G301" s="52">
        <v>0.14285714285714285</v>
      </c>
      <c r="H301" s="52">
        <v>0.31538461538461543</v>
      </c>
    </row>
    <row r="302" spans="1:8" x14ac:dyDescent="0.25">
      <c r="A302" s="5">
        <v>301</v>
      </c>
      <c r="B302" s="6">
        <v>1</v>
      </c>
      <c r="C302" s="13">
        <v>0.75</v>
      </c>
      <c r="D302" s="13">
        <v>0</v>
      </c>
      <c r="E302" s="52">
        <v>1</v>
      </c>
      <c r="F302" s="52">
        <v>0</v>
      </c>
      <c r="G302" s="52">
        <v>0.14285714285714285</v>
      </c>
      <c r="H302" s="52">
        <v>0.31538461538461543</v>
      </c>
    </row>
    <row r="303" spans="1:8" x14ac:dyDescent="0.25">
      <c r="A303" s="5">
        <v>302</v>
      </c>
      <c r="B303" s="6">
        <v>1</v>
      </c>
      <c r="C303" s="13">
        <v>0.75</v>
      </c>
      <c r="D303" s="13">
        <v>0</v>
      </c>
      <c r="E303" s="52">
        <v>1</v>
      </c>
      <c r="F303" s="52">
        <v>0</v>
      </c>
      <c r="G303" s="52">
        <v>0.14285714285714285</v>
      </c>
      <c r="H303" s="52">
        <v>0.31538461538461543</v>
      </c>
    </row>
    <row r="304" spans="1:8" x14ac:dyDescent="0.25">
      <c r="A304" s="5">
        <v>303</v>
      </c>
      <c r="B304" s="6">
        <v>1</v>
      </c>
      <c r="C304" s="13">
        <v>0.75</v>
      </c>
      <c r="D304" s="13">
        <v>0</v>
      </c>
      <c r="E304" s="52">
        <v>0.54074074074074074</v>
      </c>
      <c r="F304" s="52">
        <v>0.54666666666666663</v>
      </c>
      <c r="G304" s="52">
        <v>0.42261904761904762</v>
      </c>
      <c r="H304" s="52">
        <v>0.25846153846153841</v>
      </c>
    </row>
    <row r="305" spans="1:8" x14ac:dyDescent="0.25">
      <c r="A305" s="5">
        <v>304</v>
      </c>
      <c r="B305" s="6">
        <v>1</v>
      </c>
      <c r="C305" s="13">
        <v>0.75</v>
      </c>
      <c r="D305" s="13">
        <v>1</v>
      </c>
      <c r="E305" s="52">
        <v>0.23703703703703707</v>
      </c>
      <c r="F305" s="52">
        <v>0.89523809523809528</v>
      </c>
      <c r="G305" s="52">
        <v>1</v>
      </c>
      <c r="H305" s="52">
        <v>0.89999999999999991</v>
      </c>
    </row>
    <row r="306" spans="1:8" x14ac:dyDescent="0.25">
      <c r="A306" s="5">
        <v>305</v>
      </c>
      <c r="B306" s="6">
        <v>1</v>
      </c>
      <c r="C306" s="13">
        <v>0.75</v>
      </c>
      <c r="D306" s="13">
        <v>1</v>
      </c>
      <c r="E306" s="52">
        <v>0.25555555555555554</v>
      </c>
      <c r="F306" s="52">
        <v>0.89523809523809528</v>
      </c>
      <c r="G306" s="52">
        <v>1</v>
      </c>
      <c r="H306" s="52">
        <v>0.89999999999999991</v>
      </c>
    </row>
    <row r="307" spans="1:8" x14ac:dyDescent="0.25">
      <c r="A307" s="5">
        <v>306</v>
      </c>
      <c r="B307" s="6">
        <v>1</v>
      </c>
      <c r="C307" s="13">
        <v>0.75</v>
      </c>
      <c r="D307" s="13">
        <v>1</v>
      </c>
      <c r="E307" s="52">
        <v>0.25555555555555554</v>
      </c>
      <c r="F307" s="52">
        <v>0.89523809523809528</v>
      </c>
      <c r="G307" s="52">
        <v>1</v>
      </c>
      <c r="H307" s="52">
        <v>0.89999999999999991</v>
      </c>
    </row>
    <row r="308" spans="1:8" x14ac:dyDescent="0.25">
      <c r="A308" s="5">
        <v>307</v>
      </c>
      <c r="B308" s="6">
        <v>1</v>
      </c>
      <c r="C308" s="13">
        <v>0.78125</v>
      </c>
      <c r="D308" s="13">
        <v>0.5</v>
      </c>
      <c r="E308" s="52">
        <v>0.42962962962962964</v>
      </c>
      <c r="F308" s="52">
        <v>0.70666666666666678</v>
      </c>
      <c r="G308" s="52">
        <v>0.3392857142857143</v>
      </c>
      <c r="H308" s="52">
        <v>0.57692307692307698</v>
      </c>
    </row>
    <row r="309" spans="1:8" x14ac:dyDescent="0.25">
      <c r="A309" s="5">
        <v>308</v>
      </c>
      <c r="B309" s="6">
        <v>1</v>
      </c>
      <c r="C309" s="13">
        <v>0.78125</v>
      </c>
      <c r="D309" s="13">
        <v>0.5</v>
      </c>
      <c r="E309" s="52">
        <v>0.42962962962962964</v>
      </c>
      <c r="F309" s="52">
        <v>0.70666666666666678</v>
      </c>
      <c r="G309" s="52">
        <v>0.3392857142857143</v>
      </c>
      <c r="H309" s="52">
        <v>0.57692307692307698</v>
      </c>
    </row>
    <row r="310" spans="1:8" x14ac:dyDescent="0.25">
      <c r="A310" s="5">
        <v>309</v>
      </c>
      <c r="B310" s="6">
        <v>1</v>
      </c>
      <c r="C310" s="13">
        <v>0.78125</v>
      </c>
      <c r="D310" s="13">
        <v>0.5</v>
      </c>
      <c r="E310" s="52">
        <v>0.44814814814814807</v>
      </c>
      <c r="F310" s="52">
        <v>0.70666666666666678</v>
      </c>
      <c r="G310" s="52">
        <v>0.3392857142857143</v>
      </c>
      <c r="H310" s="52">
        <v>0.57692307692307698</v>
      </c>
    </row>
    <row r="311" spans="1:8" x14ac:dyDescent="0.25">
      <c r="A311" s="5">
        <v>310</v>
      </c>
      <c r="B311" s="6">
        <v>1</v>
      </c>
      <c r="C311" s="13">
        <v>0.78125</v>
      </c>
      <c r="D311" s="13">
        <v>0.5</v>
      </c>
      <c r="E311" s="52">
        <v>0.44814814814814807</v>
      </c>
      <c r="F311" s="52">
        <v>0.70666666666666678</v>
      </c>
      <c r="G311" s="52">
        <v>0.3392857142857143</v>
      </c>
      <c r="H311" s="52">
        <v>0.57692307692307698</v>
      </c>
    </row>
    <row r="312" spans="1:8" x14ac:dyDescent="0.25">
      <c r="A312" s="5">
        <v>311</v>
      </c>
      <c r="B312" s="6">
        <v>1</v>
      </c>
      <c r="C312" s="13">
        <v>0.78125</v>
      </c>
      <c r="D312" s="13">
        <v>0.5</v>
      </c>
      <c r="E312" s="52">
        <v>0.44814814814814807</v>
      </c>
      <c r="F312" s="52">
        <v>0.70666666666666678</v>
      </c>
      <c r="G312" s="52">
        <v>0.3392857142857143</v>
      </c>
      <c r="H312" s="52">
        <v>0.57692307692307698</v>
      </c>
    </row>
    <row r="313" spans="1:8" x14ac:dyDescent="0.25">
      <c r="A313" s="5">
        <v>312</v>
      </c>
      <c r="B313" s="6">
        <v>1</v>
      </c>
      <c r="C313" s="13">
        <v>0.78125</v>
      </c>
      <c r="D313" s="13">
        <v>0.5</v>
      </c>
      <c r="E313" s="52">
        <v>0.44814814814814807</v>
      </c>
      <c r="F313" s="52">
        <v>0.70666666666666678</v>
      </c>
      <c r="G313" s="52">
        <v>0.3392857142857143</v>
      </c>
      <c r="H313" s="52">
        <v>0.57692307692307698</v>
      </c>
    </row>
    <row r="314" spans="1:8" x14ac:dyDescent="0.25">
      <c r="A314" s="5">
        <v>313</v>
      </c>
      <c r="B314" s="6">
        <v>1</v>
      </c>
      <c r="C314" s="13">
        <v>0.78125</v>
      </c>
      <c r="D314" s="13">
        <v>0</v>
      </c>
      <c r="E314" s="52">
        <v>0.98148148148148162</v>
      </c>
      <c r="F314" s="52">
        <v>0</v>
      </c>
      <c r="G314" s="52">
        <v>0.14285714285714285</v>
      </c>
      <c r="H314" s="52">
        <v>0.31538461538461543</v>
      </c>
    </row>
    <row r="315" spans="1:8" x14ac:dyDescent="0.25">
      <c r="A315" s="5">
        <v>314</v>
      </c>
      <c r="B315" s="6">
        <v>1</v>
      </c>
      <c r="C315" s="13">
        <v>0.78125</v>
      </c>
      <c r="D315" s="13">
        <v>0</v>
      </c>
      <c r="E315" s="52">
        <v>0.98148148148148162</v>
      </c>
      <c r="F315" s="52">
        <v>0</v>
      </c>
      <c r="G315" s="52">
        <v>0.14285714285714285</v>
      </c>
      <c r="H315" s="52">
        <v>0.31538461538461543</v>
      </c>
    </row>
    <row r="316" spans="1:8" x14ac:dyDescent="0.25">
      <c r="A316" s="5">
        <v>315</v>
      </c>
      <c r="B316" s="6">
        <v>1</v>
      </c>
      <c r="C316" s="13">
        <v>0.78125</v>
      </c>
      <c r="D316" s="13">
        <v>0</v>
      </c>
      <c r="E316" s="52">
        <v>0.98148148148148162</v>
      </c>
      <c r="F316" s="52">
        <v>0</v>
      </c>
      <c r="G316" s="52">
        <v>0.14285714285714285</v>
      </c>
      <c r="H316" s="52">
        <v>0.31538461538461543</v>
      </c>
    </row>
    <row r="317" spans="1:8" x14ac:dyDescent="0.25">
      <c r="A317" s="5">
        <v>316</v>
      </c>
      <c r="B317" s="6">
        <v>1</v>
      </c>
      <c r="C317" s="13">
        <v>0.8125</v>
      </c>
      <c r="D317" s="13">
        <v>0.5</v>
      </c>
      <c r="E317" s="52">
        <v>0.96296296296296302</v>
      </c>
      <c r="F317" s="52">
        <v>0</v>
      </c>
      <c r="G317" s="52">
        <v>0.14285714285714285</v>
      </c>
      <c r="H317" s="52">
        <v>0.31538461538461543</v>
      </c>
    </row>
    <row r="318" spans="1:8" x14ac:dyDescent="0.25">
      <c r="A318" s="5">
        <v>317</v>
      </c>
      <c r="B318" s="6">
        <v>1</v>
      </c>
      <c r="C318" s="13">
        <v>0.8125</v>
      </c>
      <c r="D318" s="13">
        <v>0</v>
      </c>
      <c r="E318" s="52">
        <v>1</v>
      </c>
      <c r="F318" s="52">
        <v>0</v>
      </c>
      <c r="G318" s="52">
        <v>0.14285714285714285</v>
      </c>
      <c r="H318" s="52">
        <v>0.31538461538461543</v>
      </c>
    </row>
    <row r="319" spans="1:8" x14ac:dyDescent="0.25">
      <c r="A319" s="5">
        <v>318</v>
      </c>
      <c r="B319" s="6">
        <v>1</v>
      </c>
      <c r="C319" s="13">
        <v>0.8125</v>
      </c>
      <c r="D319" s="13">
        <v>0</v>
      </c>
      <c r="E319" s="52">
        <v>1</v>
      </c>
      <c r="F319" s="52">
        <v>0</v>
      </c>
      <c r="G319" s="52">
        <v>0.14285714285714285</v>
      </c>
      <c r="H319" s="52">
        <v>0.31538461538461543</v>
      </c>
    </row>
    <row r="320" spans="1:8" x14ac:dyDescent="0.25">
      <c r="A320" s="5">
        <v>319</v>
      </c>
      <c r="B320" s="6">
        <v>1</v>
      </c>
      <c r="C320" s="13">
        <v>0.8125</v>
      </c>
      <c r="D320" s="13">
        <v>0</v>
      </c>
      <c r="E320" s="52">
        <v>0.98148148148148162</v>
      </c>
      <c r="F320" s="52">
        <v>0</v>
      </c>
      <c r="G320" s="52">
        <v>0.14285714285714285</v>
      </c>
      <c r="H320" s="52">
        <v>0.31538461538461543</v>
      </c>
    </row>
    <row r="321" spans="1:8" x14ac:dyDescent="0.25">
      <c r="A321" s="5">
        <v>320</v>
      </c>
      <c r="B321" s="6">
        <v>1</v>
      </c>
      <c r="C321" s="13">
        <v>0.8125</v>
      </c>
      <c r="D321" s="13">
        <v>0</v>
      </c>
      <c r="E321" s="52">
        <v>0.98148148148148162</v>
      </c>
      <c r="F321" s="52">
        <v>0</v>
      </c>
      <c r="G321" s="52">
        <v>0.14285714285714285</v>
      </c>
      <c r="H321" s="52">
        <v>0.31538461538461543</v>
      </c>
    </row>
    <row r="322" spans="1:8" x14ac:dyDescent="0.25">
      <c r="A322" s="5">
        <v>321</v>
      </c>
      <c r="B322" s="6">
        <v>1</v>
      </c>
      <c r="C322" s="13">
        <v>0.8125</v>
      </c>
      <c r="D322" s="13">
        <v>0</v>
      </c>
      <c r="E322" s="52">
        <v>1</v>
      </c>
      <c r="F322" s="52">
        <v>0</v>
      </c>
      <c r="G322" s="52">
        <v>0.14285714285714285</v>
      </c>
      <c r="H322" s="52">
        <v>0.31538461538461543</v>
      </c>
    </row>
    <row r="323" spans="1:8" x14ac:dyDescent="0.25">
      <c r="A323" s="5">
        <v>322</v>
      </c>
      <c r="B323" s="6">
        <v>1</v>
      </c>
      <c r="C323" s="13">
        <v>0.8125</v>
      </c>
      <c r="D323" s="13">
        <v>0</v>
      </c>
      <c r="E323" s="52">
        <v>0.98148148148148162</v>
      </c>
      <c r="F323" s="52">
        <v>0</v>
      </c>
      <c r="G323" s="52">
        <v>0.14285714285714285</v>
      </c>
      <c r="H323" s="52">
        <v>0.31538461538461543</v>
      </c>
    </row>
    <row r="324" spans="1:8" x14ac:dyDescent="0.25">
      <c r="A324" s="5">
        <v>323</v>
      </c>
      <c r="B324" s="6">
        <v>1</v>
      </c>
      <c r="C324" s="13">
        <v>0.8125</v>
      </c>
      <c r="D324" s="13">
        <v>0</v>
      </c>
      <c r="E324" s="52">
        <v>0.98148148148148162</v>
      </c>
      <c r="F324" s="52">
        <v>0</v>
      </c>
      <c r="G324" s="52">
        <v>0.14285714285714285</v>
      </c>
      <c r="H324" s="52">
        <v>0.31538461538461543</v>
      </c>
    </row>
    <row r="325" spans="1:8" x14ac:dyDescent="0.25">
      <c r="A325" s="5">
        <v>324</v>
      </c>
      <c r="B325" s="6">
        <v>1</v>
      </c>
      <c r="C325" s="13">
        <v>0.8125</v>
      </c>
      <c r="D325" s="13">
        <v>0</v>
      </c>
      <c r="E325" s="52">
        <v>1</v>
      </c>
      <c r="F325" s="52">
        <v>0</v>
      </c>
      <c r="G325" s="52">
        <v>0.14285714285714285</v>
      </c>
      <c r="H325" s="52">
        <v>0.31538461538461543</v>
      </c>
    </row>
    <row r="326" spans="1:8" x14ac:dyDescent="0.25">
      <c r="A326" s="5">
        <v>325</v>
      </c>
      <c r="B326" s="6">
        <v>1</v>
      </c>
      <c r="C326" s="13">
        <v>0.8125</v>
      </c>
      <c r="D326" s="13">
        <v>0</v>
      </c>
      <c r="E326" s="52">
        <v>0.96296296296296302</v>
      </c>
      <c r="F326" s="52">
        <v>0</v>
      </c>
      <c r="G326" s="52">
        <v>0.14285714285714285</v>
      </c>
      <c r="H326" s="52">
        <v>0.31538461538461543</v>
      </c>
    </row>
    <row r="327" spans="1:8" x14ac:dyDescent="0.25">
      <c r="A327" s="5">
        <v>326</v>
      </c>
      <c r="B327" s="6">
        <v>1</v>
      </c>
      <c r="C327" s="13">
        <v>0.8125</v>
      </c>
      <c r="D327" s="13">
        <v>0</v>
      </c>
      <c r="E327" s="52">
        <v>1</v>
      </c>
      <c r="F327" s="52">
        <v>0</v>
      </c>
      <c r="G327" s="52">
        <v>0.14285714285714285</v>
      </c>
      <c r="H327" s="52">
        <v>0.31538461538461543</v>
      </c>
    </row>
    <row r="328" spans="1:8" x14ac:dyDescent="0.25">
      <c r="A328" s="5">
        <v>327</v>
      </c>
      <c r="B328" s="6">
        <v>1</v>
      </c>
      <c r="C328" s="13">
        <v>0.8125</v>
      </c>
      <c r="D328" s="13">
        <v>0</v>
      </c>
      <c r="E328" s="52">
        <v>0.96296296296296302</v>
      </c>
      <c r="F328" s="52">
        <v>0</v>
      </c>
      <c r="G328" s="52">
        <v>0.14285714285714285</v>
      </c>
      <c r="H328" s="52">
        <v>0.31538461538461543</v>
      </c>
    </row>
    <row r="329" spans="1:8" x14ac:dyDescent="0.25">
      <c r="A329" s="5">
        <v>328</v>
      </c>
      <c r="B329" s="6">
        <v>1</v>
      </c>
      <c r="C329" s="13">
        <v>0.8125</v>
      </c>
      <c r="D329" s="13">
        <v>0</v>
      </c>
      <c r="E329" s="52">
        <v>1</v>
      </c>
      <c r="F329" s="52">
        <v>0</v>
      </c>
      <c r="G329" s="52">
        <v>0.14285714285714285</v>
      </c>
      <c r="H329" s="52">
        <v>0.31538461538461543</v>
      </c>
    </row>
    <row r="330" spans="1:8" x14ac:dyDescent="0.25">
      <c r="A330" s="5">
        <v>329</v>
      </c>
      <c r="B330" s="6">
        <v>1</v>
      </c>
      <c r="C330" s="13">
        <v>0.8125</v>
      </c>
      <c r="D330" s="13">
        <v>0</v>
      </c>
      <c r="E330" s="52">
        <v>0.96296296296296302</v>
      </c>
      <c r="F330" s="52">
        <v>0</v>
      </c>
      <c r="G330" s="52">
        <v>0.14285714285714285</v>
      </c>
      <c r="H330" s="52">
        <v>0.31538461538461543</v>
      </c>
    </row>
    <row r="331" spans="1:8" x14ac:dyDescent="0.25">
      <c r="A331" s="5">
        <v>330</v>
      </c>
      <c r="B331" s="6">
        <v>1</v>
      </c>
      <c r="C331" s="13">
        <v>0.8125</v>
      </c>
      <c r="D331" s="13">
        <v>0</v>
      </c>
      <c r="E331" s="52">
        <v>1</v>
      </c>
      <c r="F331" s="52">
        <v>0</v>
      </c>
      <c r="G331" s="52">
        <v>0.14285714285714285</v>
      </c>
      <c r="H331" s="52">
        <v>0.31538461538461543</v>
      </c>
    </row>
    <row r="332" spans="1:8" x14ac:dyDescent="0.25">
      <c r="A332" s="5">
        <v>331</v>
      </c>
      <c r="B332" s="6">
        <v>1</v>
      </c>
      <c r="C332" s="13">
        <v>0.8125</v>
      </c>
      <c r="D332" s="13">
        <v>0</v>
      </c>
      <c r="E332" s="52">
        <v>1</v>
      </c>
      <c r="F332" s="52">
        <v>0</v>
      </c>
      <c r="G332" s="52">
        <v>0.14285714285714285</v>
      </c>
      <c r="H332" s="52">
        <v>0.31538461538461543</v>
      </c>
    </row>
    <row r="333" spans="1:8" x14ac:dyDescent="0.25">
      <c r="A333" s="5">
        <v>332</v>
      </c>
      <c r="B333" s="6">
        <v>1</v>
      </c>
      <c r="C333" s="13">
        <v>0.8125</v>
      </c>
      <c r="D333" s="13">
        <v>0</v>
      </c>
      <c r="E333" s="52">
        <v>0.98148148148148162</v>
      </c>
      <c r="F333" s="52">
        <v>0</v>
      </c>
      <c r="G333" s="52">
        <v>0.14285714285714285</v>
      </c>
      <c r="H333" s="52">
        <v>0.31538461538461543</v>
      </c>
    </row>
    <row r="334" spans="1:8" x14ac:dyDescent="0.25">
      <c r="A334" s="5">
        <v>333</v>
      </c>
      <c r="B334" s="6">
        <v>1</v>
      </c>
      <c r="C334" s="13">
        <v>0.84375</v>
      </c>
      <c r="D334" s="13">
        <v>0</v>
      </c>
      <c r="E334" s="52">
        <v>0.98148148148148162</v>
      </c>
      <c r="F334" s="52">
        <v>0</v>
      </c>
      <c r="G334" s="52">
        <v>0.14285714285714285</v>
      </c>
      <c r="H334" s="52">
        <v>0.31538461538461543</v>
      </c>
    </row>
    <row r="335" spans="1:8" x14ac:dyDescent="0.25">
      <c r="A335" s="5">
        <v>334</v>
      </c>
      <c r="B335" s="6">
        <v>1</v>
      </c>
      <c r="C335" s="13">
        <v>0.84375</v>
      </c>
      <c r="D335" s="13">
        <v>0</v>
      </c>
      <c r="E335" s="52">
        <v>0.98148148148148162</v>
      </c>
      <c r="F335" s="52">
        <v>0</v>
      </c>
      <c r="G335" s="52">
        <v>0.14285714285714285</v>
      </c>
      <c r="H335" s="52">
        <v>0.31538461538461543</v>
      </c>
    </row>
    <row r="336" spans="1:8" x14ac:dyDescent="0.25">
      <c r="A336" s="5">
        <v>335</v>
      </c>
      <c r="B336" s="6">
        <v>1</v>
      </c>
      <c r="C336" s="13">
        <v>0.84375</v>
      </c>
      <c r="D336" s="13">
        <v>0</v>
      </c>
      <c r="E336" s="52">
        <v>0.98148148148148162</v>
      </c>
      <c r="F336" s="52">
        <v>0</v>
      </c>
      <c r="G336" s="52">
        <v>0.14285714285714285</v>
      </c>
      <c r="H336" s="52">
        <v>0.31538461538461543</v>
      </c>
    </row>
    <row r="337" spans="1:8" x14ac:dyDescent="0.25">
      <c r="A337" s="5">
        <v>336</v>
      </c>
      <c r="B337" s="6">
        <v>1</v>
      </c>
      <c r="C337" s="13">
        <v>0.84375</v>
      </c>
      <c r="D337" s="13">
        <v>0</v>
      </c>
      <c r="E337" s="52">
        <v>0.98148148148148162</v>
      </c>
      <c r="F337" s="52">
        <v>0</v>
      </c>
      <c r="G337" s="52">
        <v>0.14285714285714285</v>
      </c>
      <c r="H337" s="52">
        <v>0.31538461538461543</v>
      </c>
    </row>
    <row r="338" spans="1:8" x14ac:dyDescent="0.25">
      <c r="A338" s="5">
        <v>337</v>
      </c>
      <c r="B338" s="6">
        <v>1</v>
      </c>
      <c r="C338" s="13">
        <v>0.84375</v>
      </c>
      <c r="D338" s="13">
        <v>0</v>
      </c>
      <c r="E338" s="52">
        <v>0.98148148148148162</v>
      </c>
      <c r="F338" s="52">
        <v>0</v>
      </c>
      <c r="G338" s="52">
        <v>0.14285714285714285</v>
      </c>
      <c r="H338" s="52">
        <v>0.31538461538461543</v>
      </c>
    </row>
    <row r="339" spans="1:8" x14ac:dyDescent="0.25">
      <c r="A339" s="5">
        <v>338</v>
      </c>
      <c r="B339" s="6">
        <v>1</v>
      </c>
      <c r="C339" s="13">
        <v>0.84375</v>
      </c>
      <c r="D339" s="13">
        <v>0</v>
      </c>
      <c r="E339" s="52">
        <v>0.98148148148148162</v>
      </c>
      <c r="F339" s="52">
        <v>0</v>
      </c>
      <c r="G339" s="52">
        <v>0.14285714285714285</v>
      </c>
      <c r="H339" s="52">
        <v>0.31538461538461543</v>
      </c>
    </row>
    <row r="340" spans="1:8" x14ac:dyDescent="0.25">
      <c r="A340" s="5">
        <v>339</v>
      </c>
      <c r="B340" s="6">
        <v>1</v>
      </c>
      <c r="C340" s="13">
        <v>0.84375</v>
      </c>
      <c r="D340" s="13">
        <v>0</v>
      </c>
      <c r="E340" s="52">
        <v>1</v>
      </c>
      <c r="F340" s="52">
        <v>0</v>
      </c>
      <c r="G340" s="52">
        <v>0.14285714285714285</v>
      </c>
      <c r="H340" s="52">
        <v>0.31538461538461543</v>
      </c>
    </row>
    <row r="341" spans="1:8" x14ac:dyDescent="0.25">
      <c r="A341" s="5">
        <v>340</v>
      </c>
      <c r="B341" s="6">
        <v>1</v>
      </c>
      <c r="C341" s="13">
        <v>0.875</v>
      </c>
      <c r="D341" s="13">
        <v>1</v>
      </c>
      <c r="E341" s="52">
        <v>0.92592592592592582</v>
      </c>
      <c r="F341" s="52">
        <v>0.22666666666666668</v>
      </c>
      <c r="G341" s="52">
        <v>0.51785714285714279</v>
      </c>
      <c r="H341" s="52">
        <v>0.89999999999999991</v>
      </c>
    </row>
    <row r="342" spans="1:8" x14ac:dyDescent="0.25">
      <c r="A342" s="5">
        <v>341</v>
      </c>
      <c r="B342" s="6">
        <v>1</v>
      </c>
      <c r="C342" s="13">
        <v>0.875</v>
      </c>
      <c r="D342" s="13">
        <v>1</v>
      </c>
      <c r="E342" s="52">
        <v>0.92592592592592582</v>
      </c>
      <c r="F342" s="52">
        <v>0.22666666666666668</v>
      </c>
      <c r="G342" s="52">
        <v>0.51785714285714279</v>
      </c>
      <c r="H342" s="52">
        <v>0.89999999999999991</v>
      </c>
    </row>
    <row r="343" spans="1:8" x14ac:dyDescent="0.25">
      <c r="A343" s="5">
        <v>342</v>
      </c>
      <c r="B343" s="6">
        <v>1</v>
      </c>
      <c r="C343" s="13">
        <v>0.90625</v>
      </c>
      <c r="D343" s="13">
        <v>0</v>
      </c>
      <c r="E343" s="52">
        <v>0.94444444444444431</v>
      </c>
      <c r="F343" s="52">
        <v>0</v>
      </c>
      <c r="G343" s="52">
        <v>1</v>
      </c>
      <c r="H343" s="52">
        <v>3.2307692307692301E-2</v>
      </c>
    </row>
    <row r="344" spans="1:8" x14ac:dyDescent="0.25">
      <c r="A344" s="5">
        <v>343</v>
      </c>
      <c r="B344" s="6">
        <v>1</v>
      </c>
      <c r="C344" s="13">
        <v>0.90625</v>
      </c>
      <c r="D344" s="13">
        <v>0</v>
      </c>
      <c r="E344" s="52">
        <v>0.94444444444444431</v>
      </c>
      <c r="F344" s="52">
        <v>0</v>
      </c>
      <c r="G344" s="52">
        <v>1</v>
      </c>
      <c r="H344" s="52">
        <v>3.2307692307692301E-2</v>
      </c>
    </row>
    <row r="345" spans="1:8" x14ac:dyDescent="0.25">
      <c r="A345" s="5">
        <v>344</v>
      </c>
      <c r="B345" s="6">
        <v>1</v>
      </c>
      <c r="C345" s="13">
        <v>0.9375</v>
      </c>
      <c r="D345" s="13">
        <v>0</v>
      </c>
      <c r="E345" s="52">
        <v>0.92592592592592582</v>
      </c>
      <c r="F345" s="52">
        <v>2.8571428571428571E-2</v>
      </c>
      <c r="G345" s="52">
        <v>0.6607142857142857</v>
      </c>
      <c r="H345" s="52">
        <v>0.89999999999999991</v>
      </c>
    </row>
    <row r="346" spans="1:8" x14ac:dyDescent="0.25">
      <c r="A346" s="5">
        <v>345</v>
      </c>
      <c r="B346" s="6">
        <v>1</v>
      </c>
      <c r="C346" s="13">
        <v>0.9375</v>
      </c>
      <c r="D346" s="13">
        <v>1</v>
      </c>
      <c r="E346" s="52">
        <v>0.94444444444444431</v>
      </c>
      <c r="F346" s="52">
        <v>2.8571428571428571E-2</v>
      </c>
      <c r="G346" s="52">
        <v>0.6607142857142857</v>
      </c>
      <c r="H346" s="52">
        <v>0.89999999999999991</v>
      </c>
    </row>
    <row r="347" spans="1:8" x14ac:dyDescent="0.25">
      <c r="A347" s="5">
        <v>346</v>
      </c>
      <c r="B347" s="6">
        <v>1</v>
      </c>
      <c r="C347" s="13">
        <v>0.9375</v>
      </c>
      <c r="D347" s="13">
        <v>1</v>
      </c>
      <c r="E347" s="52">
        <v>0.94444444444444431</v>
      </c>
      <c r="F347" s="52">
        <v>2.8571428571428571E-2</v>
      </c>
      <c r="G347" s="52">
        <v>0.6607142857142857</v>
      </c>
      <c r="H347" s="52">
        <v>0.89999999999999991</v>
      </c>
    </row>
    <row r="348" spans="1:8" x14ac:dyDescent="0.25">
      <c r="A348" s="5">
        <v>347</v>
      </c>
      <c r="B348" s="6">
        <v>1</v>
      </c>
      <c r="C348" s="13">
        <v>0.9375</v>
      </c>
      <c r="D348" s="13">
        <v>1</v>
      </c>
      <c r="E348" s="52">
        <v>0.94444444444444431</v>
      </c>
      <c r="F348" s="52">
        <v>2.8571428571428571E-2</v>
      </c>
      <c r="G348" s="52">
        <v>0.6607142857142857</v>
      </c>
      <c r="H348" s="52">
        <v>0.89999999999999991</v>
      </c>
    </row>
    <row r="349" spans="1:8" x14ac:dyDescent="0.25">
      <c r="A349" s="5">
        <v>348</v>
      </c>
      <c r="B349" s="6">
        <v>1</v>
      </c>
      <c r="C349" s="13">
        <v>0.9375</v>
      </c>
      <c r="D349" s="13">
        <v>1</v>
      </c>
      <c r="E349" s="52">
        <v>0.94444444444444431</v>
      </c>
      <c r="F349" s="52">
        <v>2.8571428571428571E-2</v>
      </c>
      <c r="G349" s="52">
        <v>0.6607142857142857</v>
      </c>
      <c r="H349" s="52">
        <v>0.89999999999999991</v>
      </c>
    </row>
    <row r="350" spans="1:8" x14ac:dyDescent="0.25">
      <c r="A350" s="5">
        <v>349</v>
      </c>
      <c r="B350" s="6">
        <v>1</v>
      </c>
      <c r="C350" s="13">
        <v>0.9375</v>
      </c>
      <c r="D350" s="13">
        <v>1</v>
      </c>
      <c r="E350" s="52">
        <v>0.94444444444444431</v>
      </c>
      <c r="F350" s="52">
        <v>2.8571428571428571E-2</v>
      </c>
      <c r="G350" s="52">
        <v>0.6607142857142857</v>
      </c>
      <c r="H350" s="52">
        <v>0.89999999999999991</v>
      </c>
    </row>
    <row r="351" spans="1:8" x14ac:dyDescent="0.25">
      <c r="A351" s="5">
        <v>350</v>
      </c>
      <c r="B351" s="6">
        <v>1</v>
      </c>
      <c r="C351" s="13">
        <v>0.9375</v>
      </c>
      <c r="D351" s="13">
        <v>1</v>
      </c>
      <c r="E351" s="52">
        <v>0.92592592592592582</v>
      </c>
      <c r="F351" s="52">
        <v>2.8571428571428571E-2</v>
      </c>
      <c r="G351" s="52">
        <v>0.6607142857142857</v>
      </c>
      <c r="H351" s="52">
        <v>0.89999999999999991</v>
      </c>
    </row>
    <row r="352" spans="1:8" x14ac:dyDescent="0.25">
      <c r="A352" s="5">
        <v>351</v>
      </c>
      <c r="B352" s="6">
        <v>1</v>
      </c>
      <c r="C352" s="13">
        <v>0.9375</v>
      </c>
      <c r="D352" s="13">
        <v>1</v>
      </c>
      <c r="E352" s="52">
        <v>0.92592592592592582</v>
      </c>
      <c r="F352" s="52">
        <v>2.8571428571428571E-2</v>
      </c>
      <c r="G352" s="52">
        <v>0.6607142857142857</v>
      </c>
      <c r="H352" s="52">
        <v>0.89999999999999991</v>
      </c>
    </row>
    <row r="353" spans="1:8" x14ac:dyDescent="0.25">
      <c r="A353" s="5">
        <v>352</v>
      </c>
      <c r="B353" s="6">
        <v>1</v>
      </c>
      <c r="C353" s="13">
        <v>0.9375</v>
      </c>
      <c r="D353" s="13">
        <v>1</v>
      </c>
      <c r="E353" s="52">
        <v>0.92592592592592582</v>
      </c>
      <c r="F353" s="52">
        <v>2.8571428571428571E-2</v>
      </c>
      <c r="G353" s="52">
        <v>0.6607142857142857</v>
      </c>
      <c r="H353" s="52">
        <v>0.89999999999999991</v>
      </c>
    </row>
    <row r="354" spans="1:8" x14ac:dyDescent="0.25">
      <c r="A354" s="5">
        <v>353</v>
      </c>
      <c r="B354" s="6">
        <v>1</v>
      </c>
      <c r="C354" s="13">
        <v>0.96875</v>
      </c>
      <c r="D354" s="13">
        <v>1</v>
      </c>
      <c r="E354" s="52">
        <v>0.90740740740740744</v>
      </c>
      <c r="F354" s="52">
        <v>2.8571428571428571E-2</v>
      </c>
      <c r="G354" s="52">
        <v>0.6607142857142857</v>
      </c>
      <c r="H354" s="52">
        <v>0.89999999999999991</v>
      </c>
    </row>
    <row r="355" spans="1:8" x14ac:dyDescent="0.25">
      <c r="A355" s="5">
        <v>354</v>
      </c>
      <c r="B355" s="6">
        <v>1</v>
      </c>
      <c r="C355" s="13">
        <v>0.96875</v>
      </c>
      <c r="D355" s="13">
        <v>1</v>
      </c>
      <c r="E355" s="52">
        <v>0.90740740740740744</v>
      </c>
      <c r="F355" s="52">
        <v>2.8571428571428571E-2</v>
      </c>
      <c r="G355" s="52">
        <v>0.6607142857142857</v>
      </c>
      <c r="H355" s="52">
        <v>0.89999999999999991</v>
      </c>
    </row>
    <row r="356" spans="1:8" x14ac:dyDescent="0.25">
      <c r="A356" s="5">
        <v>355</v>
      </c>
      <c r="B356" s="6">
        <v>1</v>
      </c>
      <c r="C356" s="13">
        <v>0.96875</v>
      </c>
      <c r="D356" s="13">
        <v>1</v>
      </c>
      <c r="E356" s="52">
        <v>0.90740740740740744</v>
      </c>
      <c r="F356" s="52">
        <v>2.8571428571428571E-2</v>
      </c>
      <c r="G356" s="52">
        <v>0.6607142857142857</v>
      </c>
      <c r="H356" s="52">
        <v>0.89999999999999991</v>
      </c>
    </row>
    <row r="357" spans="1:8" x14ac:dyDescent="0.25">
      <c r="A357" s="5">
        <v>356</v>
      </c>
      <c r="B357" s="6">
        <v>1</v>
      </c>
      <c r="C357" s="13">
        <v>0.96875</v>
      </c>
      <c r="D357" s="13">
        <v>1</v>
      </c>
      <c r="E357" s="52">
        <v>0.90740740740740744</v>
      </c>
      <c r="F357" s="52">
        <v>2.8571428571428571E-2</v>
      </c>
      <c r="G357" s="52">
        <v>0.6607142857142857</v>
      </c>
      <c r="H357" s="52">
        <v>0.89999999999999991</v>
      </c>
    </row>
    <row r="358" spans="1:8" x14ac:dyDescent="0.25">
      <c r="A358" s="5">
        <v>357</v>
      </c>
      <c r="B358" s="6">
        <v>1</v>
      </c>
      <c r="C358" s="13">
        <v>0.96875</v>
      </c>
      <c r="D358" s="13">
        <v>1</v>
      </c>
      <c r="E358" s="52">
        <v>0.90740740740740744</v>
      </c>
      <c r="F358" s="52">
        <v>2.8571428571428571E-2</v>
      </c>
      <c r="G358" s="52">
        <v>0.6607142857142857</v>
      </c>
      <c r="H358" s="52">
        <v>0.89999999999999991</v>
      </c>
    </row>
    <row r="359" spans="1:8" x14ac:dyDescent="0.25">
      <c r="A359" s="5">
        <v>358</v>
      </c>
      <c r="B359" s="6">
        <v>1</v>
      </c>
      <c r="C359" s="13">
        <v>0.96875</v>
      </c>
      <c r="D359" s="13">
        <v>1</v>
      </c>
      <c r="E359" s="52">
        <v>0.90740740740740744</v>
      </c>
      <c r="F359" s="52">
        <v>2.8571428571428571E-2</v>
      </c>
      <c r="G359" s="52">
        <v>0.6607142857142857</v>
      </c>
      <c r="H359" s="52">
        <v>0.89999999999999991</v>
      </c>
    </row>
    <row r="360" spans="1:8" x14ac:dyDescent="0.25">
      <c r="A360" s="5">
        <v>359</v>
      </c>
      <c r="B360" s="6">
        <v>1</v>
      </c>
      <c r="C360" s="13">
        <v>1</v>
      </c>
      <c r="D360" s="13">
        <v>0</v>
      </c>
      <c r="E360" s="52">
        <v>0.90740740740740744</v>
      </c>
      <c r="F360" s="52">
        <v>2.8571428571428571E-2</v>
      </c>
      <c r="G360" s="52">
        <v>0.6607142857142857</v>
      </c>
      <c r="H360" s="52">
        <v>0.89999999999999991</v>
      </c>
    </row>
    <row r="361" spans="1:8" x14ac:dyDescent="0.25">
      <c r="A361" s="5">
        <v>360</v>
      </c>
      <c r="B361" s="6">
        <v>1</v>
      </c>
      <c r="C361" s="13">
        <v>1</v>
      </c>
      <c r="D361" s="13">
        <v>0</v>
      </c>
      <c r="E361" s="52">
        <v>0.92592592592592582</v>
      </c>
      <c r="F361" s="52">
        <v>2.8571428571428571E-2</v>
      </c>
      <c r="G361" s="52">
        <v>0.6607142857142857</v>
      </c>
      <c r="H361" s="52">
        <v>0.89999999999999991</v>
      </c>
    </row>
    <row r="362" spans="1:8" x14ac:dyDescent="0.25">
      <c r="A362" s="5">
        <v>361</v>
      </c>
      <c r="B362" s="6">
        <v>1</v>
      </c>
      <c r="C362" s="13">
        <v>1</v>
      </c>
      <c r="D362" s="13">
        <v>1</v>
      </c>
      <c r="E362" s="52">
        <v>0.94444444444444431</v>
      </c>
      <c r="F362" s="52">
        <v>2.8571428571428571E-2</v>
      </c>
      <c r="G362" s="52">
        <v>0.6607142857142857</v>
      </c>
      <c r="H362" s="52">
        <v>0.89999999999999991</v>
      </c>
    </row>
    <row r="363" spans="1:8" x14ac:dyDescent="0.25">
      <c r="A363" s="5">
        <v>362</v>
      </c>
      <c r="B363" s="6">
        <v>1</v>
      </c>
      <c r="C363" s="13">
        <v>1</v>
      </c>
      <c r="D363" s="13">
        <v>1</v>
      </c>
      <c r="E363" s="52">
        <v>0.94444444444444431</v>
      </c>
      <c r="F363" s="52">
        <v>2.8571428571428571E-2</v>
      </c>
      <c r="G363" s="52">
        <v>0.6607142857142857</v>
      </c>
      <c r="H363" s="52">
        <v>0.89999999999999991</v>
      </c>
    </row>
    <row r="364" spans="1:8" x14ac:dyDescent="0.25">
      <c r="A364" s="5">
        <v>363</v>
      </c>
      <c r="B364" s="6">
        <v>1</v>
      </c>
      <c r="C364" s="13">
        <v>1</v>
      </c>
      <c r="D364" s="13">
        <v>1</v>
      </c>
      <c r="E364" s="52">
        <v>0.94444444444444431</v>
      </c>
      <c r="F364" s="52">
        <v>2.8571428571428571E-2</v>
      </c>
      <c r="G364" s="52">
        <v>0.6607142857142857</v>
      </c>
      <c r="H364" s="52">
        <v>0.89999999999999991</v>
      </c>
    </row>
    <row r="365" spans="1:8" x14ac:dyDescent="0.25">
      <c r="A365" s="5">
        <v>364</v>
      </c>
      <c r="B365" s="6">
        <v>1</v>
      </c>
      <c r="C365" s="13">
        <v>1</v>
      </c>
      <c r="D365" s="13">
        <v>1</v>
      </c>
      <c r="E365" s="52">
        <v>0.94444444444444431</v>
      </c>
      <c r="F365" s="52">
        <v>2.8571428571428571E-2</v>
      </c>
      <c r="G365" s="52">
        <v>0.6607142857142857</v>
      </c>
      <c r="H365" s="52">
        <v>0.89999999999999991</v>
      </c>
    </row>
    <row r="366" spans="1:8" x14ac:dyDescent="0.25">
      <c r="A366" s="5">
        <v>365</v>
      </c>
      <c r="B366" s="6">
        <v>1</v>
      </c>
      <c r="C366" s="13">
        <v>1</v>
      </c>
      <c r="D366" s="13">
        <v>1</v>
      </c>
      <c r="E366" s="52">
        <v>0.90740740740740744</v>
      </c>
      <c r="F366" s="52">
        <v>2.8571428571428571E-2</v>
      </c>
      <c r="G366" s="52">
        <v>0.6607142857142857</v>
      </c>
      <c r="H366" s="52">
        <v>0.89999999999999991</v>
      </c>
    </row>
    <row r="367" spans="1:8" x14ac:dyDescent="0.25">
      <c r="A367" s="5">
        <v>366</v>
      </c>
      <c r="B367" s="6">
        <v>1</v>
      </c>
      <c r="C367" s="13">
        <v>1</v>
      </c>
      <c r="D367" s="13">
        <v>1</v>
      </c>
      <c r="E367" s="52">
        <v>0.90740740740740744</v>
      </c>
      <c r="F367" s="52">
        <v>2.8571428571428571E-2</v>
      </c>
      <c r="G367" s="52">
        <v>0.6607142857142857</v>
      </c>
      <c r="H367" s="52">
        <v>0.89999999999999991</v>
      </c>
    </row>
    <row r="368" spans="1:8" x14ac:dyDescent="0.25">
      <c r="A368" s="5">
        <v>367</v>
      </c>
      <c r="B368" s="6">
        <v>1</v>
      </c>
      <c r="C368" s="13">
        <v>1</v>
      </c>
      <c r="D368" s="13">
        <v>1</v>
      </c>
      <c r="E368" s="52">
        <v>0.92592592592592582</v>
      </c>
      <c r="F368" s="52">
        <v>2.8571428571428571E-2</v>
      </c>
      <c r="G368" s="52">
        <v>0.6607142857142857</v>
      </c>
      <c r="H368" s="52">
        <v>0.89999999999999991</v>
      </c>
    </row>
    <row r="369" spans="1:8" x14ac:dyDescent="0.25">
      <c r="A369" s="5">
        <v>368</v>
      </c>
      <c r="B369" s="6">
        <v>1</v>
      </c>
      <c r="C369" s="13">
        <v>1</v>
      </c>
      <c r="D369" s="13">
        <v>1</v>
      </c>
      <c r="E369" s="52">
        <v>0.90740740740740744</v>
      </c>
      <c r="F369" s="52">
        <v>2.8571428571428571E-2</v>
      </c>
      <c r="G369" s="52">
        <v>0.6607142857142857</v>
      </c>
      <c r="H369" s="52">
        <v>0.89999999999999991</v>
      </c>
    </row>
    <row r="370" spans="1:8" x14ac:dyDescent="0.25">
      <c r="A370" s="5">
        <v>369</v>
      </c>
      <c r="B370" s="6">
        <v>1</v>
      </c>
      <c r="C370" s="13">
        <v>1</v>
      </c>
      <c r="D370" s="13">
        <v>1</v>
      </c>
      <c r="E370" s="52">
        <v>0.92592592592592582</v>
      </c>
      <c r="F370" s="52">
        <v>2.8571428571428571E-2</v>
      </c>
      <c r="G370" s="52">
        <v>0.6607142857142857</v>
      </c>
      <c r="H370" s="52">
        <v>0.89999999999999991</v>
      </c>
    </row>
    <row r="371" spans="1:8" x14ac:dyDescent="0.25">
      <c r="A371" s="5">
        <v>370</v>
      </c>
      <c r="B371" s="6">
        <v>1</v>
      </c>
      <c r="C371" s="13">
        <v>1</v>
      </c>
      <c r="D371" s="13">
        <v>1</v>
      </c>
      <c r="E371" s="52">
        <v>0.92592592592592582</v>
      </c>
      <c r="F371" s="52">
        <v>2.8571428571428571E-2</v>
      </c>
      <c r="G371" s="52">
        <v>0.6607142857142857</v>
      </c>
      <c r="H371" s="52">
        <v>0.89999999999999991</v>
      </c>
    </row>
    <row r="372" spans="1:8" x14ac:dyDescent="0.25">
      <c r="A372" s="5">
        <v>371</v>
      </c>
      <c r="B372" s="6">
        <v>1</v>
      </c>
      <c r="C372" s="13">
        <v>1</v>
      </c>
      <c r="D372" s="13">
        <v>1</v>
      </c>
      <c r="E372" s="52">
        <v>0.90740740740740744</v>
      </c>
      <c r="F372" s="52">
        <v>2.8571428571428571E-2</v>
      </c>
      <c r="G372" s="52">
        <v>0.6607142857142857</v>
      </c>
      <c r="H372" s="52">
        <v>0.89999999999999991</v>
      </c>
    </row>
    <row r="373" spans="1:8" x14ac:dyDescent="0.25">
      <c r="A373" s="5">
        <v>372</v>
      </c>
      <c r="B373" s="6">
        <v>1</v>
      </c>
      <c r="C373" s="13">
        <v>1</v>
      </c>
      <c r="D373" s="13">
        <v>1</v>
      </c>
      <c r="E373" s="52">
        <v>0.92592592592592582</v>
      </c>
      <c r="F373" s="52">
        <v>2.8571428571428571E-2</v>
      </c>
      <c r="G373" s="52">
        <v>0.6607142857142857</v>
      </c>
      <c r="H373" s="52">
        <v>0.89999999999999991</v>
      </c>
    </row>
    <row r="374" spans="1:8" x14ac:dyDescent="0.25">
      <c r="A374" s="5">
        <v>373</v>
      </c>
      <c r="B374" s="6">
        <v>1</v>
      </c>
      <c r="C374" s="13">
        <v>1</v>
      </c>
      <c r="D374" s="13">
        <v>1</v>
      </c>
      <c r="E374" s="52">
        <v>0.92592592592592582</v>
      </c>
      <c r="F374" s="52">
        <v>2.8571428571428571E-2</v>
      </c>
      <c r="G374" s="52">
        <v>0.6607142857142857</v>
      </c>
      <c r="H374" s="52">
        <v>0.89999999999999991</v>
      </c>
    </row>
    <row r="375" spans="1:8" x14ac:dyDescent="0.25">
      <c r="A375" s="7">
        <v>374</v>
      </c>
      <c r="B375" s="8">
        <v>1</v>
      </c>
      <c r="C375" s="15">
        <v>1</v>
      </c>
      <c r="D375" s="15">
        <v>1</v>
      </c>
      <c r="E375" s="53">
        <v>0.92592592592592582</v>
      </c>
      <c r="F375" s="53">
        <v>2.8571428571428571E-2</v>
      </c>
      <c r="G375" s="52">
        <v>0.6607142857142857</v>
      </c>
      <c r="H375" s="53">
        <v>0.89999999999999991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904C-5BD1-4D35-9E04-226E343E04F6}">
  <dimension ref="A1:H8"/>
  <sheetViews>
    <sheetView rightToLeft="1" workbookViewId="0">
      <selection activeCell="A3" sqref="A3"/>
    </sheetView>
  </sheetViews>
  <sheetFormatPr defaultRowHeight="13.8" x14ac:dyDescent="0.25"/>
  <cols>
    <col min="1" max="1" width="16.8984375" style="2" bestFit="1" customWidth="1"/>
    <col min="2" max="3" width="12.5" style="2" bestFit="1" customWidth="1"/>
    <col min="4" max="4" width="13.69921875" style="2" bestFit="1" customWidth="1"/>
    <col min="5" max="5" width="18" style="2" bestFit="1" customWidth="1"/>
    <col min="6" max="6" width="14.09765625" style="2" bestFit="1" customWidth="1"/>
    <col min="7" max="7" width="11.8984375" style="2" bestFit="1" customWidth="1"/>
    <col min="8" max="8" width="10.59765625" style="2" bestFit="1" customWidth="1"/>
    <col min="9" max="16384" width="8.796875" style="2"/>
  </cols>
  <sheetData>
    <row r="1" spans="1:8" ht="14.4" x14ac:dyDescent="0.25">
      <c r="A1" s="17"/>
      <c r="B1" s="17" t="s">
        <v>1</v>
      </c>
      <c r="C1" s="17" t="s">
        <v>2</v>
      </c>
      <c r="D1" s="17" t="s">
        <v>11</v>
      </c>
      <c r="E1" s="17" t="s">
        <v>23</v>
      </c>
      <c r="F1" s="17" t="s">
        <v>24</v>
      </c>
      <c r="G1" s="17" t="s">
        <v>26</v>
      </c>
      <c r="H1" s="17" t="s">
        <v>25</v>
      </c>
    </row>
    <row r="2" spans="1:8" x14ac:dyDescent="0.25">
      <c r="A2" s="2" t="s">
        <v>1</v>
      </c>
      <c r="B2" s="2">
        <v>1</v>
      </c>
    </row>
    <row r="3" spans="1:8" x14ac:dyDescent="0.25">
      <c r="A3" s="2" t="s">
        <v>2</v>
      </c>
      <c r="B3" s="18">
        <v>0.59635767042553756</v>
      </c>
      <c r="C3" s="12">
        <v>1</v>
      </c>
      <c r="D3" s="18"/>
      <c r="E3" s="18"/>
      <c r="F3" s="18"/>
      <c r="G3" s="18"/>
    </row>
    <row r="4" spans="1:8" x14ac:dyDescent="0.25">
      <c r="A4" s="2" t="s">
        <v>11</v>
      </c>
      <c r="B4" s="18">
        <v>0.36259087308176852</v>
      </c>
      <c r="C4" s="18">
        <v>0.48783202150842203</v>
      </c>
      <c r="D4" s="12">
        <v>1</v>
      </c>
      <c r="E4" s="18"/>
      <c r="F4" s="18"/>
      <c r="G4" s="18"/>
    </row>
    <row r="5" spans="1:8" x14ac:dyDescent="0.25">
      <c r="A5" s="2" t="s">
        <v>23</v>
      </c>
      <c r="B5" s="18">
        <v>0.20365237477862239</v>
      </c>
      <c r="C5" s="18">
        <v>0.41469848842078311</v>
      </c>
      <c r="D5" s="18">
        <v>-0.23427443040685744</v>
      </c>
      <c r="E5" s="12">
        <v>1</v>
      </c>
      <c r="F5" s="18"/>
      <c r="G5" s="18"/>
    </row>
    <row r="6" spans="1:8" x14ac:dyDescent="0.25">
      <c r="A6" s="2" t="s">
        <v>24</v>
      </c>
      <c r="B6" s="18">
        <v>-0.38817617274847865</v>
      </c>
      <c r="C6" s="18">
        <v>-0.41323166755103419</v>
      </c>
      <c r="D6" s="18">
        <v>0.1869314573248195</v>
      </c>
      <c r="E6" s="18">
        <v>-0.87359191182533302</v>
      </c>
      <c r="F6" s="12">
        <v>1</v>
      </c>
      <c r="G6" s="18"/>
    </row>
    <row r="7" spans="1:8" x14ac:dyDescent="0.25">
      <c r="A7" s="2" t="s">
        <v>26</v>
      </c>
      <c r="B7" s="18">
        <v>5.2185130815785123E-3</v>
      </c>
      <c r="C7" s="18">
        <v>0.13838987468472361</v>
      </c>
      <c r="D7" s="18">
        <v>0.19790239902141402</v>
      </c>
      <c r="E7" s="18">
        <v>0.12719566324731182</v>
      </c>
      <c r="F7" s="18">
        <v>6.1671264808661475E-2</v>
      </c>
      <c r="G7" s="12">
        <v>1</v>
      </c>
    </row>
    <row r="8" spans="1:8" ht="14.4" thickBot="1" x14ac:dyDescent="0.3">
      <c r="A8" s="19" t="s">
        <v>25</v>
      </c>
      <c r="B8" s="20">
        <v>0.24467956696429013</v>
      </c>
      <c r="C8" s="20">
        <v>0.58847570306334973</v>
      </c>
      <c r="D8" s="20">
        <v>0.77868215343998659</v>
      </c>
      <c r="E8" s="20">
        <v>-0.19990335600033335</v>
      </c>
      <c r="F8" s="20">
        <v>0.14427527093024861</v>
      </c>
      <c r="G8" s="20">
        <v>0.23491779791488121</v>
      </c>
      <c r="H8" s="19">
        <v>1</v>
      </c>
    </row>
  </sheetData>
  <conditionalFormatting sqref="A1:H8">
    <cfRule type="colorScale" priority="1">
      <colorScale>
        <cfvo type="min"/>
        <cfvo type="percentile" val="50"/>
        <cfvo type="max"/>
        <color rgb="FFF8696B"/>
        <color theme="0"/>
        <color theme="7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399D-184B-4578-8006-95D38396F639}">
  <dimension ref="A1:K375"/>
  <sheetViews>
    <sheetView rightToLeft="1" workbookViewId="0">
      <selection activeCell="K4" sqref="K4"/>
    </sheetView>
  </sheetViews>
  <sheetFormatPr defaultRowHeight="13.8" x14ac:dyDescent="0.25"/>
  <cols>
    <col min="1" max="1" width="14.59765625" customWidth="1"/>
    <col min="2" max="2" width="18.296875" bestFit="1" customWidth="1"/>
    <col min="3" max="3" width="5.59765625" bestFit="1" customWidth="1"/>
    <col min="4" max="4" width="5.19921875" bestFit="1" customWidth="1"/>
    <col min="8" max="8" width="12.5" bestFit="1" customWidth="1"/>
  </cols>
  <sheetData>
    <row r="1" spans="1:11" ht="14.4" thickBot="1" x14ac:dyDescent="0.3">
      <c r="A1" s="4" t="s">
        <v>24</v>
      </c>
      <c r="B1" s="4" t="s">
        <v>23</v>
      </c>
      <c r="C1" s="4" t="s">
        <v>46</v>
      </c>
      <c r="D1" s="4" t="s">
        <v>47</v>
      </c>
    </row>
    <row r="2" spans="1:11" ht="14.4" thickTop="1" x14ac:dyDescent="0.25">
      <c r="A2" s="13">
        <v>0.59428571428571431</v>
      </c>
      <c r="B2" s="13">
        <v>0.25555555555555554</v>
      </c>
      <c r="C2" s="13">
        <f>$H$5+$H$6*A2</f>
        <v>0.46354644337558315</v>
      </c>
      <c r="D2" s="13">
        <f>ABS(B2-C2)</f>
        <v>0.20799088782002761</v>
      </c>
      <c r="G2" s="67" t="s">
        <v>48</v>
      </c>
      <c r="H2" s="67"/>
      <c r="I2" s="67"/>
      <c r="J2" s="67"/>
      <c r="K2" s="67"/>
    </row>
    <row r="3" spans="1:11" ht="14.4" thickBot="1" x14ac:dyDescent="0.3">
      <c r="A3" s="13">
        <v>0.89523809523809528</v>
      </c>
      <c r="B3" s="13">
        <v>0.27407407407407414</v>
      </c>
      <c r="C3" s="13">
        <f>$H$5+$H$6*A3</f>
        <v>0.23703700544198292</v>
      </c>
      <c r="D3" s="13">
        <f>ABS(B3-C3)</f>
        <v>3.7037068632091219E-2</v>
      </c>
      <c r="G3" s="66" t="s">
        <v>53</v>
      </c>
      <c r="H3" s="66"/>
      <c r="I3" s="48"/>
      <c r="J3" s="68" t="s">
        <v>54</v>
      </c>
      <c r="K3" s="66"/>
    </row>
    <row r="4" spans="1:11" x14ac:dyDescent="0.25">
      <c r="A4" s="13">
        <v>0.89523809523809528</v>
      </c>
      <c r="B4" s="13">
        <v>0.27407407407407414</v>
      </c>
      <c r="C4" s="13">
        <f>$H$5+$H$6*A4</f>
        <v>0.23703700544198292</v>
      </c>
      <c r="D4" s="13">
        <f>ABS(B4-C4)</f>
        <v>3.7037068632091219E-2</v>
      </c>
      <c r="G4" s="21" t="s">
        <v>49</v>
      </c>
      <c r="H4" s="44">
        <f>CORREL(B:B,A:A)</f>
        <v>-0.87359191182533302</v>
      </c>
      <c r="J4" s="21" t="s">
        <v>49</v>
      </c>
      <c r="K4" s="44">
        <f>CORREL(B:B,A:A)</f>
        <v>-0.87359191182533302</v>
      </c>
    </row>
    <row r="5" spans="1:11" x14ac:dyDescent="0.25">
      <c r="A5" s="13">
        <v>0.99047619047619051</v>
      </c>
      <c r="B5" s="13">
        <v>1.8518518518518615E-2</v>
      </c>
      <c r="C5" s="13">
        <f>$H$5+$H$6*A5</f>
        <v>0.16535680356426141</v>
      </c>
      <c r="D5" s="13">
        <f>ABS(B5-C5)</f>
        <v>0.14683828504574281</v>
      </c>
      <c r="G5" s="22" t="s">
        <v>85</v>
      </c>
      <c r="H5" s="45">
        <v>0.91083090309256587</v>
      </c>
      <c r="J5" s="22" t="s">
        <v>85</v>
      </c>
      <c r="K5" s="45">
        <f>INTERCEPT(B:B,A:A)</f>
        <v>0.89094770958745895</v>
      </c>
    </row>
    <row r="6" spans="1:11" ht="14.4" thickBot="1" x14ac:dyDescent="0.3">
      <c r="A6" s="13">
        <v>0.99047619047619051</v>
      </c>
      <c r="B6" s="13">
        <v>1.8518518518518615E-2</v>
      </c>
      <c r="C6" s="13">
        <f>$H$5+$H$6*A6</f>
        <v>0.16535680356426141</v>
      </c>
      <c r="D6" s="13">
        <f>ABS(B6-C6)</f>
        <v>0.14683828504574281</v>
      </c>
      <c r="G6" s="23" t="s">
        <v>50</v>
      </c>
      <c r="H6" s="46">
        <v>-0.75264211971607664</v>
      </c>
      <c r="J6" s="23" t="s">
        <v>50</v>
      </c>
      <c r="K6" s="46">
        <f>SLOPE(B:B,A:A)</f>
        <v>-0.7265093354422173</v>
      </c>
    </row>
    <row r="7" spans="1:11" ht="14.4" thickBot="1" x14ac:dyDescent="0.3">
      <c r="A7" s="13">
        <v>0.99047619047619051</v>
      </c>
      <c r="B7" s="13">
        <v>1.8518518518518615E-2</v>
      </c>
      <c r="C7" s="13">
        <f>$H$5+$H$6*A7</f>
        <v>0.16535680356426141</v>
      </c>
      <c r="D7" s="13">
        <f>ABS(B7-C7)</f>
        <v>0.14683828504574281</v>
      </c>
      <c r="H7" s="47"/>
      <c r="K7" s="47"/>
    </row>
    <row r="8" spans="1:11" x14ac:dyDescent="0.25">
      <c r="A8" s="13">
        <v>0.80190476190476201</v>
      </c>
      <c r="B8" s="13">
        <v>0.29259259259259263</v>
      </c>
      <c r="C8" s="13">
        <f>$H$5+$H$6*A8</f>
        <v>0.3072836032821501</v>
      </c>
      <c r="D8" s="13">
        <f>ABS(B8-C8)</f>
        <v>1.4691010689557471E-2</v>
      </c>
      <c r="G8" s="41" t="s">
        <v>51</v>
      </c>
      <c r="H8" s="44">
        <f>AVERAGE(D:D)</f>
        <v>9.3835352717312581E-2</v>
      </c>
      <c r="J8" s="42" t="s">
        <v>51</v>
      </c>
      <c r="K8" s="44">
        <v>9.7003269839944811E-2</v>
      </c>
    </row>
    <row r="9" spans="1:11" ht="14.4" thickBot="1" x14ac:dyDescent="0.3">
      <c r="A9" s="13">
        <v>0.52761904761904765</v>
      </c>
      <c r="B9" s="13">
        <v>0.67037037037037028</v>
      </c>
      <c r="C9" s="13">
        <f>$H$5+$H$6*A9</f>
        <v>0.51372258468998822</v>
      </c>
      <c r="D9" s="13">
        <f>ABS(B9-C9)</f>
        <v>0.15664778568038207</v>
      </c>
      <c r="G9" s="23" t="s">
        <v>52</v>
      </c>
      <c r="H9" s="46">
        <f>SUMSQ(D:D)/COUNT(D:D)</f>
        <v>1.6011256633355859E-2</v>
      </c>
      <c r="J9" s="43" t="s">
        <v>52</v>
      </c>
      <c r="K9" s="46">
        <v>1.5870695046844102E-2</v>
      </c>
    </row>
    <row r="10" spans="1:11" x14ac:dyDescent="0.25">
      <c r="A10" s="13">
        <v>0.52761904761904765</v>
      </c>
      <c r="B10" s="13">
        <v>0.67037037037037028</v>
      </c>
      <c r="C10" s="13">
        <f>$H$5+$H$6*A10</f>
        <v>0.51372258468998822</v>
      </c>
      <c r="D10" s="13">
        <f>ABS(B10-C10)</f>
        <v>0.15664778568038207</v>
      </c>
    </row>
    <row r="11" spans="1:11" x14ac:dyDescent="0.25">
      <c r="A11" s="13">
        <v>0.52761904761904765</v>
      </c>
      <c r="B11" s="13">
        <v>0.67037037037037028</v>
      </c>
      <c r="C11" s="13">
        <f>$H$5+$H$6*A11</f>
        <v>0.51372258468998822</v>
      </c>
      <c r="D11" s="13">
        <f>ABS(B11-C11)</f>
        <v>0.15664778568038207</v>
      </c>
    </row>
    <row r="12" spans="1:11" x14ac:dyDescent="0.25">
      <c r="A12" s="13">
        <v>0.84761904761904772</v>
      </c>
      <c r="B12" s="13">
        <v>0.25555555555555554</v>
      </c>
      <c r="C12" s="13">
        <f>$H$5+$H$6*A12</f>
        <v>0.27287710638084373</v>
      </c>
      <c r="D12" s="13">
        <f>ABS(B12-C12)</f>
        <v>1.732155082528819E-2</v>
      </c>
      <c r="G12" s="67" t="s">
        <v>59</v>
      </c>
      <c r="H12" s="67"/>
      <c r="I12" s="67"/>
      <c r="J12" s="67"/>
      <c r="K12" s="67"/>
    </row>
    <row r="13" spans="1:11" ht="14.4" thickBot="1" x14ac:dyDescent="0.3">
      <c r="A13" s="13">
        <v>0.52761904761904765</v>
      </c>
      <c r="B13" s="13">
        <v>0.67037037037037028</v>
      </c>
      <c r="C13" s="13">
        <f>$H$5+$H$6*A13</f>
        <v>0.51372258468998822</v>
      </c>
      <c r="D13" s="13">
        <f>ABS(B13-C13)</f>
        <v>0.15664778568038207</v>
      </c>
    </row>
    <row r="14" spans="1:11" x14ac:dyDescent="0.25">
      <c r="A14" s="13">
        <v>0.84761904761904772</v>
      </c>
      <c r="B14" s="13">
        <v>0.25555555555555554</v>
      </c>
      <c r="C14" s="13">
        <f>$H$5+$H$6*A14</f>
        <v>0.27287710638084373</v>
      </c>
      <c r="D14" s="13">
        <f>ABS(B14-C14)</f>
        <v>1.732155082528819E-2</v>
      </c>
      <c r="H14" s="42" t="s">
        <v>60</v>
      </c>
      <c r="I14" s="69">
        <v>0.7</v>
      </c>
    </row>
    <row r="15" spans="1:11" ht="14.4" thickBot="1" x14ac:dyDescent="0.3">
      <c r="A15" s="13">
        <v>0.84761904761904772</v>
      </c>
      <c r="B15" s="13">
        <v>0.23703703703703707</v>
      </c>
      <c r="C15" s="13">
        <f>$H$5+$H$6*A15</f>
        <v>0.27287710638084373</v>
      </c>
      <c r="D15" s="13">
        <f>ABS(B15-C15)</f>
        <v>3.5840069343806652E-2</v>
      </c>
      <c r="H15" s="43" t="s">
        <v>61</v>
      </c>
      <c r="I15" s="70">
        <f>_xlfn.FORECAST.LINEAR(I14,B:B,A:A)</f>
        <v>0.38239117477790685</v>
      </c>
    </row>
    <row r="16" spans="1:11" x14ac:dyDescent="0.25">
      <c r="A16" s="13">
        <v>0.84761904761904772</v>
      </c>
      <c r="B16" s="13">
        <v>0.23703703703703707</v>
      </c>
      <c r="C16" s="13">
        <f>$H$5+$H$6*A16</f>
        <v>0.27287710638084373</v>
      </c>
      <c r="D16" s="13">
        <f>ABS(B16-C16)</f>
        <v>3.5840069343806652E-2</v>
      </c>
    </row>
    <row r="17" spans="1:4" x14ac:dyDescent="0.25">
      <c r="A17" s="13">
        <v>0.84761904761904772</v>
      </c>
      <c r="B17" s="13">
        <v>0.23703703703703707</v>
      </c>
      <c r="C17" s="13">
        <f>$H$5+$H$6*A17</f>
        <v>0.27287710638084373</v>
      </c>
      <c r="D17" s="13">
        <f>ABS(B17-C17)</f>
        <v>3.5840069343806652E-2</v>
      </c>
    </row>
    <row r="18" spans="1:4" x14ac:dyDescent="0.25">
      <c r="A18" s="13">
        <v>0.78285714285714303</v>
      </c>
      <c r="B18" s="13">
        <v>0.22962962962962966</v>
      </c>
      <c r="C18" s="13">
        <f>$H$5+$H$6*A18</f>
        <v>0.32161964365769435</v>
      </c>
      <c r="D18" s="13">
        <f>ABS(B18-C18)</f>
        <v>9.1990014028064698E-2</v>
      </c>
    </row>
    <row r="19" spans="1:4" x14ac:dyDescent="0.25">
      <c r="A19" s="13">
        <v>0.84761904761904772</v>
      </c>
      <c r="B19" s="13">
        <v>0.23703703703703707</v>
      </c>
      <c r="C19" s="13">
        <f>$H$5+$H$6*A19</f>
        <v>0.27287710638084373</v>
      </c>
      <c r="D19" s="13">
        <f>ABS(B19-C19)</f>
        <v>3.5840069343806652E-2</v>
      </c>
    </row>
    <row r="20" spans="1:4" x14ac:dyDescent="0.25">
      <c r="A20" s="13">
        <v>0.78285714285714303</v>
      </c>
      <c r="B20" s="13">
        <v>0.22962962962962966</v>
      </c>
      <c r="C20" s="13">
        <f>$H$5+$H$6*A20</f>
        <v>0.32161964365769435</v>
      </c>
      <c r="D20" s="13">
        <f>ABS(B20-C20)</f>
        <v>9.1990014028064698E-2</v>
      </c>
    </row>
    <row r="21" spans="1:4" x14ac:dyDescent="0.25">
      <c r="A21" s="13">
        <v>0.52761904761904765</v>
      </c>
      <c r="B21" s="13">
        <v>0.6333333333333333</v>
      </c>
      <c r="C21" s="13">
        <f>$H$5+$H$6*A21</f>
        <v>0.51372258468998822</v>
      </c>
      <c r="D21" s="13">
        <f>ABS(B21-C21)</f>
        <v>0.11961074864334509</v>
      </c>
    </row>
    <row r="22" spans="1:4" x14ac:dyDescent="0.25">
      <c r="A22" s="13">
        <v>0.52761904761904765</v>
      </c>
      <c r="B22" s="13">
        <v>0.6518518518518519</v>
      </c>
      <c r="C22" s="13">
        <f>$H$5+$H$6*A22</f>
        <v>0.51372258468998822</v>
      </c>
      <c r="D22" s="13">
        <f>ABS(B22-C22)</f>
        <v>0.13812926716186369</v>
      </c>
    </row>
    <row r="23" spans="1:4" x14ac:dyDescent="0.25">
      <c r="A23" s="13">
        <v>0.52761904761904765</v>
      </c>
      <c r="B23" s="13">
        <v>0.6518518518518519</v>
      </c>
      <c r="C23" s="13">
        <f>$H$5+$H$6*A23</f>
        <v>0.51372258468998822</v>
      </c>
      <c r="D23" s="13">
        <f>ABS(B23-C23)</f>
        <v>0.13812926716186369</v>
      </c>
    </row>
    <row r="24" spans="1:4" x14ac:dyDescent="0.25">
      <c r="A24" s="13">
        <v>0.52761904761904765</v>
      </c>
      <c r="B24" s="13">
        <v>0.6518518518518519</v>
      </c>
      <c r="C24" s="13">
        <f>$H$5+$H$6*A24</f>
        <v>0.51372258468998822</v>
      </c>
      <c r="D24" s="13">
        <f>ABS(B24-C24)</f>
        <v>0.13812926716186369</v>
      </c>
    </row>
    <row r="25" spans="1:4" x14ac:dyDescent="0.25">
      <c r="A25" s="13">
        <v>0.52761904761904765</v>
      </c>
      <c r="B25" s="13">
        <v>0.6518518518518519</v>
      </c>
      <c r="C25" s="13">
        <f>$H$5+$H$6*A25</f>
        <v>0.51372258468998822</v>
      </c>
      <c r="D25" s="13">
        <f>ABS(B25-C25)</f>
        <v>0.13812926716186369</v>
      </c>
    </row>
    <row r="26" spans="1:4" x14ac:dyDescent="0.25">
      <c r="A26" s="13">
        <v>0.52761904761904765</v>
      </c>
      <c r="B26" s="13">
        <v>0.67037037037037028</v>
      </c>
      <c r="C26" s="13">
        <f>$H$5+$H$6*A26</f>
        <v>0.51372258468998822</v>
      </c>
      <c r="D26" s="13">
        <f>ABS(B26-C26)</f>
        <v>0.15664778568038207</v>
      </c>
    </row>
    <row r="27" spans="1:4" x14ac:dyDescent="0.25">
      <c r="A27" s="13">
        <v>0.52761904761904765</v>
      </c>
      <c r="B27" s="13">
        <v>0.68888888888888888</v>
      </c>
      <c r="C27" s="13">
        <f>$H$5+$H$6*A27</f>
        <v>0.51372258468998822</v>
      </c>
      <c r="D27" s="13">
        <f>ABS(B27-C27)</f>
        <v>0.17516630419890067</v>
      </c>
    </row>
    <row r="28" spans="1:4" x14ac:dyDescent="0.25">
      <c r="A28" s="13">
        <v>0.52761904761904765</v>
      </c>
      <c r="B28" s="13">
        <v>0.67037037037037028</v>
      </c>
      <c r="C28" s="13">
        <f>$H$5+$H$6*A28</f>
        <v>0.51372258468998822</v>
      </c>
      <c r="D28" s="13">
        <f>ABS(B28-C28)</f>
        <v>0.15664778568038207</v>
      </c>
    </row>
    <row r="29" spans="1:4" x14ac:dyDescent="0.25">
      <c r="A29" s="13">
        <v>0.52761904761904765</v>
      </c>
      <c r="B29" s="13">
        <v>0.68888888888888888</v>
      </c>
      <c r="C29" s="13">
        <f>$H$5+$H$6*A29</f>
        <v>0.51372258468998822</v>
      </c>
      <c r="D29" s="13">
        <f>ABS(B29-C29)</f>
        <v>0.17516630419890067</v>
      </c>
    </row>
    <row r="30" spans="1:4" x14ac:dyDescent="0.25">
      <c r="A30" s="13">
        <v>0.52761904761904765</v>
      </c>
      <c r="B30" s="13">
        <v>0.68888888888888888</v>
      </c>
      <c r="C30" s="13">
        <f>$H$5+$H$6*A30</f>
        <v>0.51372258468998822</v>
      </c>
      <c r="D30" s="13">
        <f>ABS(B30-C30)</f>
        <v>0.17516630419890067</v>
      </c>
    </row>
    <row r="31" spans="1:4" x14ac:dyDescent="0.25">
      <c r="A31" s="13">
        <v>0.52761904761904765</v>
      </c>
      <c r="B31" s="13">
        <v>0.68888888888888888</v>
      </c>
      <c r="C31" s="13">
        <f>$H$5+$H$6*A31</f>
        <v>0.51372258468998822</v>
      </c>
      <c r="D31" s="13">
        <f>ABS(B31-C31)</f>
        <v>0.17516630419890067</v>
      </c>
    </row>
    <row r="32" spans="1:4" x14ac:dyDescent="0.25">
      <c r="A32" s="13">
        <v>0.76380952380952394</v>
      </c>
      <c r="B32" s="13">
        <v>0.21111111111111119</v>
      </c>
      <c r="C32" s="13">
        <f>$H$5+$H$6*A32</f>
        <v>0.33595568403323861</v>
      </c>
      <c r="D32" s="13">
        <f>ABS(B32-C32)</f>
        <v>0.12484457292212742</v>
      </c>
    </row>
    <row r="33" spans="1:4" x14ac:dyDescent="0.25">
      <c r="A33" s="13">
        <v>0.76380952380952394</v>
      </c>
      <c r="B33" s="13">
        <v>0.21111111111111119</v>
      </c>
      <c r="C33" s="13">
        <f>$H$5+$H$6*A33</f>
        <v>0.33595568403323861</v>
      </c>
      <c r="D33" s="13">
        <f>ABS(B33-C33)</f>
        <v>0.12484457292212742</v>
      </c>
    </row>
    <row r="34" spans="1:4" x14ac:dyDescent="0.25">
      <c r="A34" s="13">
        <v>0.19809523809523813</v>
      </c>
      <c r="B34" s="13">
        <v>0.78888888888888897</v>
      </c>
      <c r="C34" s="13">
        <f>$H$5+$H$6*A34</f>
        <v>0.76173608318690489</v>
      </c>
      <c r="D34" s="13">
        <f>ABS(B34-C34)</f>
        <v>2.7152805701984084E-2</v>
      </c>
    </row>
    <row r="35" spans="1:4" x14ac:dyDescent="0.25">
      <c r="A35" s="13">
        <v>0.8666666666666667</v>
      </c>
      <c r="B35" s="13">
        <v>0.25555555555555554</v>
      </c>
      <c r="C35" s="13">
        <f>$H$5+$H$6*A35</f>
        <v>0.25854106600529947</v>
      </c>
      <c r="D35" s="13">
        <f>ABS(B35-C35)</f>
        <v>2.9855104497439333E-3</v>
      </c>
    </row>
    <row r="36" spans="1:4" x14ac:dyDescent="0.25">
      <c r="A36" s="13">
        <v>0.52761904761904765</v>
      </c>
      <c r="B36" s="13">
        <v>0.6518518518518519</v>
      </c>
      <c r="C36" s="13">
        <f>$H$5+$H$6*A36</f>
        <v>0.51372258468998822</v>
      </c>
      <c r="D36" s="13">
        <f>ABS(B36-C36)</f>
        <v>0.13812926716186369</v>
      </c>
    </row>
    <row r="37" spans="1:4" x14ac:dyDescent="0.25">
      <c r="A37" s="13">
        <v>0.8666666666666667</v>
      </c>
      <c r="B37" s="13">
        <v>0.25555555555555554</v>
      </c>
      <c r="C37" s="13">
        <f>$H$5+$H$6*A37</f>
        <v>0.25854106600529947</v>
      </c>
      <c r="D37" s="13">
        <f>ABS(B37-C37)</f>
        <v>2.9855104497439333E-3</v>
      </c>
    </row>
    <row r="38" spans="1:4" x14ac:dyDescent="0.25">
      <c r="A38" s="13">
        <v>0.8666666666666667</v>
      </c>
      <c r="B38" s="13">
        <v>0.25555555555555554</v>
      </c>
      <c r="C38" s="13">
        <f>$H$5+$H$6*A38</f>
        <v>0.25854106600529947</v>
      </c>
      <c r="D38" s="13">
        <f>ABS(B38-C38)</f>
        <v>2.9855104497439333E-3</v>
      </c>
    </row>
    <row r="39" spans="1:4" x14ac:dyDescent="0.25">
      <c r="A39" s="13">
        <v>0.52761904761904765</v>
      </c>
      <c r="B39" s="13">
        <v>0.6333333333333333</v>
      </c>
      <c r="C39" s="13">
        <f>$H$5+$H$6*A39</f>
        <v>0.51372258468998822</v>
      </c>
      <c r="D39" s="13">
        <f>ABS(B39-C39)</f>
        <v>0.11961074864334509</v>
      </c>
    </row>
    <row r="40" spans="1:4" x14ac:dyDescent="0.25">
      <c r="A40" s="13">
        <v>0.52761904761904765</v>
      </c>
      <c r="B40" s="13">
        <v>0.6333333333333333</v>
      </c>
      <c r="C40" s="13">
        <f>$H$5+$H$6*A40</f>
        <v>0.51372258468998822</v>
      </c>
      <c r="D40" s="13">
        <f>ABS(B40-C40)</f>
        <v>0.11961074864334509</v>
      </c>
    </row>
    <row r="41" spans="1:4" x14ac:dyDescent="0.25">
      <c r="A41" s="13">
        <v>0.52761904761904765</v>
      </c>
      <c r="B41" s="13">
        <v>0.6333333333333333</v>
      </c>
      <c r="C41" s="13">
        <f>$H$5+$H$6*A41</f>
        <v>0.51372258468998822</v>
      </c>
      <c r="D41" s="13">
        <f>ABS(B41-C41)</f>
        <v>0.11961074864334509</v>
      </c>
    </row>
    <row r="42" spans="1:4" x14ac:dyDescent="0.25">
      <c r="A42" s="13">
        <v>0.52761904761904765</v>
      </c>
      <c r="B42" s="13">
        <v>0.6518518518518519</v>
      </c>
      <c r="C42" s="13">
        <f>$H$5+$H$6*A42</f>
        <v>0.51372258468998822</v>
      </c>
      <c r="D42" s="13">
        <f>ABS(B42-C42)</f>
        <v>0.13812926716186369</v>
      </c>
    </row>
    <row r="43" spans="1:4" x14ac:dyDescent="0.25">
      <c r="A43" s="13">
        <v>0.52761904761904765</v>
      </c>
      <c r="B43" s="13">
        <v>0.6518518518518519</v>
      </c>
      <c r="C43" s="13">
        <f>$H$5+$H$6*A43</f>
        <v>0.51372258468998822</v>
      </c>
      <c r="D43" s="13">
        <f>ABS(B43-C43)</f>
        <v>0.13812926716186369</v>
      </c>
    </row>
    <row r="44" spans="1:4" x14ac:dyDescent="0.25">
      <c r="A44" s="13">
        <v>0.52761904761904765</v>
      </c>
      <c r="B44" s="13">
        <v>0.6518518518518519</v>
      </c>
      <c r="C44" s="13">
        <f>$H$5+$H$6*A44</f>
        <v>0.51372258468998822</v>
      </c>
      <c r="D44" s="13">
        <f>ABS(B44-C44)</f>
        <v>0.13812926716186369</v>
      </c>
    </row>
    <row r="45" spans="1:4" x14ac:dyDescent="0.25">
      <c r="A45" s="13">
        <v>0.52761904761904765</v>
      </c>
      <c r="B45" s="13">
        <v>0.67037037037037028</v>
      </c>
      <c r="C45" s="13">
        <f>$H$5+$H$6*A45</f>
        <v>0.51372258468998822</v>
      </c>
      <c r="D45" s="13">
        <f>ABS(B45-C45)</f>
        <v>0.15664778568038207</v>
      </c>
    </row>
    <row r="46" spans="1:4" x14ac:dyDescent="0.25">
      <c r="A46" s="13">
        <v>0.52761904761904765</v>
      </c>
      <c r="B46" s="13">
        <v>0.6518518518518519</v>
      </c>
      <c r="C46" s="13">
        <f>$H$5+$H$6*A46</f>
        <v>0.51372258468998822</v>
      </c>
      <c r="D46" s="13">
        <f>ABS(B46-C46)</f>
        <v>0.13812926716186369</v>
      </c>
    </row>
    <row r="47" spans="1:4" x14ac:dyDescent="0.25">
      <c r="A47" s="13">
        <v>0.52761904761904765</v>
      </c>
      <c r="B47" s="13">
        <v>0.67037037037037028</v>
      </c>
      <c r="C47" s="13">
        <f>$H$5+$H$6*A47</f>
        <v>0.51372258468998822</v>
      </c>
      <c r="D47" s="13">
        <f>ABS(B47-C47)</f>
        <v>0.15664778568038207</v>
      </c>
    </row>
    <row r="48" spans="1:4" x14ac:dyDescent="0.25">
      <c r="A48" s="13">
        <v>0.52761904761904765</v>
      </c>
      <c r="B48" s="13">
        <v>0.6518518518518519</v>
      </c>
      <c r="C48" s="13">
        <f>$H$5+$H$6*A48</f>
        <v>0.51372258468998822</v>
      </c>
      <c r="D48" s="13">
        <f>ABS(B48-C48)</f>
        <v>0.13812926716186369</v>
      </c>
    </row>
    <row r="49" spans="1:4" x14ac:dyDescent="0.25">
      <c r="A49" s="13">
        <v>0.52761904761904765</v>
      </c>
      <c r="B49" s="13">
        <v>0.67037037037037028</v>
      </c>
      <c r="C49" s="13">
        <f>$H$5+$H$6*A49</f>
        <v>0.51372258468998822</v>
      </c>
      <c r="D49" s="13">
        <f>ABS(B49-C49)</f>
        <v>0.15664778568038207</v>
      </c>
    </row>
    <row r="50" spans="1:4" x14ac:dyDescent="0.25">
      <c r="A50" s="13">
        <v>0.52761904761904765</v>
      </c>
      <c r="B50" s="13">
        <v>0.6518518518518519</v>
      </c>
      <c r="C50" s="13">
        <f>$H$5+$H$6*A50</f>
        <v>0.51372258468998822</v>
      </c>
      <c r="D50" s="13">
        <f>ABS(B50-C50)</f>
        <v>0.13812926716186369</v>
      </c>
    </row>
    <row r="51" spans="1:4" x14ac:dyDescent="0.25">
      <c r="A51" s="13">
        <v>0.52761904761904765</v>
      </c>
      <c r="B51" s="13">
        <v>0.6518518518518519</v>
      </c>
      <c r="C51" s="13">
        <f>$H$5+$H$6*A51</f>
        <v>0.51372258468998822</v>
      </c>
      <c r="D51" s="13">
        <f>ABS(B51-C51)</f>
        <v>0.13812926716186369</v>
      </c>
    </row>
    <row r="52" spans="1:4" x14ac:dyDescent="0.25">
      <c r="A52" s="13">
        <v>4.7619047619047616E-2</v>
      </c>
      <c r="B52" s="13">
        <v>0.71481481481481479</v>
      </c>
      <c r="C52" s="13">
        <f>$H$5+$H$6*A52</f>
        <v>0.87499080215370506</v>
      </c>
      <c r="D52" s="13">
        <f>ABS(B52-C52)</f>
        <v>0.16017598733889027</v>
      </c>
    </row>
    <row r="53" spans="1:4" x14ac:dyDescent="0.25">
      <c r="A53" s="13">
        <v>4.7619047619047616E-2</v>
      </c>
      <c r="B53" s="13">
        <v>0.71481481481481479</v>
      </c>
      <c r="C53" s="13">
        <f>$H$5+$H$6*A53</f>
        <v>0.87499080215370506</v>
      </c>
      <c r="D53" s="13">
        <f>ABS(B53-C53)</f>
        <v>0.16017598733889027</v>
      </c>
    </row>
    <row r="54" spans="1:4" x14ac:dyDescent="0.25">
      <c r="A54" s="13">
        <v>0.8666666666666667</v>
      </c>
      <c r="B54" s="13">
        <v>0.23703703703703707</v>
      </c>
      <c r="C54" s="13">
        <f>$H$5+$H$6*A54</f>
        <v>0.25854106600529947</v>
      </c>
      <c r="D54" s="13">
        <f>ABS(B54-C54)</f>
        <v>2.1504028968262395E-2</v>
      </c>
    </row>
    <row r="55" spans="1:4" x14ac:dyDescent="0.25">
      <c r="A55" s="13">
        <v>0.52761904761904765</v>
      </c>
      <c r="B55" s="13">
        <v>0.6333333333333333</v>
      </c>
      <c r="C55" s="13">
        <f>$H$5+$H$6*A55</f>
        <v>0.51372258468998822</v>
      </c>
      <c r="D55" s="13">
        <f>ABS(B55-C55)</f>
        <v>0.11961074864334509</v>
      </c>
    </row>
    <row r="56" spans="1:4" x14ac:dyDescent="0.25">
      <c r="A56" s="13">
        <v>0.8666666666666667</v>
      </c>
      <c r="B56" s="13">
        <v>0.23703703703703707</v>
      </c>
      <c r="C56" s="13">
        <f>$H$5+$H$6*A56</f>
        <v>0.25854106600529947</v>
      </c>
      <c r="D56" s="13">
        <f>ABS(B56-C56)</f>
        <v>2.1504028968262395E-2</v>
      </c>
    </row>
    <row r="57" spans="1:4" x14ac:dyDescent="0.25">
      <c r="A57" s="13">
        <v>0.8666666666666667</v>
      </c>
      <c r="B57" s="13">
        <v>0.23703703703703707</v>
      </c>
      <c r="C57" s="13">
        <f>$H$5+$H$6*A57</f>
        <v>0.25854106600529947</v>
      </c>
      <c r="D57" s="13">
        <f>ABS(B57-C57)</f>
        <v>2.1504028968262395E-2</v>
      </c>
    </row>
    <row r="58" spans="1:4" x14ac:dyDescent="0.25">
      <c r="A58" s="13">
        <v>0.52761904761904765</v>
      </c>
      <c r="B58" s="13">
        <v>0.6518518518518519</v>
      </c>
      <c r="C58" s="13">
        <f>$H$5+$H$6*A58</f>
        <v>0.51372258468998822</v>
      </c>
      <c r="D58" s="13">
        <f>ABS(B58-C58)</f>
        <v>0.13812926716186369</v>
      </c>
    </row>
    <row r="59" spans="1:4" x14ac:dyDescent="0.25">
      <c r="A59" s="13">
        <v>0.8666666666666667</v>
      </c>
      <c r="B59" s="13">
        <v>0.23703703703703707</v>
      </c>
      <c r="C59" s="13">
        <f>$H$5+$H$6*A59</f>
        <v>0.25854106600529947</v>
      </c>
      <c r="D59" s="13">
        <f>ABS(B59-C59)</f>
        <v>2.1504028968262395E-2</v>
      </c>
    </row>
    <row r="60" spans="1:4" x14ac:dyDescent="0.25">
      <c r="A60" s="13">
        <v>0.8666666666666667</v>
      </c>
      <c r="B60" s="13">
        <v>0.23703703703703707</v>
      </c>
      <c r="C60" s="13">
        <f>$H$5+$H$6*A60</f>
        <v>0.25854106600529947</v>
      </c>
      <c r="D60" s="13">
        <f>ABS(B60-C60)</f>
        <v>2.1504028968262395E-2</v>
      </c>
    </row>
    <row r="61" spans="1:4" x14ac:dyDescent="0.25">
      <c r="A61" s="13">
        <v>0.52761904761904765</v>
      </c>
      <c r="B61" s="13">
        <v>0.6518518518518519</v>
      </c>
      <c r="C61" s="13">
        <f>$H$5+$H$6*A61</f>
        <v>0.51372258468998822</v>
      </c>
      <c r="D61" s="13">
        <f>ABS(B61-C61)</f>
        <v>0.13812926716186369</v>
      </c>
    </row>
    <row r="62" spans="1:4" x14ac:dyDescent="0.25">
      <c r="A62" s="13">
        <v>0.8666666666666667</v>
      </c>
      <c r="B62" s="13">
        <v>0.23703703703703707</v>
      </c>
      <c r="C62" s="13">
        <f>$H$5+$H$6*A62</f>
        <v>0.25854106600529947</v>
      </c>
      <c r="D62" s="13">
        <f>ABS(B62-C62)</f>
        <v>2.1504028968262395E-2</v>
      </c>
    </row>
    <row r="63" spans="1:4" x14ac:dyDescent="0.25">
      <c r="A63" s="13">
        <v>0.8666666666666667</v>
      </c>
      <c r="B63" s="13">
        <v>0.23703703703703707</v>
      </c>
      <c r="C63" s="13">
        <f>$H$5+$H$6*A63</f>
        <v>0.25854106600529947</v>
      </c>
      <c r="D63" s="13">
        <f>ABS(B63-C63)</f>
        <v>2.1504028968262395E-2</v>
      </c>
    </row>
    <row r="64" spans="1:4" x14ac:dyDescent="0.25">
      <c r="A64" s="13">
        <v>0.8666666666666667</v>
      </c>
      <c r="B64" s="13">
        <v>0.27407407407407414</v>
      </c>
      <c r="C64" s="13">
        <f>$H$5+$H$6*A64</f>
        <v>0.25854106600529947</v>
      </c>
      <c r="D64" s="13">
        <f>ABS(B64-C64)</f>
        <v>1.5533008068774667E-2</v>
      </c>
    </row>
    <row r="65" spans="1:4" x14ac:dyDescent="0.25">
      <c r="A65" s="13">
        <v>0.8666666666666667</v>
      </c>
      <c r="B65" s="13">
        <v>0.27407407407407414</v>
      </c>
      <c r="C65" s="13">
        <f>$H$5+$H$6*A65</f>
        <v>0.25854106600529947</v>
      </c>
      <c r="D65" s="13">
        <f>ABS(B65-C65)</f>
        <v>1.5533008068774667E-2</v>
      </c>
    </row>
    <row r="66" spans="1:4" x14ac:dyDescent="0.25">
      <c r="A66" s="13">
        <v>0.8666666666666667</v>
      </c>
      <c r="B66" s="13">
        <v>0.27407407407407414</v>
      </c>
      <c r="C66" s="13">
        <f>$H$5+$H$6*A66</f>
        <v>0.25854106600529947</v>
      </c>
      <c r="D66" s="13">
        <f>ABS(B66-C66)</f>
        <v>1.5533008068774667E-2</v>
      </c>
    </row>
    <row r="67" spans="1:4" x14ac:dyDescent="0.25">
      <c r="A67" s="13">
        <v>0.8666666666666667</v>
      </c>
      <c r="B67" s="13">
        <v>0.27407407407407414</v>
      </c>
      <c r="C67" s="13">
        <f>$H$5+$H$6*A67</f>
        <v>0.25854106600529947</v>
      </c>
      <c r="D67" s="13">
        <f>ABS(B67-C67)</f>
        <v>1.5533008068774667E-2</v>
      </c>
    </row>
    <row r="68" spans="1:4" x14ac:dyDescent="0.25">
      <c r="A68" s="13">
        <v>0.50857142857142856</v>
      </c>
      <c r="B68" s="13">
        <v>0.65925925925925932</v>
      </c>
      <c r="C68" s="13">
        <f>$H$5+$H$6*A68</f>
        <v>0.52805862506553258</v>
      </c>
      <c r="D68" s="13">
        <f>ABS(B68-C68)</f>
        <v>0.13120063419372674</v>
      </c>
    </row>
    <row r="69" spans="1:4" x14ac:dyDescent="0.25">
      <c r="A69" s="13">
        <v>0.8666666666666667</v>
      </c>
      <c r="B69" s="13">
        <v>0.23703703703703707</v>
      </c>
      <c r="C69" s="13">
        <f>$H$5+$H$6*A69</f>
        <v>0.25854106600529947</v>
      </c>
      <c r="D69" s="13">
        <f>ABS(B69-C69)</f>
        <v>2.1504028968262395E-2</v>
      </c>
    </row>
    <row r="70" spans="1:4" x14ac:dyDescent="0.25">
      <c r="A70" s="13">
        <v>0.58476190476190482</v>
      </c>
      <c r="B70" s="13">
        <v>0.27407407407407414</v>
      </c>
      <c r="C70" s="13">
        <f>$H$5+$H$6*A70</f>
        <v>0.47071446356335528</v>
      </c>
      <c r="D70" s="13">
        <f>ABS(B70-C70)</f>
        <v>0.19664038948928114</v>
      </c>
    </row>
    <row r="71" spans="1:4" x14ac:dyDescent="0.25">
      <c r="A71" s="13">
        <v>0.58476190476190482</v>
      </c>
      <c r="B71" s="13">
        <v>0.27407407407407414</v>
      </c>
      <c r="C71" s="13">
        <f>$H$5+$H$6*A71</f>
        <v>0.47071446356335528</v>
      </c>
      <c r="D71" s="13">
        <f>ABS(B71-C71)</f>
        <v>0.19664038948928114</v>
      </c>
    </row>
    <row r="72" spans="1:4" x14ac:dyDescent="0.25">
      <c r="A72" s="13">
        <v>0.8666666666666667</v>
      </c>
      <c r="B72" s="13">
        <v>0.25555555555555554</v>
      </c>
      <c r="C72" s="13">
        <f>$H$5+$H$6*A72</f>
        <v>0.25854106600529947</v>
      </c>
      <c r="D72" s="13">
        <f>ABS(B72-C72)</f>
        <v>2.9855104497439333E-3</v>
      </c>
    </row>
    <row r="73" spans="1:4" x14ac:dyDescent="0.25">
      <c r="A73" s="13">
        <v>0.8666666666666667</v>
      </c>
      <c r="B73" s="13">
        <v>0.25555555555555554</v>
      </c>
      <c r="C73" s="13">
        <f>$H$5+$H$6*A73</f>
        <v>0.25854106600529947</v>
      </c>
      <c r="D73" s="13">
        <f>ABS(B73-C73)</f>
        <v>2.9855104497439333E-3</v>
      </c>
    </row>
    <row r="74" spans="1:4" x14ac:dyDescent="0.25">
      <c r="A74" s="13">
        <v>0.8666666666666667</v>
      </c>
      <c r="B74" s="13">
        <v>0.25555555555555554</v>
      </c>
      <c r="C74" s="13">
        <f>$H$5+$H$6*A74</f>
        <v>0.25854106600529947</v>
      </c>
      <c r="D74" s="13">
        <f>ABS(B74-C74)</f>
        <v>2.9855104497439333E-3</v>
      </c>
    </row>
    <row r="75" spans="1:4" x14ac:dyDescent="0.25">
      <c r="A75" s="13">
        <v>0.8666666666666667</v>
      </c>
      <c r="B75" s="13">
        <v>0.25555555555555554</v>
      </c>
      <c r="C75" s="13">
        <f>$H$5+$H$6*A75</f>
        <v>0.25854106600529947</v>
      </c>
      <c r="D75" s="13">
        <f>ABS(B75-C75)</f>
        <v>2.9855104497439333E-3</v>
      </c>
    </row>
    <row r="76" spans="1:4" x14ac:dyDescent="0.25">
      <c r="A76" s="13">
        <v>0.8666666666666667</v>
      </c>
      <c r="B76" s="13">
        <v>0.23703703703703707</v>
      </c>
      <c r="C76" s="13">
        <f>$H$5+$H$6*A76</f>
        <v>0.25854106600529947</v>
      </c>
      <c r="D76" s="13">
        <f>ABS(B76-C76)</f>
        <v>2.1504028968262395E-2</v>
      </c>
    </row>
    <row r="77" spans="1:4" x14ac:dyDescent="0.25">
      <c r="A77" s="13">
        <v>0.8666666666666667</v>
      </c>
      <c r="B77" s="13">
        <v>0.23703703703703707</v>
      </c>
      <c r="C77" s="13">
        <f>$H$5+$H$6*A77</f>
        <v>0.25854106600529947</v>
      </c>
      <c r="D77" s="13">
        <f>ABS(B77-C77)</f>
        <v>2.1504028968262395E-2</v>
      </c>
    </row>
    <row r="78" spans="1:4" x14ac:dyDescent="0.25">
      <c r="A78" s="13">
        <v>0.8666666666666667</v>
      </c>
      <c r="B78" s="13">
        <v>0.23703703703703707</v>
      </c>
      <c r="C78" s="13">
        <f>$H$5+$H$6*A78</f>
        <v>0.25854106600529947</v>
      </c>
      <c r="D78" s="13">
        <f>ABS(B78-C78)</f>
        <v>2.1504028968262395E-2</v>
      </c>
    </row>
    <row r="79" spans="1:4" x14ac:dyDescent="0.25">
      <c r="A79" s="13">
        <v>0.8666666666666667</v>
      </c>
      <c r="B79" s="13">
        <v>0.23703703703703707</v>
      </c>
      <c r="C79" s="13">
        <f>$H$5+$H$6*A79</f>
        <v>0.25854106600529947</v>
      </c>
      <c r="D79" s="13">
        <f>ABS(B79-C79)</f>
        <v>2.1504028968262395E-2</v>
      </c>
    </row>
    <row r="80" spans="1:4" x14ac:dyDescent="0.25">
      <c r="A80" s="13">
        <v>0.8666666666666667</v>
      </c>
      <c r="B80" s="13">
        <v>0.23703703703703707</v>
      </c>
      <c r="C80" s="13">
        <f>$H$5+$H$6*A80</f>
        <v>0.25854106600529947</v>
      </c>
      <c r="D80" s="13">
        <f>ABS(B80-C80)</f>
        <v>2.1504028968262395E-2</v>
      </c>
    </row>
    <row r="81" spans="1:4" x14ac:dyDescent="0.25">
      <c r="A81" s="13">
        <v>0.8666666666666667</v>
      </c>
      <c r="B81" s="13">
        <v>0.23703703703703707</v>
      </c>
      <c r="C81" s="13">
        <f>$H$5+$H$6*A81</f>
        <v>0.25854106600529947</v>
      </c>
      <c r="D81" s="13">
        <f>ABS(B81-C81)</f>
        <v>2.1504028968262395E-2</v>
      </c>
    </row>
    <row r="82" spans="1:4" x14ac:dyDescent="0.25">
      <c r="A82" s="13">
        <v>0.95238095238095244</v>
      </c>
      <c r="B82" s="13">
        <v>0</v>
      </c>
      <c r="C82" s="13">
        <f>$H$5+$H$6*A82</f>
        <v>0.19402888431534993</v>
      </c>
      <c r="D82" s="13">
        <f>ABS(B82-C82)</f>
        <v>0.19402888431534993</v>
      </c>
    </row>
    <row r="83" spans="1:4" x14ac:dyDescent="0.25">
      <c r="A83" s="13">
        <v>0.95238095238095244</v>
      </c>
      <c r="B83" s="13">
        <v>0</v>
      </c>
      <c r="C83" s="13">
        <f>$H$5+$H$6*A83</f>
        <v>0.19402888431534993</v>
      </c>
      <c r="D83" s="13">
        <f>ABS(B83-C83)</f>
        <v>0.19402888431534993</v>
      </c>
    </row>
    <row r="84" spans="1:4" x14ac:dyDescent="0.25">
      <c r="A84" s="13">
        <v>0.36761904761904768</v>
      </c>
      <c r="B84" s="13">
        <v>0.46666666666666667</v>
      </c>
      <c r="C84" s="13">
        <f>$H$5+$H$6*A84</f>
        <v>0.63414532384456046</v>
      </c>
      <c r="D84" s="13">
        <f>ABS(B84-C84)</f>
        <v>0.16747865717789379</v>
      </c>
    </row>
    <row r="85" spans="1:4" x14ac:dyDescent="0.25">
      <c r="A85" s="13">
        <v>0.36761904761904768</v>
      </c>
      <c r="B85" s="13">
        <v>0.46666666666666667</v>
      </c>
      <c r="C85" s="13">
        <f>$H$5+$H$6*A85</f>
        <v>0.63414532384456046</v>
      </c>
      <c r="D85" s="13">
        <f>ABS(B85-C85)</f>
        <v>0.16747865717789379</v>
      </c>
    </row>
    <row r="86" spans="1:4" x14ac:dyDescent="0.25">
      <c r="A86" s="13">
        <v>0.36761904761904768</v>
      </c>
      <c r="B86" s="13">
        <v>0.71481481481481479</v>
      </c>
      <c r="C86" s="13">
        <f>$H$5+$H$6*A86</f>
        <v>0.63414532384456046</v>
      </c>
      <c r="D86" s="13">
        <f>ABS(B86-C86)</f>
        <v>8.0669490970254332E-2</v>
      </c>
    </row>
    <row r="87" spans="1:4" x14ac:dyDescent="0.25">
      <c r="A87" s="13">
        <v>0.18857142857142861</v>
      </c>
      <c r="B87" s="13">
        <v>0.65925925925925932</v>
      </c>
      <c r="C87" s="13">
        <f>$H$5+$H$6*A87</f>
        <v>0.76890410337467707</v>
      </c>
      <c r="D87" s="13">
        <f>ABS(B87-C87)</f>
        <v>0.10964484411541775</v>
      </c>
    </row>
    <row r="88" spans="1:4" x14ac:dyDescent="0.25">
      <c r="A88" s="13">
        <v>0.16000000000000003</v>
      </c>
      <c r="B88" s="13">
        <v>0.65925925925925932</v>
      </c>
      <c r="C88" s="13">
        <f>$H$5+$H$6*A88</f>
        <v>0.79040816393799362</v>
      </c>
      <c r="D88" s="13">
        <f>ABS(B88-C88)</f>
        <v>0.1311489046787343</v>
      </c>
    </row>
    <row r="89" spans="1:4" x14ac:dyDescent="0.25">
      <c r="A89" s="13">
        <v>0.16000000000000003</v>
      </c>
      <c r="B89" s="13">
        <v>0.65925925925925932</v>
      </c>
      <c r="C89" s="13">
        <f>$H$5+$H$6*A89</f>
        <v>0.79040816393799362</v>
      </c>
      <c r="D89" s="13">
        <f>ABS(B89-C89)</f>
        <v>0.1311489046787343</v>
      </c>
    </row>
    <row r="90" spans="1:4" x14ac:dyDescent="0.25">
      <c r="A90" s="13">
        <v>0.16000000000000003</v>
      </c>
      <c r="B90" s="13">
        <v>0.67777777777777781</v>
      </c>
      <c r="C90" s="13">
        <f>$H$5+$H$6*A90</f>
        <v>0.79040816393799362</v>
      </c>
      <c r="D90" s="13">
        <f>ABS(B90-C90)</f>
        <v>0.11263038616021581</v>
      </c>
    </row>
    <row r="91" spans="1:4" x14ac:dyDescent="0.25">
      <c r="A91" s="13">
        <v>0.16000000000000003</v>
      </c>
      <c r="B91" s="13">
        <v>0.67777777777777781</v>
      </c>
      <c r="C91" s="13">
        <f>$H$5+$H$6*A91</f>
        <v>0.79040816393799362</v>
      </c>
      <c r="D91" s="13">
        <f>ABS(B91-C91)</f>
        <v>0.11263038616021581</v>
      </c>
    </row>
    <row r="92" spans="1:4" x14ac:dyDescent="0.25">
      <c r="A92" s="13">
        <v>0.16000000000000003</v>
      </c>
      <c r="B92" s="13">
        <v>0.67777777777777781</v>
      </c>
      <c r="C92" s="13">
        <f>$H$5+$H$6*A92</f>
        <v>0.79040816393799362</v>
      </c>
      <c r="D92" s="13">
        <f>ABS(B92-C92)</f>
        <v>0.11263038616021581</v>
      </c>
    </row>
    <row r="93" spans="1:4" x14ac:dyDescent="0.25">
      <c r="A93" s="13">
        <v>0.16000000000000003</v>
      </c>
      <c r="B93" s="13">
        <v>0.67777777777777781</v>
      </c>
      <c r="C93" s="13">
        <f>$H$5+$H$6*A93</f>
        <v>0.79040816393799362</v>
      </c>
      <c r="D93" s="13">
        <f>ABS(B93-C93)</f>
        <v>0.11263038616021581</v>
      </c>
    </row>
    <row r="94" spans="1:4" x14ac:dyDescent="0.25">
      <c r="A94" s="13">
        <v>0.36761904761904768</v>
      </c>
      <c r="B94" s="13">
        <v>0.71481481481481479</v>
      </c>
      <c r="C94" s="13">
        <f>$H$5+$H$6*A94</f>
        <v>0.63414532384456046</v>
      </c>
      <c r="D94" s="13">
        <f>ABS(B94-C94)</f>
        <v>8.0669490970254332E-2</v>
      </c>
    </row>
    <row r="95" spans="1:4" x14ac:dyDescent="0.25">
      <c r="A95" s="13">
        <v>0.50095238095238104</v>
      </c>
      <c r="B95" s="13">
        <v>0.59629629629629632</v>
      </c>
      <c r="C95" s="13">
        <f>$H$5+$H$6*A95</f>
        <v>0.53379304121575033</v>
      </c>
      <c r="D95" s="13">
        <f>ABS(B95-C95)</f>
        <v>6.2503255080545994E-2</v>
      </c>
    </row>
    <row r="96" spans="1:4" x14ac:dyDescent="0.25">
      <c r="A96" s="13">
        <v>0.18857142857142861</v>
      </c>
      <c r="B96" s="13">
        <v>0.65925925925925932</v>
      </c>
      <c r="C96" s="13">
        <f>$H$5+$H$6*A96</f>
        <v>0.76890410337467707</v>
      </c>
      <c r="D96" s="13">
        <f>ABS(B96-C96)</f>
        <v>0.10964484411541775</v>
      </c>
    </row>
    <row r="97" spans="1:4" x14ac:dyDescent="0.25">
      <c r="A97" s="13">
        <v>0.18857142857142861</v>
      </c>
      <c r="B97" s="13">
        <v>0.64074074074074072</v>
      </c>
      <c r="C97" s="13">
        <f>$H$5+$H$6*A97</f>
        <v>0.76890410337467707</v>
      </c>
      <c r="D97" s="13">
        <f>ABS(B97-C97)</f>
        <v>0.12816336263393635</v>
      </c>
    </row>
    <row r="98" spans="1:4" x14ac:dyDescent="0.25">
      <c r="A98" s="13">
        <v>0.18857142857142861</v>
      </c>
      <c r="B98" s="13">
        <v>0.65925925925925932</v>
      </c>
      <c r="C98" s="13">
        <f>$H$5+$H$6*A98</f>
        <v>0.76890410337467707</v>
      </c>
      <c r="D98" s="13">
        <f>ABS(B98-C98)</f>
        <v>0.10964484411541775</v>
      </c>
    </row>
    <row r="99" spans="1:4" x14ac:dyDescent="0.25">
      <c r="A99" s="13">
        <v>0.18857142857142861</v>
      </c>
      <c r="B99" s="13">
        <v>0.64074074074074072</v>
      </c>
      <c r="C99" s="13">
        <f>$H$5+$H$6*A99</f>
        <v>0.76890410337467707</v>
      </c>
      <c r="D99" s="13">
        <f>ABS(B99-C99)</f>
        <v>0.12816336263393635</v>
      </c>
    </row>
    <row r="100" spans="1:4" x14ac:dyDescent="0.25">
      <c r="A100" s="13">
        <v>0.18857142857142861</v>
      </c>
      <c r="B100" s="13">
        <v>0.64074074074074072</v>
      </c>
      <c r="C100" s="13">
        <f>$H$5+$H$6*A100</f>
        <v>0.76890410337467707</v>
      </c>
      <c r="D100" s="13">
        <f>ABS(B100-C100)</f>
        <v>0.12816336263393635</v>
      </c>
    </row>
    <row r="101" spans="1:4" x14ac:dyDescent="0.25">
      <c r="A101" s="13">
        <v>0.18857142857142861</v>
      </c>
      <c r="B101" s="13">
        <v>0.64074074074074072</v>
      </c>
      <c r="C101" s="13">
        <f>$H$5+$H$6*A101</f>
        <v>0.76890410337467707</v>
      </c>
      <c r="D101" s="13">
        <f>ABS(B101-C101)</f>
        <v>0.12816336263393635</v>
      </c>
    </row>
    <row r="102" spans="1:4" x14ac:dyDescent="0.25">
      <c r="A102" s="13">
        <v>0.18857142857142861</v>
      </c>
      <c r="B102" s="13">
        <v>0.65925925925925932</v>
      </c>
      <c r="C102" s="13">
        <f>$H$5+$H$6*A102</f>
        <v>0.76890410337467707</v>
      </c>
      <c r="D102" s="13">
        <f>ABS(B102-C102)</f>
        <v>0.10964484411541775</v>
      </c>
    </row>
    <row r="103" spans="1:4" x14ac:dyDescent="0.25">
      <c r="A103" s="13">
        <v>0.18857142857142861</v>
      </c>
      <c r="B103" s="13">
        <v>0.65925925925925932</v>
      </c>
      <c r="C103" s="13">
        <f>$H$5+$H$6*A103</f>
        <v>0.76890410337467707</v>
      </c>
      <c r="D103" s="13">
        <f>ABS(B103-C103)</f>
        <v>0.10964484411541775</v>
      </c>
    </row>
    <row r="104" spans="1:4" x14ac:dyDescent="0.25">
      <c r="A104" s="13">
        <v>0.18857142857142861</v>
      </c>
      <c r="B104" s="13">
        <v>0.65925925925925932</v>
      </c>
      <c r="C104" s="13">
        <f>$H$5+$H$6*A104</f>
        <v>0.76890410337467707</v>
      </c>
      <c r="D104" s="13">
        <f>ABS(B104-C104)</f>
        <v>0.10964484411541775</v>
      </c>
    </row>
    <row r="105" spans="1:4" x14ac:dyDescent="0.25">
      <c r="A105" s="13">
        <v>0.72571428571428587</v>
      </c>
      <c r="B105" s="13">
        <v>0.24814814814814812</v>
      </c>
      <c r="C105" s="13">
        <f>$H$5+$H$6*A105</f>
        <v>0.36462776478432724</v>
      </c>
      <c r="D105" s="13">
        <f>ABS(B105-C105)</f>
        <v>0.11647961663617912</v>
      </c>
    </row>
    <row r="106" spans="1:4" x14ac:dyDescent="0.25">
      <c r="A106" s="13">
        <v>0.18857142857142861</v>
      </c>
      <c r="B106" s="13">
        <v>0.65925925925925932</v>
      </c>
      <c r="C106" s="13">
        <f>$H$5+$H$6*A106</f>
        <v>0.76890410337467707</v>
      </c>
      <c r="D106" s="13">
        <f>ABS(B106-C106)</f>
        <v>0.10964484411541775</v>
      </c>
    </row>
    <row r="107" spans="1:4" x14ac:dyDescent="0.25">
      <c r="A107" s="13">
        <v>0.72571428571428587</v>
      </c>
      <c r="B107" s="13">
        <v>0.24814814814814812</v>
      </c>
      <c r="C107" s="13">
        <f>$H$5+$H$6*A107</f>
        <v>0.36462776478432724</v>
      </c>
      <c r="D107" s="13">
        <f>ABS(B107-C107)</f>
        <v>0.11647961663617912</v>
      </c>
    </row>
    <row r="108" spans="1:4" x14ac:dyDescent="0.25">
      <c r="A108" s="13">
        <v>0.59428571428571431</v>
      </c>
      <c r="B108" s="13">
        <v>0.25555555555555554</v>
      </c>
      <c r="C108" s="13">
        <f>$H$5+$H$6*A108</f>
        <v>0.46354644337558315</v>
      </c>
      <c r="D108" s="13">
        <f>ABS(B108-C108)</f>
        <v>0.20799088782002761</v>
      </c>
    </row>
    <row r="109" spans="1:4" x14ac:dyDescent="0.25">
      <c r="A109" s="13">
        <v>0.18857142857142861</v>
      </c>
      <c r="B109" s="13">
        <v>0.77037037037037037</v>
      </c>
      <c r="C109" s="13">
        <f>$H$5+$H$6*A109</f>
        <v>0.76890410337467707</v>
      </c>
      <c r="D109" s="13">
        <f>ABS(B109-C109)</f>
        <v>1.4662669956932994E-3</v>
      </c>
    </row>
    <row r="110" spans="1:4" x14ac:dyDescent="0.25">
      <c r="A110" s="13">
        <v>0.18857142857142861</v>
      </c>
      <c r="B110" s="13">
        <v>0.77037037037037037</v>
      </c>
      <c r="C110" s="13">
        <f>$H$5+$H$6*A110</f>
        <v>0.76890410337467707</v>
      </c>
      <c r="D110" s="13">
        <f>ABS(B110-C110)</f>
        <v>1.4662669956932994E-3</v>
      </c>
    </row>
    <row r="111" spans="1:4" x14ac:dyDescent="0.25">
      <c r="A111" s="13">
        <v>0.34857142857142864</v>
      </c>
      <c r="B111" s="13">
        <v>0.69629629629629641</v>
      </c>
      <c r="C111" s="13">
        <f>$H$5+$H$6*A111</f>
        <v>0.64848136422010483</v>
      </c>
      <c r="D111" s="13">
        <f>ABS(B111-C111)</f>
        <v>4.7814932076191585E-2</v>
      </c>
    </row>
    <row r="112" spans="1:4" x14ac:dyDescent="0.25">
      <c r="A112" s="13">
        <v>0.18857142857142861</v>
      </c>
      <c r="B112" s="13">
        <v>0.65925925925925932</v>
      </c>
      <c r="C112" s="13">
        <f>$H$5+$H$6*A112</f>
        <v>0.76890410337467707</v>
      </c>
      <c r="D112" s="13">
        <f>ABS(B112-C112)</f>
        <v>0.10964484411541775</v>
      </c>
    </row>
    <row r="113" spans="1:4" x14ac:dyDescent="0.25">
      <c r="A113" s="13">
        <v>0.34857142857142864</v>
      </c>
      <c r="B113" s="13">
        <v>0.69629629629629641</v>
      </c>
      <c r="C113" s="13">
        <f>$H$5+$H$6*A113</f>
        <v>0.64848136422010483</v>
      </c>
      <c r="D113" s="13">
        <f>ABS(B113-C113)</f>
        <v>4.7814932076191585E-2</v>
      </c>
    </row>
    <row r="114" spans="1:4" x14ac:dyDescent="0.25">
      <c r="A114" s="13">
        <v>0.18857142857142861</v>
      </c>
      <c r="B114" s="13">
        <v>0.65925925925925932</v>
      </c>
      <c r="C114" s="13">
        <f>$H$5+$H$6*A114</f>
        <v>0.76890410337467707</v>
      </c>
      <c r="D114" s="13">
        <f>ABS(B114-C114)</f>
        <v>0.10964484411541775</v>
      </c>
    </row>
    <row r="115" spans="1:4" x14ac:dyDescent="0.25">
      <c r="A115" s="13">
        <v>0.34857142857142864</v>
      </c>
      <c r="B115" s="13">
        <v>0.69629629629629641</v>
      </c>
      <c r="C115" s="13">
        <f>$H$5+$H$6*A115</f>
        <v>0.64848136422010483</v>
      </c>
      <c r="D115" s="13">
        <f>ABS(B115-C115)</f>
        <v>4.7814932076191585E-2</v>
      </c>
    </row>
    <row r="116" spans="1:4" x14ac:dyDescent="0.25">
      <c r="A116" s="13">
        <v>0.18857142857142861</v>
      </c>
      <c r="B116" s="13">
        <v>0.65925925925925932</v>
      </c>
      <c r="C116" s="13">
        <f>$H$5+$H$6*A116</f>
        <v>0.76890410337467707</v>
      </c>
      <c r="D116" s="13">
        <f>ABS(B116-C116)</f>
        <v>0.10964484411541775</v>
      </c>
    </row>
    <row r="117" spans="1:4" x14ac:dyDescent="0.25">
      <c r="A117" s="13">
        <v>0.18857142857142861</v>
      </c>
      <c r="B117" s="13">
        <v>0.65925925925925932</v>
      </c>
      <c r="C117" s="13">
        <f>$H$5+$H$6*A117</f>
        <v>0.76890410337467707</v>
      </c>
      <c r="D117" s="13">
        <f>ABS(B117-C117)</f>
        <v>0.10964484411541775</v>
      </c>
    </row>
    <row r="118" spans="1:4" x14ac:dyDescent="0.25">
      <c r="A118" s="13">
        <v>0.18857142857142861</v>
      </c>
      <c r="B118" s="13">
        <v>0.65925925925925932</v>
      </c>
      <c r="C118" s="13">
        <f>$H$5+$H$6*A118</f>
        <v>0.76890410337467707</v>
      </c>
      <c r="D118" s="13">
        <f>ABS(B118-C118)</f>
        <v>0.10964484411541775</v>
      </c>
    </row>
    <row r="119" spans="1:4" x14ac:dyDescent="0.25">
      <c r="A119" s="13">
        <v>0.18857142857142861</v>
      </c>
      <c r="B119" s="13">
        <v>0.65925925925925932</v>
      </c>
      <c r="C119" s="13">
        <f>$H$5+$H$6*A119</f>
        <v>0.76890410337467707</v>
      </c>
      <c r="D119" s="13">
        <f>ABS(B119-C119)</f>
        <v>0.10964484411541775</v>
      </c>
    </row>
    <row r="120" spans="1:4" x14ac:dyDescent="0.25">
      <c r="A120" s="13">
        <v>0.18857142857142861</v>
      </c>
      <c r="B120" s="13">
        <v>0.65925925925925932</v>
      </c>
      <c r="C120" s="13">
        <f>$H$5+$H$6*A120</f>
        <v>0.76890410337467707</v>
      </c>
      <c r="D120" s="13">
        <f>ABS(B120-C120)</f>
        <v>0.10964484411541775</v>
      </c>
    </row>
    <row r="121" spans="1:4" x14ac:dyDescent="0.25">
      <c r="A121" s="13">
        <v>0.18857142857142861</v>
      </c>
      <c r="B121" s="13">
        <v>0.65925925925925932</v>
      </c>
      <c r="C121" s="13">
        <f>$H$5+$H$6*A121</f>
        <v>0.76890410337467707</v>
      </c>
      <c r="D121" s="13">
        <f>ABS(B121-C121)</f>
        <v>0.10964484411541775</v>
      </c>
    </row>
    <row r="122" spans="1:4" x14ac:dyDescent="0.25">
      <c r="A122" s="13">
        <v>0.18857142857142861</v>
      </c>
      <c r="B122" s="13">
        <v>0.65925925925925932</v>
      </c>
      <c r="C122" s="13">
        <f>$H$5+$H$6*A122</f>
        <v>0.76890410337467707</v>
      </c>
      <c r="D122" s="13">
        <f>ABS(B122-C122)</f>
        <v>0.10964484411541775</v>
      </c>
    </row>
    <row r="123" spans="1:4" x14ac:dyDescent="0.25">
      <c r="A123" s="13">
        <v>0.18857142857142861</v>
      </c>
      <c r="B123" s="13">
        <v>0.65925925925925932</v>
      </c>
      <c r="C123" s="13">
        <f>$H$5+$H$6*A123</f>
        <v>0.76890410337467707</v>
      </c>
      <c r="D123" s="13">
        <f>ABS(B123-C123)</f>
        <v>0.10964484411541775</v>
      </c>
    </row>
    <row r="124" spans="1:4" x14ac:dyDescent="0.25">
      <c r="A124" s="13">
        <v>0.18857142857142861</v>
      </c>
      <c r="B124" s="13">
        <v>0.65925925925925932</v>
      </c>
      <c r="C124" s="13">
        <f>$H$5+$H$6*A124</f>
        <v>0.76890410337467707</v>
      </c>
      <c r="D124" s="13">
        <f>ABS(B124-C124)</f>
        <v>0.10964484411541775</v>
      </c>
    </row>
    <row r="125" spans="1:4" x14ac:dyDescent="0.25">
      <c r="A125" s="13">
        <v>0.18857142857142861</v>
      </c>
      <c r="B125" s="13">
        <v>0.65925925925925932</v>
      </c>
      <c r="C125" s="13">
        <f>$H$5+$H$6*A125</f>
        <v>0.76890410337467707</v>
      </c>
      <c r="D125" s="13">
        <f>ABS(B125-C125)</f>
        <v>0.10964484411541775</v>
      </c>
    </row>
    <row r="126" spans="1:4" x14ac:dyDescent="0.25">
      <c r="A126" s="13">
        <v>0.18857142857142861</v>
      </c>
      <c r="B126" s="13">
        <v>0.65925925925925932</v>
      </c>
      <c r="C126" s="13">
        <f>$H$5+$H$6*A126</f>
        <v>0.76890410337467707</v>
      </c>
      <c r="D126" s="13">
        <f>ABS(B126-C126)</f>
        <v>0.10964484411541775</v>
      </c>
    </row>
    <row r="127" spans="1:4" x14ac:dyDescent="0.25">
      <c r="A127" s="13">
        <v>0.20761904761904765</v>
      </c>
      <c r="B127" s="13">
        <v>0.71481481481481479</v>
      </c>
      <c r="C127" s="13">
        <f>$H$5+$H$6*A127</f>
        <v>0.75456806299913282</v>
      </c>
      <c r="D127" s="13">
        <f>ABS(B127-C127)</f>
        <v>3.9753248184318024E-2</v>
      </c>
    </row>
    <row r="128" spans="1:4" x14ac:dyDescent="0.25">
      <c r="A128" s="13">
        <v>0.34857142857142864</v>
      </c>
      <c r="B128" s="13">
        <v>0.67777777777777781</v>
      </c>
      <c r="C128" s="13">
        <f>$H$5+$H$6*A128</f>
        <v>0.64848136422010483</v>
      </c>
      <c r="D128" s="13">
        <f>ABS(B128-C128)</f>
        <v>2.9296413557672984E-2</v>
      </c>
    </row>
    <row r="129" spans="1:4" x14ac:dyDescent="0.25">
      <c r="A129" s="13">
        <v>0.18857142857142861</v>
      </c>
      <c r="B129" s="13">
        <v>0.64074074074074072</v>
      </c>
      <c r="C129" s="13">
        <f>$H$5+$H$6*A129</f>
        <v>0.76890410337467707</v>
      </c>
      <c r="D129" s="13">
        <f>ABS(B129-C129)</f>
        <v>0.12816336263393635</v>
      </c>
    </row>
    <row r="130" spans="1:4" x14ac:dyDescent="0.25">
      <c r="A130" s="13">
        <v>0.34857142857142864</v>
      </c>
      <c r="B130" s="13">
        <v>0.67777777777777781</v>
      </c>
      <c r="C130" s="13">
        <f>$H$5+$H$6*A130</f>
        <v>0.64848136422010483</v>
      </c>
      <c r="D130" s="13">
        <f>ABS(B130-C130)</f>
        <v>2.9296413557672984E-2</v>
      </c>
    </row>
    <row r="131" spans="1:4" x14ac:dyDescent="0.25">
      <c r="A131" s="13">
        <v>0.34857142857142864</v>
      </c>
      <c r="B131" s="13">
        <v>0.67777777777777781</v>
      </c>
      <c r="C131" s="13">
        <f>$H$5+$H$6*A131</f>
        <v>0.64848136422010483</v>
      </c>
      <c r="D131" s="13">
        <f>ABS(B131-C131)</f>
        <v>2.9296413557672984E-2</v>
      </c>
    </row>
    <row r="132" spans="1:4" x14ac:dyDescent="0.25">
      <c r="A132" s="13">
        <v>0.18857142857142861</v>
      </c>
      <c r="B132" s="13">
        <v>0.64074074074074072</v>
      </c>
      <c r="C132" s="13">
        <f>$H$5+$H$6*A132</f>
        <v>0.76890410337467707</v>
      </c>
      <c r="D132" s="13">
        <f>ABS(B132-C132)</f>
        <v>0.12816336263393635</v>
      </c>
    </row>
    <row r="133" spans="1:4" x14ac:dyDescent="0.25">
      <c r="A133" s="13">
        <v>0.34857142857142864</v>
      </c>
      <c r="B133" s="13">
        <v>0.67777777777777781</v>
      </c>
      <c r="C133" s="13">
        <f>$H$5+$H$6*A133</f>
        <v>0.64848136422010483</v>
      </c>
      <c r="D133" s="13">
        <f>ABS(B133-C133)</f>
        <v>2.9296413557672984E-2</v>
      </c>
    </row>
    <row r="134" spans="1:4" x14ac:dyDescent="0.25">
      <c r="A134" s="13">
        <v>0.34857142857142864</v>
      </c>
      <c r="B134" s="13">
        <v>0.67777777777777781</v>
      </c>
      <c r="C134" s="13">
        <f>$H$5+$H$6*A134</f>
        <v>0.64848136422010483</v>
      </c>
      <c r="D134" s="13">
        <f>ABS(B134-C134)</f>
        <v>2.9296413557672984E-2</v>
      </c>
    </row>
    <row r="135" spans="1:4" x14ac:dyDescent="0.25">
      <c r="A135" s="13">
        <v>0.18857142857142861</v>
      </c>
      <c r="B135" s="13">
        <v>0.64074074074074072</v>
      </c>
      <c r="C135" s="13">
        <f>$H$5+$H$6*A135</f>
        <v>0.76890410337467707</v>
      </c>
      <c r="D135" s="13">
        <f>ABS(B135-C135)</f>
        <v>0.12816336263393635</v>
      </c>
    </row>
    <row r="136" spans="1:4" x14ac:dyDescent="0.25">
      <c r="A136" s="13">
        <v>0.34857142857142864</v>
      </c>
      <c r="B136" s="13">
        <v>0.67777777777777781</v>
      </c>
      <c r="C136" s="13">
        <f>$H$5+$H$6*A136</f>
        <v>0.64848136422010483</v>
      </c>
      <c r="D136" s="13">
        <f>ABS(B136-C136)</f>
        <v>2.9296413557672984E-2</v>
      </c>
    </row>
    <row r="137" spans="1:4" x14ac:dyDescent="0.25">
      <c r="A137" s="13">
        <v>0.34857142857142864</v>
      </c>
      <c r="B137" s="13">
        <v>0.67777777777777781</v>
      </c>
      <c r="C137" s="13">
        <f>$H$5+$H$6*A137</f>
        <v>0.64848136422010483</v>
      </c>
      <c r="D137" s="13">
        <f>ABS(B137-C137)</f>
        <v>2.9296413557672984E-2</v>
      </c>
    </row>
    <row r="138" spans="1:4" x14ac:dyDescent="0.25">
      <c r="A138" s="13">
        <v>0.18857142857142861</v>
      </c>
      <c r="B138" s="13">
        <v>0.64074074074074072</v>
      </c>
      <c r="C138" s="13">
        <f>$H$5+$H$6*A138</f>
        <v>0.76890410337467707</v>
      </c>
      <c r="D138" s="13">
        <f>ABS(B138-C138)</f>
        <v>0.12816336263393635</v>
      </c>
    </row>
    <row r="139" spans="1:4" x14ac:dyDescent="0.25">
      <c r="A139" s="13">
        <v>0.34857142857142864</v>
      </c>
      <c r="B139" s="13">
        <v>0.64074074074074072</v>
      </c>
      <c r="C139" s="13">
        <f>$H$5+$H$6*A139</f>
        <v>0.64848136422010483</v>
      </c>
      <c r="D139" s="13">
        <f>ABS(B139-C139)</f>
        <v>7.740623479364106E-3</v>
      </c>
    </row>
    <row r="140" spans="1:4" x14ac:dyDescent="0.25">
      <c r="A140" s="13">
        <v>0.18857142857142861</v>
      </c>
      <c r="B140" s="13">
        <v>0.64074074074074072</v>
      </c>
      <c r="C140" s="13">
        <f>$H$5+$H$6*A140</f>
        <v>0.76890410337467707</v>
      </c>
      <c r="D140" s="13">
        <f>ABS(B140-C140)</f>
        <v>0.12816336263393635</v>
      </c>
    </row>
    <row r="141" spans="1:4" x14ac:dyDescent="0.25">
      <c r="A141" s="13">
        <v>0.34857142857142864</v>
      </c>
      <c r="B141" s="13">
        <v>0.64074074074074072</v>
      </c>
      <c r="C141" s="13">
        <f>$H$5+$H$6*A141</f>
        <v>0.64848136422010483</v>
      </c>
      <c r="D141" s="13">
        <f>ABS(B141-C141)</f>
        <v>7.740623479364106E-3</v>
      </c>
    </row>
    <row r="142" spans="1:4" x14ac:dyDescent="0.25">
      <c r="A142" s="13">
        <v>0.18857142857142861</v>
      </c>
      <c r="B142" s="13">
        <v>0.64074074074074072</v>
      </c>
      <c r="C142" s="13">
        <f>$H$5+$H$6*A142</f>
        <v>0.76890410337467707</v>
      </c>
      <c r="D142" s="13">
        <f>ABS(B142-C142)</f>
        <v>0.12816336263393635</v>
      </c>
    </row>
    <row r="143" spans="1:4" x14ac:dyDescent="0.25">
      <c r="A143" s="13">
        <v>0.34857142857142864</v>
      </c>
      <c r="B143" s="13">
        <v>0.64074074074074072</v>
      </c>
      <c r="C143" s="13">
        <f>$H$5+$H$6*A143</f>
        <v>0.64848136422010483</v>
      </c>
      <c r="D143" s="13">
        <f>ABS(B143-C143)</f>
        <v>7.740623479364106E-3</v>
      </c>
    </row>
    <row r="144" spans="1:4" x14ac:dyDescent="0.25">
      <c r="A144" s="13">
        <v>0.18857142857142861</v>
      </c>
      <c r="B144" s="13">
        <v>0.64074074074074072</v>
      </c>
      <c r="C144" s="13">
        <f>$H$5+$H$6*A144</f>
        <v>0.76890410337467707</v>
      </c>
      <c r="D144" s="13">
        <f>ABS(B144-C144)</f>
        <v>0.12816336263393635</v>
      </c>
    </row>
    <row r="145" spans="1:4" x14ac:dyDescent="0.25">
      <c r="A145" s="13">
        <v>0.18857142857142861</v>
      </c>
      <c r="B145" s="13">
        <v>0.64074074074074072</v>
      </c>
      <c r="C145" s="13">
        <f>$H$5+$H$6*A145</f>
        <v>0.76890410337467707</v>
      </c>
      <c r="D145" s="13">
        <f>ABS(B145-C145)</f>
        <v>0.12816336263393635</v>
      </c>
    </row>
    <row r="146" spans="1:4" x14ac:dyDescent="0.25">
      <c r="A146" s="13">
        <v>0.34857142857142864</v>
      </c>
      <c r="B146" s="13">
        <v>0.64074074074074072</v>
      </c>
      <c r="C146" s="13">
        <f>$H$5+$H$6*A146</f>
        <v>0.64848136422010483</v>
      </c>
      <c r="D146" s="13">
        <f>ABS(B146-C146)</f>
        <v>7.740623479364106E-3</v>
      </c>
    </row>
    <row r="147" spans="1:4" x14ac:dyDescent="0.25">
      <c r="A147" s="13">
        <v>0.50095238095238104</v>
      </c>
      <c r="B147" s="13">
        <v>0.59629629629629632</v>
      </c>
      <c r="C147" s="13">
        <f>$H$5+$H$6*A147</f>
        <v>0.53379304121575033</v>
      </c>
      <c r="D147" s="13">
        <f>ABS(B147-C147)</f>
        <v>6.2503255080545994E-2</v>
      </c>
    </row>
    <row r="148" spans="1:4" x14ac:dyDescent="0.25">
      <c r="A148" s="13">
        <v>0.34857142857142864</v>
      </c>
      <c r="B148" s="13">
        <v>0.65925925925925932</v>
      </c>
      <c r="C148" s="13">
        <f>$H$5+$H$6*A148</f>
        <v>0.64848136422010483</v>
      </c>
      <c r="D148" s="13">
        <f>ABS(B148-C148)</f>
        <v>1.0777895039154495E-2</v>
      </c>
    </row>
    <row r="149" spans="1:4" x14ac:dyDescent="0.25">
      <c r="A149" s="13">
        <v>0.78285714285714303</v>
      </c>
      <c r="B149" s="13">
        <v>0.22962962962962966</v>
      </c>
      <c r="C149" s="13">
        <f>$H$5+$H$6*A149</f>
        <v>0.32161964365769435</v>
      </c>
      <c r="D149" s="13">
        <f>ABS(B149-C149)</f>
        <v>9.1990014028064698E-2</v>
      </c>
    </row>
    <row r="150" spans="1:4" x14ac:dyDescent="0.25">
      <c r="A150" s="13">
        <v>0.57523809523809522</v>
      </c>
      <c r="B150" s="13">
        <v>0.50370370370370376</v>
      </c>
      <c r="C150" s="13">
        <f>$H$5+$H$6*A150</f>
        <v>0.47788248375112752</v>
      </c>
      <c r="D150" s="13">
        <f>ABS(B150-C150)</f>
        <v>2.5821219952576246E-2</v>
      </c>
    </row>
    <row r="151" spans="1:4" x14ac:dyDescent="0.25">
      <c r="A151" s="13">
        <v>1.9047619047619049E-2</v>
      </c>
      <c r="B151" s="13">
        <v>0.90740740740740744</v>
      </c>
      <c r="C151" s="13">
        <f>$H$5+$H$6*A151</f>
        <v>0.8964948627170215</v>
      </c>
      <c r="D151" s="13">
        <f>ABS(B151-C151)</f>
        <v>1.0912544690385939E-2</v>
      </c>
    </row>
    <row r="152" spans="1:4" x14ac:dyDescent="0.25">
      <c r="A152" s="13">
        <v>1.9047619047619049E-2</v>
      </c>
      <c r="B152" s="13">
        <v>0.90740740740740744</v>
      </c>
      <c r="C152" s="13">
        <f>$H$5+$H$6*A152</f>
        <v>0.8964948627170215</v>
      </c>
      <c r="D152" s="13">
        <f>ABS(B152-C152)</f>
        <v>1.0912544690385939E-2</v>
      </c>
    </row>
    <row r="153" spans="1:4" x14ac:dyDescent="0.25">
      <c r="A153" s="13">
        <v>0.34857142857142864</v>
      </c>
      <c r="B153" s="13">
        <v>0.65925925925925932</v>
      </c>
      <c r="C153" s="13">
        <f>$H$5+$H$6*A153</f>
        <v>0.64848136422010483</v>
      </c>
      <c r="D153" s="13">
        <f>ABS(B153-C153)</f>
        <v>1.0777895039154495E-2</v>
      </c>
    </row>
    <row r="154" spans="1:4" x14ac:dyDescent="0.25">
      <c r="A154" s="13">
        <v>0.34857142857142864</v>
      </c>
      <c r="B154" s="13">
        <v>0.65925925925925932</v>
      </c>
      <c r="C154" s="13">
        <f>$H$5+$H$6*A154</f>
        <v>0.64848136422010483</v>
      </c>
      <c r="D154" s="13">
        <f>ABS(B154-C154)</f>
        <v>1.0777895039154495E-2</v>
      </c>
    </row>
    <row r="155" spans="1:4" x14ac:dyDescent="0.25">
      <c r="A155" s="13">
        <v>0.34857142857142864</v>
      </c>
      <c r="B155" s="13">
        <v>0.65925925925925932</v>
      </c>
      <c r="C155" s="13">
        <f>$H$5+$H$6*A155</f>
        <v>0.64848136422010483</v>
      </c>
      <c r="D155" s="13">
        <f>ABS(B155-C155)</f>
        <v>1.0777895039154495E-2</v>
      </c>
    </row>
    <row r="156" spans="1:4" x14ac:dyDescent="0.25">
      <c r="A156" s="13">
        <v>0.34857142857142864</v>
      </c>
      <c r="B156" s="13">
        <v>0.65925925925925932</v>
      </c>
      <c r="C156" s="13">
        <f>$H$5+$H$6*A156</f>
        <v>0.64848136422010483</v>
      </c>
      <c r="D156" s="13">
        <f>ABS(B156-C156)</f>
        <v>1.0777895039154495E-2</v>
      </c>
    </row>
    <row r="157" spans="1:4" x14ac:dyDescent="0.25">
      <c r="A157" s="13">
        <v>0.34857142857142864</v>
      </c>
      <c r="B157" s="13">
        <v>0.65925925925925932</v>
      </c>
      <c r="C157" s="13">
        <f>$H$5+$H$6*A157</f>
        <v>0.64848136422010483</v>
      </c>
      <c r="D157" s="13">
        <f>ABS(B157-C157)</f>
        <v>1.0777895039154495E-2</v>
      </c>
    </row>
    <row r="158" spans="1:4" x14ac:dyDescent="0.25">
      <c r="A158" s="13">
        <v>0.34857142857142864</v>
      </c>
      <c r="B158" s="13">
        <v>0.65925925925925932</v>
      </c>
      <c r="C158" s="13">
        <f>$H$5+$H$6*A158</f>
        <v>0.64848136422010483</v>
      </c>
      <c r="D158" s="13">
        <f>ABS(B158-C158)</f>
        <v>1.0777895039154495E-2</v>
      </c>
    </row>
    <row r="159" spans="1:4" x14ac:dyDescent="0.25">
      <c r="A159" s="13">
        <v>0.34857142857142864</v>
      </c>
      <c r="B159" s="13">
        <v>0.65925925925925932</v>
      </c>
      <c r="C159" s="13">
        <f>$H$5+$H$6*A159</f>
        <v>0.64848136422010483</v>
      </c>
      <c r="D159" s="13">
        <f>ABS(B159-C159)</f>
        <v>1.0777895039154495E-2</v>
      </c>
    </row>
    <row r="160" spans="1:4" x14ac:dyDescent="0.25">
      <c r="A160" s="13">
        <v>0.34857142857142864</v>
      </c>
      <c r="B160" s="13">
        <v>0.65925925925925932</v>
      </c>
      <c r="C160" s="13">
        <f>$H$5+$H$6*A160</f>
        <v>0.64848136422010483</v>
      </c>
      <c r="D160" s="13">
        <f>ABS(B160-C160)</f>
        <v>1.0777895039154495E-2</v>
      </c>
    </row>
    <row r="161" spans="1:4" x14ac:dyDescent="0.25">
      <c r="A161" s="13">
        <v>0.34857142857142864</v>
      </c>
      <c r="B161" s="13">
        <v>0.65925925925925932</v>
      </c>
      <c r="C161" s="13">
        <f>$H$5+$H$6*A161</f>
        <v>0.64848136422010483</v>
      </c>
      <c r="D161" s="13">
        <f>ABS(B161-C161)</f>
        <v>1.0777895039154495E-2</v>
      </c>
    </row>
    <row r="162" spans="1:4" x14ac:dyDescent="0.25">
      <c r="A162" s="13">
        <v>0.34857142857142864</v>
      </c>
      <c r="B162" s="13">
        <v>0.65925925925925932</v>
      </c>
      <c r="C162" s="13">
        <f>$H$5+$H$6*A162</f>
        <v>0.64848136422010483</v>
      </c>
      <c r="D162" s="13">
        <f>ABS(B162-C162)</f>
        <v>1.0777895039154495E-2</v>
      </c>
    </row>
    <row r="163" spans="1:4" x14ac:dyDescent="0.25">
      <c r="A163" s="13">
        <v>0.55619047619047612</v>
      </c>
      <c r="B163" s="13">
        <v>0.65925925925925932</v>
      </c>
      <c r="C163" s="13">
        <f>$H$5+$H$6*A163</f>
        <v>0.49221852412667189</v>
      </c>
      <c r="D163" s="13">
        <f>ABS(B163-C163)</f>
        <v>0.16704073513258744</v>
      </c>
    </row>
    <row r="164" spans="1:4" x14ac:dyDescent="0.25">
      <c r="A164" s="13">
        <v>0.55619047619047612</v>
      </c>
      <c r="B164" s="13">
        <v>0.65925925925925932</v>
      </c>
      <c r="C164" s="13">
        <f>$H$5+$H$6*A164</f>
        <v>0.49221852412667189</v>
      </c>
      <c r="D164" s="13">
        <f>ABS(B164-C164)</f>
        <v>0.16704073513258744</v>
      </c>
    </row>
    <row r="165" spans="1:4" x14ac:dyDescent="0.25">
      <c r="A165" s="13">
        <v>0.34857142857142864</v>
      </c>
      <c r="B165" s="13">
        <v>0.78888888888888897</v>
      </c>
      <c r="C165" s="13">
        <f>$H$5+$H$6*A165</f>
        <v>0.64848136422010483</v>
      </c>
      <c r="D165" s="13">
        <f>ABS(B165-C165)</f>
        <v>0.14040752466878414</v>
      </c>
    </row>
    <row r="166" spans="1:4" x14ac:dyDescent="0.25">
      <c r="A166" s="13">
        <v>0.34857142857142864</v>
      </c>
      <c r="B166" s="13">
        <v>0.78888888888888897</v>
      </c>
      <c r="C166" s="13">
        <f>$H$5+$H$6*A166</f>
        <v>0.64848136422010483</v>
      </c>
      <c r="D166" s="13">
        <f>ABS(B166-C166)</f>
        <v>0.14040752466878414</v>
      </c>
    </row>
    <row r="167" spans="1:4" x14ac:dyDescent="0.25">
      <c r="A167" s="13">
        <v>0.36761904761904768</v>
      </c>
      <c r="B167" s="13">
        <v>0.73333333333333328</v>
      </c>
      <c r="C167" s="13">
        <f>$H$5+$H$6*A167</f>
        <v>0.63414532384456046</v>
      </c>
      <c r="D167" s="13">
        <f>ABS(B167-C167)</f>
        <v>9.9188009488772821E-2</v>
      </c>
    </row>
    <row r="168" spans="1:4" x14ac:dyDescent="0.25">
      <c r="A168" s="13">
        <v>0.54666666666666663</v>
      </c>
      <c r="B168" s="13">
        <v>0.67777777777777781</v>
      </c>
      <c r="C168" s="13">
        <f>$H$5+$H$6*A168</f>
        <v>0.49938654431444401</v>
      </c>
      <c r="D168" s="13">
        <f>ABS(B168-C168)</f>
        <v>0.1783912334633338</v>
      </c>
    </row>
    <row r="169" spans="1:4" x14ac:dyDescent="0.25">
      <c r="A169" s="13">
        <v>0.54666666666666663</v>
      </c>
      <c r="B169" s="13">
        <v>0.54074074074074074</v>
      </c>
      <c r="C169" s="13">
        <f>$H$5+$H$6*A169</f>
        <v>0.49938654431444401</v>
      </c>
      <c r="D169" s="13">
        <f>ABS(B169-C169)</f>
        <v>4.135419642629673E-2</v>
      </c>
    </row>
    <row r="170" spans="1:4" x14ac:dyDescent="0.25">
      <c r="A170" s="13">
        <v>0.54666666666666663</v>
      </c>
      <c r="B170" s="13">
        <v>0.54074074074074074</v>
      </c>
      <c r="C170" s="13">
        <f>$H$5+$H$6*A170</f>
        <v>0.49938654431444401</v>
      </c>
      <c r="D170" s="13">
        <f>ABS(B170-C170)</f>
        <v>4.135419642629673E-2</v>
      </c>
    </row>
    <row r="171" spans="1:4" x14ac:dyDescent="0.25">
      <c r="A171" s="13">
        <v>0.36761904761904768</v>
      </c>
      <c r="B171" s="13">
        <v>0.75185185185185199</v>
      </c>
      <c r="C171" s="13">
        <f>$H$5+$H$6*A171</f>
        <v>0.63414532384456046</v>
      </c>
      <c r="D171" s="13">
        <f>ABS(B171-C171)</f>
        <v>0.11770652800729153</v>
      </c>
    </row>
    <row r="172" spans="1:4" x14ac:dyDescent="0.25">
      <c r="A172" s="13">
        <v>0.36761904761904768</v>
      </c>
      <c r="B172" s="13">
        <v>0.75185185185185199</v>
      </c>
      <c r="C172" s="13">
        <f>$H$5+$H$6*A172</f>
        <v>0.63414532384456046</v>
      </c>
      <c r="D172" s="13">
        <f>ABS(B172-C172)</f>
        <v>0.11770652800729153</v>
      </c>
    </row>
    <row r="173" spans="1:4" x14ac:dyDescent="0.25">
      <c r="A173" s="13">
        <v>0.36761904761904768</v>
      </c>
      <c r="B173" s="13">
        <v>0.75185185185185199</v>
      </c>
      <c r="C173" s="13">
        <f>$H$5+$H$6*A173</f>
        <v>0.63414532384456046</v>
      </c>
      <c r="D173" s="13">
        <f>ABS(B173-C173)</f>
        <v>0.11770652800729153</v>
      </c>
    </row>
    <row r="174" spans="1:4" x14ac:dyDescent="0.25">
      <c r="A174" s="13">
        <v>0.36761904761904768</v>
      </c>
      <c r="B174" s="13">
        <v>0.75185185185185199</v>
      </c>
      <c r="C174" s="13">
        <f>$H$5+$H$6*A174</f>
        <v>0.63414532384456046</v>
      </c>
      <c r="D174" s="13">
        <f>ABS(B174-C174)</f>
        <v>0.11770652800729153</v>
      </c>
    </row>
    <row r="175" spans="1:4" x14ac:dyDescent="0.25">
      <c r="A175" s="13">
        <v>0.36761904761904768</v>
      </c>
      <c r="B175" s="13">
        <v>0.75185185185185199</v>
      </c>
      <c r="C175" s="13">
        <f>$H$5+$H$6*A175</f>
        <v>0.63414532384456046</v>
      </c>
      <c r="D175" s="13">
        <f>ABS(B175-C175)</f>
        <v>0.11770652800729153</v>
      </c>
    </row>
    <row r="176" spans="1:4" x14ac:dyDescent="0.25">
      <c r="A176" s="13">
        <v>0.36761904761904768</v>
      </c>
      <c r="B176" s="13">
        <v>0.73333333333333328</v>
      </c>
      <c r="C176" s="13">
        <f>$H$5+$H$6*A176</f>
        <v>0.63414532384456046</v>
      </c>
      <c r="D176" s="13">
        <f>ABS(B176-C176)</f>
        <v>9.9188009488772821E-2</v>
      </c>
    </row>
    <row r="177" spans="1:4" x14ac:dyDescent="0.25">
      <c r="A177" s="13">
        <v>0.36761904761904768</v>
      </c>
      <c r="B177" s="13">
        <v>0.73333333333333328</v>
      </c>
      <c r="C177" s="13">
        <f>$H$5+$H$6*A177</f>
        <v>0.63414532384456046</v>
      </c>
      <c r="D177" s="13">
        <f>ABS(B177-C177)</f>
        <v>9.9188009488772821E-2</v>
      </c>
    </row>
    <row r="178" spans="1:4" x14ac:dyDescent="0.25">
      <c r="A178" s="13">
        <v>0.36761904761904768</v>
      </c>
      <c r="B178" s="13">
        <v>0.73333333333333328</v>
      </c>
      <c r="C178" s="13">
        <f>$H$5+$H$6*A178</f>
        <v>0.63414532384456046</v>
      </c>
      <c r="D178" s="13">
        <f>ABS(B178-C178)</f>
        <v>9.9188009488772821E-2</v>
      </c>
    </row>
    <row r="179" spans="1:4" x14ac:dyDescent="0.25">
      <c r="A179" s="13">
        <v>0.70666666666666678</v>
      </c>
      <c r="B179" s="13">
        <v>0.32962962962962966</v>
      </c>
      <c r="C179" s="13">
        <f>$H$5+$H$6*A179</f>
        <v>0.3789638051598716</v>
      </c>
      <c r="D179" s="13">
        <f>ABS(B179-C179)</f>
        <v>4.9334175530241942E-2</v>
      </c>
    </row>
    <row r="180" spans="1:4" x14ac:dyDescent="0.25">
      <c r="A180" s="13">
        <v>0.36761904761904768</v>
      </c>
      <c r="B180" s="13">
        <v>0.77037037037037037</v>
      </c>
      <c r="C180" s="13">
        <f>$H$5+$H$6*A180</f>
        <v>0.63414532384456046</v>
      </c>
      <c r="D180" s="13">
        <f>ABS(B180-C180)</f>
        <v>0.13622504652580991</v>
      </c>
    </row>
    <row r="181" spans="1:4" x14ac:dyDescent="0.25">
      <c r="A181" s="13">
        <v>0.36761904761904768</v>
      </c>
      <c r="B181" s="13">
        <v>0.77037037037037037</v>
      </c>
      <c r="C181" s="13">
        <f>$H$5+$H$6*A181</f>
        <v>0.63414532384456046</v>
      </c>
      <c r="D181" s="13">
        <f>ABS(B181-C181)</f>
        <v>0.13622504652580991</v>
      </c>
    </row>
    <row r="182" spans="1:4" x14ac:dyDescent="0.25">
      <c r="A182" s="13">
        <v>0.36761904761904768</v>
      </c>
      <c r="B182" s="13">
        <v>0.77037037037037037</v>
      </c>
      <c r="C182" s="13">
        <f>$H$5+$H$6*A182</f>
        <v>0.63414532384456046</v>
      </c>
      <c r="D182" s="13">
        <f>ABS(B182-C182)</f>
        <v>0.13622504652580991</v>
      </c>
    </row>
    <row r="183" spans="1:4" x14ac:dyDescent="0.25">
      <c r="A183" s="13">
        <v>0.36761904761904768</v>
      </c>
      <c r="B183" s="13">
        <v>0.77037037037037037</v>
      </c>
      <c r="C183" s="13">
        <f>$H$5+$H$6*A183</f>
        <v>0.63414532384456046</v>
      </c>
      <c r="D183" s="13">
        <f>ABS(B183-C183)</f>
        <v>0.13622504652580991</v>
      </c>
    </row>
    <row r="184" spans="1:4" x14ac:dyDescent="0.25">
      <c r="A184" s="13">
        <v>0.36761904761904768</v>
      </c>
      <c r="B184" s="13">
        <v>0.77037037037037037</v>
      </c>
      <c r="C184" s="13">
        <f>$H$5+$H$6*A184</f>
        <v>0.63414532384456046</v>
      </c>
      <c r="D184" s="13">
        <f>ABS(B184-C184)</f>
        <v>0.13622504652580991</v>
      </c>
    </row>
    <row r="185" spans="1:4" x14ac:dyDescent="0.25">
      <c r="A185" s="13">
        <v>0.36761904761904768</v>
      </c>
      <c r="B185" s="13">
        <v>0.77037037037037037</v>
      </c>
      <c r="C185" s="13">
        <f>$H$5+$H$6*A185</f>
        <v>0.63414532384456046</v>
      </c>
      <c r="D185" s="13">
        <f>ABS(B185-C185)</f>
        <v>0.13622504652580991</v>
      </c>
    </row>
    <row r="186" spans="1:4" x14ac:dyDescent="0.25">
      <c r="A186" s="13">
        <v>0.76380952380952394</v>
      </c>
      <c r="B186" s="13">
        <v>0.38518518518518519</v>
      </c>
      <c r="C186" s="13">
        <f>$H$5+$H$6*A186</f>
        <v>0.33595568403323861</v>
      </c>
      <c r="D186" s="13">
        <f>ABS(B186-C186)</f>
        <v>4.9229501151946575E-2</v>
      </c>
    </row>
    <row r="187" spans="1:4" x14ac:dyDescent="0.25">
      <c r="A187" s="13">
        <v>0.76380952380952394</v>
      </c>
      <c r="B187" s="13">
        <v>0.38518518518518519</v>
      </c>
      <c r="C187" s="13">
        <f>$H$5+$H$6*A187</f>
        <v>0.33595568403323861</v>
      </c>
      <c r="D187" s="13">
        <f>ABS(B187-C187)</f>
        <v>4.9229501151946575E-2</v>
      </c>
    </row>
    <row r="188" spans="1:4" x14ac:dyDescent="0.25">
      <c r="A188" s="13">
        <v>0.16000000000000003</v>
      </c>
      <c r="B188" s="13">
        <v>0.46666666666666667</v>
      </c>
      <c r="C188" s="13">
        <f>$H$5+$H$6*A188</f>
        <v>0.79040816393799362</v>
      </c>
      <c r="D188" s="13">
        <f>ABS(B188-C188)</f>
        <v>0.32374149727132695</v>
      </c>
    </row>
    <row r="189" spans="1:4" x14ac:dyDescent="0.25">
      <c r="A189" s="13">
        <v>0.70666666666666678</v>
      </c>
      <c r="B189" s="13">
        <v>0.29259259259259263</v>
      </c>
      <c r="C189" s="13">
        <f>$H$5+$H$6*A189</f>
        <v>0.3789638051598716</v>
      </c>
      <c r="D189" s="13">
        <f>ABS(B189-C189)</f>
        <v>8.6371212567278977E-2</v>
      </c>
    </row>
    <row r="190" spans="1:4" x14ac:dyDescent="0.25">
      <c r="A190" s="13">
        <v>0.16000000000000003</v>
      </c>
      <c r="B190" s="13">
        <v>0.46666666666666667</v>
      </c>
      <c r="C190" s="13">
        <f>$H$5+$H$6*A190</f>
        <v>0.79040816393799362</v>
      </c>
      <c r="D190" s="13">
        <f>ABS(B190-C190)</f>
        <v>0.32374149727132695</v>
      </c>
    </row>
    <row r="191" spans="1:4" x14ac:dyDescent="0.25">
      <c r="A191" s="13">
        <v>0.70666666666666678</v>
      </c>
      <c r="B191" s="13">
        <v>0.32962962962962966</v>
      </c>
      <c r="C191" s="13">
        <f>$H$5+$H$6*A191</f>
        <v>0.3789638051598716</v>
      </c>
      <c r="D191" s="13">
        <f>ABS(B191-C191)</f>
        <v>4.9334175530241942E-2</v>
      </c>
    </row>
    <row r="192" spans="1:4" x14ac:dyDescent="0.25">
      <c r="A192" s="13">
        <v>0.16000000000000003</v>
      </c>
      <c r="B192" s="13">
        <v>0.46666666666666667</v>
      </c>
      <c r="C192" s="13">
        <f>$H$5+$H$6*A192</f>
        <v>0.79040816393799362</v>
      </c>
      <c r="D192" s="13">
        <f>ABS(B192-C192)</f>
        <v>0.32374149727132695</v>
      </c>
    </row>
    <row r="193" spans="1:4" x14ac:dyDescent="0.25">
      <c r="A193" s="13">
        <v>0.70666666666666678</v>
      </c>
      <c r="B193" s="13">
        <v>0.31111111111111123</v>
      </c>
      <c r="C193" s="13">
        <f>$H$5+$H$6*A193</f>
        <v>0.3789638051598716</v>
      </c>
      <c r="D193" s="13">
        <f>ABS(B193-C193)</f>
        <v>6.7852694048760376E-2</v>
      </c>
    </row>
    <row r="194" spans="1:4" x14ac:dyDescent="0.25">
      <c r="A194" s="13">
        <v>0.70666666666666678</v>
      </c>
      <c r="B194" s="13">
        <v>0.32962962962962966</v>
      </c>
      <c r="C194" s="13">
        <f>$H$5+$H$6*A194</f>
        <v>0.3789638051598716</v>
      </c>
      <c r="D194" s="13">
        <f>ABS(B194-C194)</f>
        <v>4.9334175530241942E-2</v>
      </c>
    </row>
    <row r="195" spans="1:4" x14ac:dyDescent="0.25">
      <c r="A195" s="13">
        <v>0.70666666666666678</v>
      </c>
      <c r="B195" s="13">
        <v>0.32962962962962966</v>
      </c>
      <c r="C195" s="13">
        <f>$H$5+$H$6*A195</f>
        <v>0.3789638051598716</v>
      </c>
      <c r="D195" s="13">
        <f>ABS(B195-C195)</f>
        <v>4.9334175530241942E-2</v>
      </c>
    </row>
    <row r="196" spans="1:4" x14ac:dyDescent="0.25">
      <c r="A196" s="13">
        <v>0.70666666666666678</v>
      </c>
      <c r="B196" s="13">
        <v>0.32962962962962966</v>
      </c>
      <c r="C196" s="13">
        <f>$H$5+$H$6*A196</f>
        <v>0.3789638051598716</v>
      </c>
      <c r="D196" s="13">
        <f>ABS(B196-C196)</f>
        <v>4.9334175530241942E-2</v>
      </c>
    </row>
    <row r="197" spans="1:4" x14ac:dyDescent="0.25">
      <c r="A197" s="13">
        <v>0.70666666666666678</v>
      </c>
      <c r="B197" s="13">
        <v>0.32962962962962966</v>
      </c>
      <c r="C197" s="13">
        <f>$H$5+$H$6*A197</f>
        <v>0.3789638051598716</v>
      </c>
      <c r="D197" s="13">
        <f>ABS(B197-C197)</f>
        <v>4.9334175530241942E-2</v>
      </c>
    </row>
    <row r="198" spans="1:4" x14ac:dyDescent="0.25">
      <c r="A198" s="13">
        <v>0.70666666666666678</v>
      </c>
      <c r="B198" s="13">
        <v>0.32962962962962966</v>
      </c>
      <c r="C198" s="13">
        <f>$H$5+$H$6*A198</f>
        <v>0.3789638051598716</v>
      </c>
      <c r="D198" s="13">
        <f>ABS(B198-C198)</f>
        <v>4.9334175530241942E-2</v>
      </c>
    </row>
    <row r="199" spans="1:4" x14ac:dyDescent="0.25">
      <c r="A199" s="13">
        <v>0.70666666666666678</v>
      </c>
      <c r="B199" s="13">
        <v>0.32962962962962966</v>
      </c>
      <c r="C199" s="13">
        <f>$H$5+$H$6*A199</f>
        <v>0.3789638051598716</v>
      </c>
      <c r="D199" s="13">
        <f>ABS(B199-C199)</f>
        <v>4.9334175530241942E-2</v>
      </c>
    </row>
    <row r="200" spans="1:4" x14ac:dyDescent="0.25">
      <c r="A200" s="13">
        <v>0.70666666666666678</v>
      </c>
      <c r="B200" s="13">
        <v>0.32962962962962966</v>
      </c>
      <c r="C200" s="13">
        <f>$H$5+$H$6*A200</f>
        <v>0.3789638051598716</v>
      </c>
      <c r="D200" s="13">
        <f>ABS(B200-C200)</f>
        <v>4.9334175530241942E-2</v>
      </c>
    </row>
    <row r="201" spans="1:4" x14ac:dyDescent="0.25">
      <c r="A201" s="13">
        <v>0.70666666666666678</v>
      </c>
      <c r="B201" s="13">
        <v>0.32962962962962966</v>
      </c>
      <c r="C201" s="13">
        <f>$H$5+$H$6*A201</f>
        <v>0.3789638051598716</v>
      </c>
      <c r="D201" s="13">
        <f>ABS(B201-C201)</f>
        <v>4.9334175530241942E-2</v>
      </c>
    </row>
    <row r="202" spans="1:4" x14ac:dyDescent="0.25">
      <c r="A202" s="13">
        <v>0.70666666666666678</v>
      </c>
      <c r="B202" s="13">
        <v>0.32962962962962966</v>
      </c>
      <c r="C202" s="13">
        <f>$H$5+$H$6*A202</f>
        <v>0.3789638051598716</v>
      </c>
      <c r="D202" s="13">
        <f>ABS(B202-C202)</f>
        <v>4.9334175530241942E-2</v>
      </c>
    </row>
    <row r="203" spans="1:4" x14ac:dyDescent="0.25">
      <c r="A203" s="13">
        <v>0.36761904761904768</v>
      </c>
      <c r="B203" s="13">
        <v>0.77037037037037037</v>
      </c>
      <c r="C203" s="13">
        <f>$H$5+$H$6*A203</f>
        <v>0.63414532384456046</v>
      </c>
      <c r="D203" s="13">
        <f>ABS(B203-C203)</f>
        <v>0.13622504652580991</v>
      </c>
    </row>
    <row r="204" spans="1:4" x14ac:dyDescent="0.25">
      <c r="A204" s="13">
        <v>0.36761904761904768</v>
      </c>
      <c r="B204" s="13">
        <v>0.77037037037037037</v>
      </c>
      <c r="C204" s="13">
        <f>$H$5+$H$6*A204</f>
        <v>0.63414532384456046</v>
      </c>
      <c r="D204" s="13">
        <f>ABS(B204-C204)</f>
        <v>0.13622504652580991</v>
      </c>
    </row>
    <row r="205" spans="1:4" x14ac:dyDescent="0.25">
      <c r="A205" s="13">
        <v>0.6780952380952382</v>
      </c>
      <c r="B205" s="13">
        <v>0.40370370370370379</v>
      </c>
      <c r="C205" s="13">
        <f>$H$5+$H$6*A205</f>
        <v>0.40046786572318815</v>
      </c>
      <c r="D205" s="13">
        <f>ABS(B205-C205)</f>
        <v>3.2358379805156323E-3</v>
      </c>
    </row>
    <row r="206" spans="1:4" x14ac:dyDescent="0.25">
      <c r="A206" s="13">
        <v>0.18857142857142861</v>
      </c>
      <c r="B206" s="13">
        <v>0.73333333333333328</v>
      </c>
      <c r="C206" s="13">
        <f>$H$5+$H$6*A206</f>
        <v>0.76890410337467707</v>
      </c>
      <c r="D206" s="13">
        <f>ABS(B206-C206)</f>
        <v>3.5570770041343791E-2</v>
      </c>
    </row>
    <row r="207" spans="1:4" x14ac:dyDescent="0.25">
      <c r="A207" s="13">
        <v>0.36761904761904768</v>
      </c>
      <c r="B207" s="13">
        <v>0.75185185185185199</v>
      </c>
      <c r="C207" s="13">
        <f>$H$5+$H$6*A207</f>
        <v>0.63414532384456046</v>
      </c>
      <c r="D207" s="13">
        <f>ABS(B207-C207)</f>
        <v>0.11770652800729153</v>
      </c>
    </row>
    <row r="208" spans="1:4" x14ac:dyDescent="0.25">
      <c r="A208" s="13">
        <v>0.36761904761904768</v>
      </c>
      <c r="B208" s="13">
        <v>0.75185185185185199</v>
      </c>
      <c r="C208" s="13">
        <f>$H$5+$H$6*A208</f>
        <v>0.63414532384456046</v>
      </c>
      <c r="D208" s="13">
        <f>ABS(B208-C208)</f>
        <v>0.11770652800729153</v>
      </c>
    </row>
    <row r="209" spans="1:4" x14ac:dyDescent="0.25">
      <c r="A209" s="13">
        <v>0.36761904761904768</v>
      </c>
      <c r="B209" s="13">
        <v>0.75185185185185199</v>
      </c>
      <c r="C209" s="13">
        <f>$H$5+$H$6*A209</f>
        <v>0.63414532384456046</v>
      </c>
      <c r="D209" s="13">
        <f>ABS(B209-C209)</f>
        <v>0.11770652800729153</v>
      </c>
    </row>
    <row r="210" spans="1:4" x14ac:dyDescent="0.25">
      <c r="A210" s="13">
        <v>0.36761904761904768</v>
      </c>
      <c r="B210" s="13">
        <v>0.75185185185185199</v>
      </c>
      <c r="C210" s="13">
        <f>$H$5+$H$6*A210</f>
        <v>0.63414532384456046</v>
      </c>
      <c r="D210" s="13">
        <f>ABS(B210-C210)</f>
        <v>0.11770652800729153</v>
      </c>
    </row>
    <row r="211" spans="1:4" x14ac:dyDescent="0.25">
      <c r="A211" s="13">
        <v>0.36761904761904768</v>
      </c>
      <c r="B211" s="13">
        <v>0.77037037037037037</v>
      </c>
      <c r="C211" s="13">
        <f>$H$5+$H$6*A211</f>
        <v>0.63414532384456046</v>
      </c>
      <c r="D211" s="13">
        <f>ABS(B211-C211)</f>
        <v>0.13622504652580991</v>
      </c>
    </row>
    <row r="212" spans="1:4" x14ac:dyDescent="0.25">
      <c r="A212" s="13">
        <v>0.36761904761904768</v>
      </c>
      <c r="B212" s="13">
        <v>0.75185185185185199</v>
      </c>
      <c r="C212" s="13">
        <f>$H$5+$H$6*A212</f>
        <v>0.63414532384456046</v>
      </c>
      <c r="D212" s="13">
        <f>ABS(B212-C212)</f>
        <v>0.11770652800729153</v>
      </c>
    </row>
    <row r="213" spans="1:4" x14ac:dyDescent="0.25">
      <c r="A213" s="13">
        <v>0.36761904761904768</v>
      </c>
      <c r="B213" s="13">
        <v>0.77037037037037037</v>
      </c>
      <c r="C213" s="13">
        <f>$H$5+$H$6*A213</f>
        <v>0.63414532384456046</v>
      </c>
      <c r="D213" s="13">
        <f>ABS(B213-C213)</f>
        <v>0.13622504652580991</v>
      </c>
    </row>
    <row r="214" spans="1:4" x14ac:dyDescent="0.25">
      <c r="A214" s="13">
        <v>0.36761904761904768</v>
      </c>
      <c r="B214" s="13">
        <v>0.77037037037037037</v>
      </c>
      <c r="C214" s="13">
        <f>$H$5+$H$6*A214</f>
        <v>0.63414532384456046</v>
      </c>
      <c r="D214" s="13">
        <f>ABS(B214-C214)</f>
        <v>0.13622504652580991</v>
      </c>
    </row>
    <row r="215" spans="1:4" x14ac:dyDescent="0.25">
      <c r="A215" s="13">
        <v>0.36761904761904768</v>
      </c>
      <c r="B215" s="13">
        <v>0.77037037037037037</v>
      </c>
      <c r="C215" s="13">
        <f>$H$5+$H$6*A215</f>
        <v>0.63414532384456046</v>
      </c>
      <c r="D215" s="13">
        <f>ABS(B215-C215)</f>
        <v>0.13622504652580991</v>
      </c>
    </row>
    <row r="216" spans="1:4" x14ac:dyDescent="0.25">
      <c r="A216" s="13">
        <v>0.36761904761904768</v>
      </c>
      <c r="B216" s="13">
        <v>0.77037037037037037</v>
      </c>
      <c r="C216" s="13">
        <f>$H$5+$H$6*A216</f>
        <v>0.63414532384456046</v>
      </c>
      <c r="D216" s="13">
        <f>ABS(B216-C216)</f>
        <v>0.13622504652580991</v>
      </c>
    </row>
    <row r="217" spans="1:4" x14ac:dyDescent="0.25">
      <c r="A217" s="13">
        <v>0.36761904761904768</v>
      </c>
      <c r="B217" s="13">
        <v>0.77037037037037037</v>
      </c>
      <c r="C217" s="13">
        <f>$H$5+$H$6*A217</f>
        <v>0.63414532384456046</v>
      </c>
      <c r="D217" s="13">
        <f>ABS(B217-C217)</f>
        <v>0.13622504652580991</v>
      </c>
    </row>
    <row r="218" spans="1:4" x14ac:dyDescent="0.25">
      <c r="A218" s="13">
        <v>0.36761904761904768</v>
      </c>
      <c r="B218" s="13">
        <v>0.77037037037037037</v>
      </c>
      <c r="C218" s="13">
        <f>$H$5+$H$6*A218</f>
        <v>0.63414532384456046</v>
      </c>
      <c r="D218" s="13">
        <f>ABS(B218-C218)</f>
        <v>0.13622504652580991</v>
      </c>
    </row>
    <row r="219" spans="1:4" x14ac:dyDescent="0.25">
      <c r="A219" s="13">
        <v>0.36761904761904768</v>
      </c>
      <c r="B219" s="13">
        <v>0.77037037037037037</v>
      </c>
      <c r="C219" s="13">
        <f>$H$5+$H$6*A219</f>
        <v>0.63414532384456046</v>
      </c>
      <c r="D219" s="13">
        <f>ABS(B219-C219)</f>
        <v>0.13622504652580991</v>
      </c>
    </row>
    <row r="220" spans="1:4" x14ac:dyDescent="0.25">
      <c r="A220" s="13">
        <v>0.36761904761904768</v>
      </c>
      <c r="B220" s="13">
        <v>0.77037037037037037</v>
      </c>
      <c r="C220" s="13">
        <f>$H$5+$H$6*A220</f>
        <v>0.63414532384456046</v>
      </c>
      <c r="D220" s="13">
        <f>ABS(B220-C220)</f>
        <v>0.13622504652580991</v>
      </c>
    </row>
    <row r="221" spans="1:4" x14ac:dyDescent="0.25">
      <c r="A221" s="13">
        <v>0.70666666666666678</v>
      </c>
      <c r="B221" s="13">
        <v>0.32962962962962966</v>
      </c>
      <c r="C221" s="13">
        <f>$H$5+$H$6*A221</f>
        <v>0.3789638051598716</v>
      </c>
      <c r="D221" s="13">
        <f>ABS(B221-C221)</f>
        <v>4.9334175530241942E-2</v>
      </c>
    </row>
    <row r="222" spans="1:4" x14ac:dyDescent="0.25">
      <c r="A222" s="13">
        <v>0.16000000000000003</v>
      </c>
      <c r="B222" s="13">
        <v>0.44814814814814807</v>
      </c>
      <c r="C222" s="13">
        <f>$H$5+$H$6*A222</f>
        <v>0.79040816393799362</v>
      </c>
      <c r="D222" s="13">
        <f>ABS(B222-C222)</f>
        <v>0.34226001578984555</v>
      </c>
    </row>
    <row r="223" spans="1:4" x14ac:dyDescent="0.25">
      <c r="A223" s="13">
        <v>0.70666666666666678</v>
      </c>
      <c r="B223" s="13">
        <v>0.31111111111111123</v>
      </c>
      <c r="C223" s="13">
        <f>$H$5+$H$6*A223</f>
        <v>0.3789638051598716</v>
      </c>
      <c r="D223" s="13">
        <f>ABS(B223-C223)</f>
        <v>6.7852694048760376E-2</v>
      </c>
    </row>
    <row r="224" spans="1:4" x14ac:dyDescent="0.25">
      <c r="A224" s="13">
        <v>0.70666666666666678</v>
      </c>
      <c r="B224" s="13">
        <v>0.29259259259259263</v>
      </c>
      <c r="C224" s="13">
        <f>$H$5+$H$6*A224</f>
        <v>0.3789638051598716</v>
      </c>
      <c r="D224" s="13">
        <f>ABS(B224-C224)</f>
        <v>8.6371212567278977E-2</v>
      </c>
    </row>
    <row r="225" spans="1:4" x14ac:dyDescent="0.25">
      <c r="A225" s="13">
        <v>0.70666666666666678</v>
      </c>
      <c r="B225" s="13">
        <v>0.31111111111111123</v>
      </c>
      <c r="C225" s="13">
        <f>$H$5+$H$6*A225</f>
        <v>0.3789638051598716</v>
      </c>
      <c r="D225" s="13">
        <f>ABS(B225-C225)</f>
        <v>6.7852694048760376E-2</v>
      </c>
    </row>
    <row r="226" spans="1:4" x14ac:dyDescent="0.25">
      <c r="A226" s="13">
        <v>0.16000000000000003</v>
      </c>
      <c r="B226" s="13">
        <v>0.44814814814814807</v>
      </c>
      <c r="C226" s="13">
        <f>$H$5+$H$6*A226</f>
        <v>0.79040816393799362</v>
      </c>
      <c r="D226" s="13">
        <f>ABS(B226-C226)</f>
        <v>0.34226001578984555</v>
      </c>
    </row>
    <row r="227" spans="1:4" x14ac:dyDescent="0.25">
      <c r="A227" s="13">
        <v>0.70666666666666678</v>
      </c>
      <c r="B227" s="13">
        <v>0.29259259259259263</v>
      </c>
      <c r="C227" s="13">
        <f>$H$5+$H$6*A227</f>
        <v>0.3789638051598716</v>
      </c>
      <c r="D227" s="13">
        <f>ABS(B227-C227)</f>
        <v>8.6371212567278977E-2</v>
      </c>
    </row>
    <row r="228" spans="1:4" x14ac:dyDescent="0.25">
      <c r="A228" s="13">
        <v>0.16000000000000003</v>
      </c>
      <c r="B228" s="13">
        <v>0.44814814814814807</v>
      </c>
      <c r="C228" s="13">
        <f>$H$5+$H$6*A228</f>
        <v>0.79040816393799362</v>
      </c>
      <c r="D228" s="13">
        <f>ABS(B228-C228)</f>
        <v>0.34226001578984555</v>
      </c>
    </row>
    <row r="229" spans="1:4" x14ac:dyDescent="0.25">
      <c r="A229" s="13">
        <v>0.70666666666666678</v>
      </c>
      <c r="B229" s="13">
        <v>0.29259259259259263</v>
      </c>
      <c r="C229" s="13">
        <f>$H$5+$H$6*A229</f>
        <v>0.3789638051598716</v>
      </c>
      <c r="D229" s="13">
        <f>ABS(B229-C229)</f>
        <v>8.6371212567278977E-2</v>
      </c>
    </row>
    <row r="230" spans="1:4" x14ac:dyDescent="0.25">
      <c r="A230" s="13">
        <v>0.16000000000000003</v>
      </c>
      <c r="B230" s="13">
        <v>0.44814814814814807</v>
      </c>
      <c r="C230" s="13">
        <f>$H$5+$H$6*A230</f>
        <v>0.79040816393799362</v>
      </c>
      <c r="D230" s="13">
        <f>ABS(B230-C230)</f>
        <v>0.34226001578984555</v>
      </c>
    </row>
    <row r="231" spans="1:4" x14ac:dyDescent="0.25">
      <c r="A231" s="13">
        <v>0.70666666666666678</v>
      </c>
      <c r="B231" s="13">
        <v>0.29259259259259263</v>
      </c>
      <c r="C231" s="13">
        <f>$H$5+$H$6*A231</f>
        <v>0.3789638051598716</v>
      </c>
      <c r="D231" s="13">
        <f>ABS(B231-C231)</f>
        <v>8.6371212567278977E-2</v>
      </c>
    </row>
    <row r="232" spans="1:4" x14ac:dyDescent="0.25">
      <c r="A232" s="13">
        <v>0.16000000000000003</v>
      </c>
      <c r="B232" s="13">
        <v>0.44814814814814807</v>
      </c>
      <c r="C232" s="13">
        <f>$H$5+$H$6*A232</f>
        <v>0.79040816393799362</v>
      </c>
      <c r="D232" s="13">
        <f>ABS(B232-C232)</f>
        <v>0.34226001578984555</v>
      </c>
    </row>
    <row r="233" spans="1:4" x14ac:dyDescent="0.25">
      <c r="A233" s="13">
        <v>0.70666666666666678</v>
      </c>
      <c r="B233" s="13">
        <v>0.29259259259259263</v>
      </c>
      <c r="C233" s="13">
        <f>$H$5+$H$6*A233</f>
        <v>0.3789638051598716</v>
      </c>
      <c r="D233" s="13">
        <f>ABS(B233-C233)</f>
        <v>8.6371212567278977E-2</v>
      </c>
    </row>
    <row r="234" spans="1:4" x14ac:dyDescent="0.25">
      <c r="A234" s="13">
        <v>0.16000000000000003</v>
      </c>
      <c r="B234" s="13">
        <v>0.44814814814814807</v>
      </c>
      <c r="C234" s="13">
        <f>$H$5+$H$6*A234</f>
        <v>0.79040816393799362</v>
      </c>
      <c r="D234" s="13">
        <f>ABS(B234-C234)</f>
        <v>0.34226001578984555</v>
      </c>
    </row>
    <row r="235" spans="1:4" x14ac:dyDescent="0.25">
      <c r="A235" s="13">
        <v>0.70666666666666678</v>
      </c>
      <c r="B235" s="13">
        <v>0.29259259259259263</v>
      </c>
      <c r="C235" s="13">
        <f>$H$5+$H$6*A235</f>
        <v>0.3789638051598716</v>
      </c>
      <c r="D235" s="13">
        <f>ABS(B235-C235)</f>
        <v>8.6371212567278977E-2</v>
      </c>
    </row>
    <row r="236" spans="1:4" x14ac:dyDescent="0.25">
      <c r="A236" s="13">
        <v>0.16000000000000003</v>
      </c>
      <c r="B236" s="13">
        <v>0.44814814814814807</v>
      </c>
      <c r="C236" s="13">
        <f>$H$5+$H$6*A236</f>
        <v>0.79040816393799362</v>
      </c>
      <c r="D236" s="13">
        <f>ABS(B236-C236)</f>
        <v>0.34226001578984555</v>
      </c>
    </row>
    <row r="237" spans="1:4" x14ac:dyDescent="0.25">
      <c r="A237" s="13">
        <v>0.70666666666666678</v>
      </c>
      <c r="B237" s="13">
        <v>0.29259259259259263</v>
      </c>
      <c r="C237" s="13">
        <f>$H$5+$H$6*A237</f>
        <v>0.3789638051598716</v>
      </c>
      <c r="D237" s="13">
        <f>ABS(B237-C237)</f>
        <v>8.6371212567278977E-2</v>
      </c>
    </row>
    <row r="238" spans="1:4" x14ac:dyDescent="0.25">
      <c r="A238" s="13">
        <v>0.70666666666666678</v>
      </c>
      <c r="B238" s="13">
        <v>0.31111111111111123</v>
      </c>
      <c r="C238" s="13">
        <f>$H$5+$H$6*A238</f>
        <v>0.3789638051598716</v>
      </c>
      <c r="D238" s="13">
        <f>ABS(B238-C238)</f>
        <v>6.7852694048760376E-2</v>
      </c>
    </row>
    <row r="239" spans="1:4" x14ac:dyDescent="0.25">
      <c r="A239" s="13">
        <v>0.16000000000000003</v>
      </c>
      <c r="B239" s="13">
        <v>0.42962962962962964</v>
      </c>
      <c r="C239" s="13">
        <f>$H$5+$H$6*A239</f>
        <v>0.79040816393799362</v>
      </c>
      <c r="D239" s="13">
        <f>ABS(B239-C239)</f>
        <v>0.36077853430836399</v>
      </c>
    </row>
    <row r="240" spans="1:4" x14ac:dyDescent="0.25">
      <c r="A240" s="13">
        <v>0.70666666666666678</v>
      </c>
      <c r="B240" s="13">
        <v>0.29259259259259263</v>
      </c>
      <c r="C240" s="13">
        <f>$H$5+$H$6*A240</f>
        <v>0.3789638051598716</v>
      </c>
      <c r="D240" s="13">
        <f>ABS(B240-C240)</f>
        <v>8.6371212567278977E-2</v>
      </c>
    </row>
    <row r="241" spans="1:4" x14ac:dyDescent="0.25">
      <c r="A241" s="13">
        <v>0.70666666666666678</v>
      </c>
      <c r="B241" s="13">
        <v>0.31111111111111123</v>
      </c>
      <c r="C241" s="13">
        <f>$H$5+$H$6*A241</f>
        <v>0.3789638051598716</v>
      </c>
      <c r="D241" s="13">
        <f>ABS(B241-C241)</f>
        <v>6.7852694048760376E-2</v>
      </c>
    </row>
    <row r="242" spans="1:4" x14ac:dyDescent="0.25">
      <c r="A242" s="13">
        <v>0.16000000000000003</v>
      </c>
      <c r="B242" s="13">
        <v>0.42962962962962964</v>
      </c>
      <c r="C242" s="13">
        <f>$H$5+$H$6*A242</f>
        <v>0.79040816393799362</v>
      </c>
      <c r="D242" s="13">
        <f>ABS(B242-C242)</f>
        <v>0.36077853430836399</v>
      </c>
    </row>
    <row r="243" spans="1:4" x14ac:dyDescent="0.25">
      <c r="A243" s="13">
        <v>0.70666666666666678</v>
      </c>
      <c r="B243" s="13">
        <v>0.29259259259259263</v>
      </c>
      <c r="C243" s="13">
        <f>$H$5+$H$6*A243</f>
        <v>0.3789638051598716</v>
      </c>
      <c r="D243" s="13">
        <f>ABS(B243-C243)</f>
        <v>8.6371212567278977E-2</v>
      </c>
    </row>
    <row r="244" spans="1:4" x14ac:dyDescent="0.25">
      <c r="A244" s="13">
        <v>0.70666666666666678</v>
      </c>
      <c r="B244" s="13">
        <v>0.31111111111111123</v>
      </c>
      <c r="C244" s="13">
        <f>$H$5+$H$6*A244</f>
        <v>0.3789638051598716</v>
      </c>
      <c r="D244" s="13">
        <f>ABS(B244-C244)</f>
        <v>6.7852694048760376E-2</v>
      </c>
    </row>
    <row r="245" spans="1:4" x14ac:dyDescent="0.25">
      <c r="A245" s="13">
        <v>0.16000000000000003</v>
      </c>
      <c r="B245" s="13">
        <v>0.42962962962962964</v>
      </c>
      <c r="C245" s="13">
        <f>$H$5+$H$6*A245</f>
        <v>0.79040816393799362</v>
      </c>
      <c r="D245" s="13">
        <f>ABS(B245-C245)</f>
        <v>0.36077853430836399</v>
      </c>
    </row>
    <row r="246" spans="1:4" x14ac:dyDescent="0.25">
      <c r="A246" s="13">
        <v>0.70666666666666678</v>
      </c>
      <c r="B246" s="13">
        <v>0.29259259259259263</v>
      </c>
      <c r="C246" s="13">
        <f>$H$5+$H$6*A246</f>
        <v>0.3789638051598716</v>
      </c>
      <c r="D246" s="13">
        <f>ABS(B246-C246)</f>
        <v>8.6371212567278977E-2</v>
      </c>
    </row>
    <row r="247" spans="1:4" x14ac:dyDescent="0.25">
      <c r="A247" s="13">
        <v>0.16000000000000003</v>
      </c>
      <c r="B247" s="13">
        <v>0.42962962962962964</v>
      </c>
      <c r="C247" s="13">
        <f>$H$5+$H$6*A247</f>
        <v>0.79040816393799362</v>
      </c>
      <c r="D247" s="13">
        <f>ABS(B247-C247)</f>
        <v>0.36077853430836399</v>
      </c>
    </row>
    <row r="248" spans="1:4" x14ac:dyDescent="0.25">
      <c r="A248" s="13">
        <v>0.70666666666666678</v>
      </c>
      <c r="B248" s="13">
        <v>0.29259259259259263</v>
      </c>
      <c r="C248" s="13">
        <f>$H$5+$H$6*A248</f>
        <v>0.3789638051598716</v>
      </c>
      <c r="D248" s="13">
        <f>ABS(B248-C248)</f>
        <v>8.6371212567278977E-2</v>
      </c>
    </row>
    <row r="249" spans="1:4" x14ac:dyDescent="0.25">
      <c r="A249" s="13">
        <v>0.76380952380952394</v>
      </c>
      <c r="B249" s="13">
        <v>0.48518518518518516</v>
      </c>
      <c r="C249" s="13">
        <f>$H$5+$H$6*A249</f>
        <v>0.33595568403323861</v>
      </c>
      <c r="D249" s="13">
        <f>ABS(B249-C249)</f>
        <v>0.14922950115194655</v>
      </c>
    </row>
    <row r="250" spans="1:4" x14ac:dyDescent="0.25">
      <c r="A250" s="13">
        <v>0.70666666666666678</v>
      </c>
      <c r="B250" s="13">
        <v>0.31111111111111123</v>
      </c>
      <c r="C250" s="13">
        <f>$H$5+$H$6*A250</f>
        <v>0.3789638051598716</v>
      </c>
      <c r="D250" s="13">
        <f>ABS(B250-C250)</f>
        <v>6.7852694048760376E-2</v>
      </c>
    </row>
    <row r="251" spans="1:4" x14ac:dyDescent="0.25">
      <c r="A251" s="13">
        <v>0.70666666666666678</v>
      </c>
      <c r="B251" s="13">
        <v>0.32962962962962966</v>
      </c>
      <c r="C251" s="13">
        <f>$H$5+$H$6*A251</f>
        <v>0.3789638051598716</v>
      </c>
      <c r="D251" s="13">
        <f>ABS(B251-C251)</f>
        <v>4.9334175530241942E-2</v>
      </c>
    </row>
    <row r="252" spans="1:4" x14ac:dyDescent="0.25">
      <c r="A252" s="13">
        <v>0.48</v>
      </c>
      <c r="B252" s="13">
        <v>0.48518518518518516</v>
      </c>
      <c r="C252" s="13">
        <f>$H$5+$H$6*A252</f>
        <v>0.54956268562884913</v>
      </c>
      <c r="D252" s="13">
        <f>ABS(B252-C252)</f>
        <v>6.4377500443663971E-2</v>
      </c>
    </row>
    <row r="253" spans="1:4" x14ac:dyDescent="0.25">
      <c r="A253" s="13">
        <v>0.48</v>
      </c>
      <c r="B253" s="13">
        <v>0.48518518518518516</v>
      </c>
      <c r="C253" s="13">
        <f>$H$5+$H$6*A253</f>
        <v>0.54956268562884913</v>
      </c>
      <c r="D253" s="13">
        <f>ABS(B253-C253)</f>
        <v>6.4377500443663971E-2</v>
      </c>
    </row>
    <row r="254" spans="1:4" x14ac:dyDescent="0.25">
      <c r="A254" s="13">
        <v>0.16000000000000003</v>
      </c>
      <c r="B254" s="13">
        <v>0.42962962962962964</v>
      </c>
      <c r="C254" s="13">
        <f>$H$5+$H$6*A254</f>
        <v>0.79040816393799362</v>
      </c>
      <c r="D254" s="13">
        <f>ABS(B254-C254)</f>
        <v>0.36077853430836399</v>
      </c>
    </row>
    <row r="255" spans="1:4" x14ac:dyDescent="0.25">
      <c r="A255" s="13">
        <v>0.16000000000000003</v>
      </c>
      <c r="B255" s="13">
        <v>0.42962962962962964</v>
      </c>
      <c r="C255" s="13">
        <f>$H$5+$H$6*A255</f>
        <v>0.79040816393799362</v>
      </c>
      <c r="D255" s="13">
        <f>ABS(B255-C255)</f>
        <v>0.36077853430836399</v>
      </c>
    </row>
    <row r="256" spans="1:4" x14ac:dyDescent="0.25">
      <c r="A256" s="13">
        <v>0.16000000000000003</v>
      </c>
      <c r="B256" s="13">
        <v>0.42962962962962964</v>
      </c>
      <c r="C256" s="13">
        <f>$H$5+$H$6*A256</f>
        <v>0.79040816393799362</v>
      </c>
      <c r="D256" s="13">
        <f>ABS(B256-C256)</f>
        <v>0.36077853430836399</v>
      </c>
    </row>
    <row r="257" spans="1:4" x14ac:dyDescent="0.25">
      <c r="A257" s="13">
        <v>0.16000000000000003</v>
      </c>
      <c r="B257" s="13">
        <v>0.42962962962962964</v>
      </c>
      <c r="C257" s="13">
        <f>$H$5+$H$6*A257</f>
        <v>0.79040816393799362</v>
      </c>
      <c r="D257" s="13">
        <f>ABS(B257-C257)</f>
        <v>0.36077853430836399</v>
      </c>
    </row>
    <row r="258" spans="1:4" x14ac:dyDescent="0.25">
      <c r="A258" s="13">
        <v>0.16000000000000003</v>
      </c>
      <c r="B258" s="13">
        <v>0.44814814814814807</v>
      </c>
      <c r="C258" s="13">
        <f>$H$5+$H$6*A258</f>
        <v>0.79040816393799362</v>
      </c>
      <c r="D258" s="13">
        <f>ABS(B258-C258)</f>
        <v>0.34226001578984555</v>
      </c>
    </row>
    <row r="259" spans="1:4" x14ac:dyDescent="0.25">
      <c r="A259" s="13">
        <v>0.16000000000000003</v>
      </c>
      <c r="B259" s="13">
        <v>0.44814814814814807</v>
      </c>
      <c r="C259" s="13">
        <f>$H$5+$H$6*A259</f>
        <v>0.79040816393799362</v>
      </c>
      <c r="D259" s="13">
        <f>ABS(B259-C259)</f>
        <v>0.34226001578984555</v>
      </c>
    </row>
    <row r="260" spans="1:4" x14ac:dyDescent="0.25">
      <c r="A260" s="13">
        <v>0.16000000000000003</v>
      </c>
      <c r="B260" s="13">
        <v>0.44814814814814807</v>
      </c>
      <c r="C260" s="13">
        <f>$H$5+$H$6*A260</f>
        <v>0.79040816393799362</v>
      </c>
      <c r="D260" s="13">
        <f>ABS(B260-C260)</f>
        <v>0.34226001578984555</v>
      </c>
    </row>
    <row r="261" spans="1:4" x14ac:dyDescent="0.25">
      <c r="A261" s="13">
        <v>0.16000000000000003</v>
      </c>
      <c r="B261" s="13">
        <v>0.44814814814814807</v>
      </c>
      <c r="C261" s="13">
        <f>$H$5+$H$6*A261</f>
        <v>0.79040816393799362</v>
      </c>
      <c r="D261" s="13">
        <f>ABS(B261-C261)</f>
        <v>0.34226001578984555</v>
      </c>
    </row>
    <row r="262" spans="1:4" x14ac:dyDescent="0.25">
      <c r="A262" s="13">
        <v>0.16000000000000003</v>
      </c>
      <c r="B262" s="13">
        <v>0.44814814814814807</v>
      </c>
      <c r="C262" s="13">
        <f>$H$5+$H$6*A262</f>
        <v>0.79040816393799362</v>
      </c>
      <c r="D262" s="13">
        <f>ABS(B262-C262)</f>
        <v>0.34226001578984555</v>
      </c>
    </row>
    <row r="263" spans="1:4" x14ac:dyDescent="0.25">
      <c r="A263" s="13">
        <v>0.16000000000000003</v>
      </c>
      <c r="B263" s="13">
        <v>0.44814814814814807</v>
      </c>
      <c r="C263" s="13">
        <f>$H$5+$H$6*A263</f>
        <v>0.79040816393799362</v>
      </c>
      <c r="D263" s="13">
        <f>ABS(B263-C263)</f>
        <v>0.34226001578984555</v>
      </c>
    </row>
    <row r="264" spans="1:4" x14ac:dyDescent="0.25">
      <c r="A264" s="13">
        <v>0.16000000000000003</v>
      </c>
      <c r="B264" s="13">
        <v>0.44814814814814807</v>
      </c>
      <c r="C264" s="13">
        <f>$H$5+$H$6*A264</f>
        <v>0.79040816393799362</v>
      </c>
      <c r="D264" s="13">
        <f>ABS(B264-C264)</f>
        <v>0.34226001578984555</v>
      </c>
    </row>
    <row r="265" spans="1:4" x14ac:dyDescent="0.25">
      <c r="A265" s="13">
        <v>0.41523809523809529</v>
      </c>
      <c r="B265" s="13">
        <v>0.50370370370370376</v>
      </c>
      <c r="C265" s="13">
        <f>$H$5+$H$6*A265</f>
        <v>0.59830522290569976</v>
      </c>
      <c r="D265" s="13">
        <f>ABS(B265-C265)</f>
        <v>9.4601519201995998E-2</v>
      </c>
    </row>
    <row r="266" spans="1:4" x14ac:dyDescent="0.25">
      <c r="A266" s="13">
        <v>0.49142857142857149</v>
      </c>
      <c r="B266" s="13">
        <v>0.57777777777777772</v>
      </c>
      <c r="C266" s="13">
        <f>$H$5+$H$6*A266</f>
        <v>0.54096106140352251</v>
      </c>
      <c r="D266" s="13">
        <f>ABS(B266-C266)</f>
        <v>3.6816716374255209E-2</v>
      </c>
    </row>
    <row r="267" spans="1:4" x14ac:dyDescent="0.25">
      <c r="A267" s="13">
        <v>0.89523809523809528</v>
      </c>
      <c r="B267" s="13">
        <v>0.21851851851851861</v>
      </c>
      <c r="C267" s="13">
        <f>$H$5+$H$6*A267</f>
        <v>0.23703700544198292</v>
      </c>
      <c r="D267" s="13">
        <f>ABS(B267-C267)</f>
        <v>1.8518486923464306E-2</v>
      </c>
    </row>
    <row r="268" spans="1:4" x14ac:dyDescent="0.25">
      <c r="A268" s="13">
        <v>0.49142857142857149</v>
      </c>
      <c r="B268" s="13">
        <v>0.57777777777777772</v>
      </c>
      <c r="C268" s="13">
        <f>$H$5+$H$6*A268</f>
        <v>0.54096106140352251</v>
      </c>
      <c r="D268" s="13">
        <f>ABS(B268-C268)</f>
        <v>3.6816716374255209E-2</v>
      </c>
    </row>
    <row r="269" spans="1:4" x14ac:dyDescent="0.25">
      <c r="A269" s="13">
        <v>0.89523809523809528</v>
      </c>
      <c r="B269" s="13">
        <v>0.27407407407407414</v>
      </c>
      <c r="C269" s="13">
        <f>$H$5+$H$6*A269</f>
        <v>0.23703700544198292</v>
      </c>
      <c r="D269" s="13">
        <f>ABS(B269-C269)</f>
        <v>3.7037068632091219E-2</v>
      </c>
    </row>
    <row r="270" spans="1:4" x14ac:dyDescent="0.25">
      <c r="A270" s="13">
        <v>0.89523809523809528</v>
      </c>
      <c r="B270" s="13">
        <v>0.23703703703703707</v>
      </c>
      <c r="C270" s="13">
        <f>$H$5+$H$6*A270</f>
        <v>0.23703700544198292</v>
      </c>
      <c r="D270" s="13">
        <f>ABS(B270-C270)</f>
        <v>3.159505415628594E-8</v>
      </c>
    </row>
    <row r="271" spans="1:4" x14ac:dyDescent="0.25">
      <c r="A271" s="13">
        <v>0.89523809523809528</v>
      </c>
      <c r="B271" s="13">
        <v>0.25555555555555554</v>
      </c>
      <c r="C271" s="13">
        <f>$H$5+$H$6*A271</f>
        <v>0.23703700544198292</v>
      </c>
      <c r="D271" s="13">
        <f>ABS(B271-C271)</f>
        <v>1.8518550113572618E-2</v>
      </c>
    </row>
    <row r="272" spans="1:4" x14ac:dyDescent="0.25">
      <c r="A272" s="13">
        <v>0.89523809523809528</v>
      </c>
      <c r="B272" s="13">
        <v>0.25555555555555554</v>
      </c>
      <c r="C272" s="13">
        <f>$H$5+$H$6*A272</f>
        <v>0.23703700544198292</v>
      </c>
      <c r="D272" s="13">
        <f>ABS(B272-C272)</f>
        <v>1.8518550113572618E-2</v>
      </c>
    </row>
    <row r="273" spans="1:4" x14ac:dyDescent="0.25">
      <c r="A273" s="13">
        <v>0.89523809523809528</v>
      </c>
      <c r="B273" s="13">
        <v>0.25555555555555554</v>
      </c>
      <c r="C273" s="13">
        <f>$H$5+$H$6*A273</f>
        <v>0.23703700544198292</v>
      </c>
      <c r="D273" s="13">
        <f>ABS(B273-C273)</f>
        <v>1.8518550113572618E-2</v>
      </c>
    </row>
    <row r="274" spans="1:4" x14ac:dyDescent="0.25">
      <c r="A274" s="13">
        <v>0.89523809523809528</v>
      </c>
      <c r="B274" s="13">
        <v>0.25555555555555554</v>
      </c>
      <c r="C274" s="13">
        <f>$H$5+$H$6*A274</f>
        <v>0.23703700544198292</v>
      </c>
      <c r="D274" s="13">
        <f>ABS(B274-C274)</f>
        <v>1.8518550113572618E-2</v>
      </c>
    </row>
    <row r="275" spans="1:4" x14ac:dyDescent="0.25">
      <c r="A275" s="13">
        <v>0.89523809523809528</v>
      </c>
      <c r="B275" s="13">
        <v>0.27407407407407414</v>
      </c>
      <c r="C275" s="13">
        <f>$H$5+$H$6*A275</f>
        <v>0.23703700544198292</v>
      </c>
      <c r="D275" s="13">
        <f>ABS(B275-C275)</f>
        <v>3.7037068632091219E-2</v>
      </c>
    </row>
    <row r="276" spans="1:4" x14ac:dyDescent="0.25">
      <c r="A276" s="13">
        <v>0.89523809523809528</v>
      </c>
      <c r="B276" s="13">
        <v>0.27407407407407414</v>
      </c>
      <c r="C276" s="13">
        <f>$H$5+$H$6*A276</f>
        <v>0.23703700544198292</v>
      </c>
      <c r="D276" s="13">
        <f>ABS(B276-C276)</f>
        <v>3.7037068632091219E-2</v>
      </c>
    </row>
    <row r="277" spans="1:4" x14ac:dyDescent="0.25">
      <c r="A277" s="13">
        <v>0.89523809523809528</v>
      </c>
      <c r="B277" s="13">
        <v>0.27407407407407414</v>
      </c>
      <c r="C277" s="13">
        <f>$H$5+$H$6*A277</f>
        <v>0.23703700544198292</v>
      </c>
      <c r="D277" s="13">
        <f>ABS(B277-C277)</f>
        <v>3.7037068632091219E-2</v>
      </c>
    </row>
    <row r="278" spans="1:4" x14ac:dyDescent="0.25">
      <c r="A278" s="13">
        <v>0.2</v>
      </c>
      <c r="B278" s="13">
        <v>0.92592592592592582</v>
      </c>
      <c r="C278" s="13">
        <f>$H$5+$H$6*A278</f>
        <v>0.76030247914935056</v>
      </c>
      <c r="D278" s="13">
        <f>ABS(B278-C278)</f>
        <v>0.16562344677657526</v>
      </c>
    </row>
    <row r="279" spans="1:4" x14ac:dyDescent="0.25">
      <c r="A279" s="13">
        <v>0.2</v>
      </c>
      <c r="B279" s="13">
        <v>0.92592592592592582</v>
      </c>
      <c r="C279" s="13">
        <f>$H$5+$H$6*A279</f>
        <v>0.76030247914935056</v>
      </c>
      <c r="D279" s="13">
        <f>ABS(B279-C279)</f>
        <v>0.16562344677657526</v>
      </c>
    </row>
    <row r="280" spans="1:4" x14ac:dyDescent="0.25">
      <c r="A280" s="13">
        <v>0.89523809523809528</v>
      </c>
      <c r="B280" s="13">
        <v>0.25555555555555554</v>
      </c>
      <c r="C280" s="13">
        <f>$H$5+$H$6*A280</f>
        <v>0.23703700544198292</v>
      </c>
      <c r="D280" s="13">
        <f>ABS(B280-C280)</f>
        <v>1.8518550113572618E-2</v>
      </c>
    </row>
    <row r="281" spans="1:4" x14ac:dyDescent="0.25">
      <c r="A281" s="13">
        <v>0</v>
      </c>
      <c r="B281" s="13">
        <v>0.96296296296296302</v>
      </c>
      <c r="C281" s="13">
        <f>$H$5+$H$6*A281</f>
        <v>0.91083090309256587</v>
      </c>
      <c r="D281" s="13">
        <f>ABS(B281-C281)</f>
        <v>5.2132059870397152E-2</v>
      </c>
    </row>
    <row r="282" spans="1:4" x14ac:dyDescent="0.25">
      <c r="A282" s="13">
        <v>0.89523809523809528</v>
      </c>
      <c r="B282" s="13">
        <v>0.23703703703703707</v>
      </c>
      <c r="C282" s="13">
        <f>$H$5+$H$6*A282</f>
        <v>0.23703700544198292</v>
      </c>
      <c r="D282" s="13">
        <f>ABS(B282-C282)</f>
        <v>3.159505415628594E-8</v>
      </c>
    </row>
    <row r="283" spans="1:4" x14ac:dyDescent="0.25">
      <c r="A283" s="13">
        <v>0.89523809523809528</v>
      </c>
      <c r="B283" s="13">
        <v>0.25555555555555554</v>
      </c>
      <c r="C283" s="13">
        <f>$H$5+$H$6*A283</f>
        <v>0.23703700544198292</v>
      </c>
      <c r="D283" s="13">
        <f>ABS(B283-C283)</f>
        <v>1.8518550113572618E-2</v>
      </c>
    </row>
    <row r="284" spans="1:4" x14ac:dyDescent="0.25">
      <c r="A284" s="13">
        <v>0.89523809523809528</v>
      </c>
      <c r="B284" s="13">
        <v>0.23703703703703707</v>
      </c>
      <c r="C284" s="13">
        <f>$H$5+$H$6*A284</f>
        <v>0.23703700544198292</v>
      </c>
      <c r="D284" s="13">
        <f>ABS(B284-C284)</f>
        <v>3.159505415628594E-8</v>
      </c>
    </row>
    <row r="285" spans="1:4" x14ac:dyDescent="0.25">
      <c r="A285" s="13">
        <v>0.89523809523809528</v>
      </c>
      <c r="B285" s="13">
        <v>0.23703703703703707</v>
      </c>
      <c r="C285" s="13">
        <f>$H$5+$H$6*A285</f>
        <v>0.23703700544198292</v>
      </c>
      <c r="D285" s="13">
        <f>ABS(B285-C285)</f>
        <v>3.159505415628594E-8</v>
      </c>
    </row>
    <row r="286" spans="1:4" x14ac:dyDescent="0.25">
      <c r="A286" s="13">
        <v>0.89523809523809528</v>
      </c>
      <c r="B286" s="13">
        <v>0.23703703703703707</v>
      </c>
      <c r="C286" s="13">
        <f>$H$5+$H$6*A286</f>
        <v>0.23703700544198292</v>
      </c>
      <c r="D286" s="13">
        <f>ABS(B286-C286)</f>
        <v>3.159505415628594E-8</v>
      </c>
    </row>
    <row r="287" spans="1:4" x14ac:dyDescent="0.25">
      <c r="A287" s="13">
        <v>0.89523809523809528</v>
      </c>
      <c r="B287" s="13">
        <v>0.23703703703703707</v>
      </c>
      <c r="C287" s="13">
        <f>$H$5+$H$6*A287</f>
        <v>0.23703700544198292</v>
      </c>
      <c r="D287" s="13">
        <f>ABS(B287-C287)</f>
        <v>3.159505415628594E-8</v>
      </c>
    </row>
    <row r="288" spans="1:4" x14ac:dyDescent="0.25">
      <c r="A288" s="13">
        <v>0.89523809523809528</v>
      </c>
      <c r="B288" s="13">
        <v>0.23703703703703707</v>
      </c>
      <c r="C288" s="13">
        <f>$H$5+$H$6*A288</f>
        <v>0.23703700544198292</v>
      </c>
      <c r="D288" s="13">
        <f>ABS(B288-C288)</f>
        <v>3.159505415628594E-8</v>
      </c>
    </row>
    <row r="289" spans="1:4" x14ac:dyDescent="0.25">
      <c r="A289" s="13">
        <v>0.89523809523809528</v>
      </c>
      <c r="B289" s="13">
        <v>0.23703703703703707</v>
      </c>
      <c r="C289" s="13">
        <f>$H$5+$H$6*A289</f>
        <v>0.23703700544198292</v>
      </c>
      <c r="D289" s="13">
        <f>ABS(B289-C289)</f>
        <v>3.159505415628594E-8</v>
      </c>
    </row>
    <row r="290" spans="1:4" x14ac:dyDescent="0.25">
      <c r="A290" s="13">
        <v>0.89523809523809528</v>
      </c>
      <c r="B290" s="13">
        <v>0.23703703703703707</v>
      </c>
      <c r="C290" s="13">
        <f>$H$5+$H$6*A290</f>
        <v>0.23703700544198292</v>
      </c>
      <c r="D290" s="13">
        <f>ABS(B290-C290)</f>
        <v>3.159505415628594E-8</v>
      </c>
    </row>
    <row r="291" spans="1:4" x14ac:dyDescent="0.25">
      <c r="A291" s="13">
        <v>0.89523809523809528</v>
      </c>
      <c r="B291" s="13">
        <v>0.25555555555555554</v>
      </c>
      <c r="C291" s="13">
        <f>$H$5+$H$6*A291</f>
        <v>0.23703700544198292</v>
      </c>
      <c r="D291" s="13">
        <f>ABS(B291-C291)</f>
        <v>1.8518550113572618E-2</v>
      </c>
    </row>
    <row r="292" spans="1:4" x14ac:dyDescent="0.25">
      <c r="A292" s="13">
        <v>0.89523809523809528</v>
      </c>
      <c r="B292" s="13">
        <v>0.23703703703703707</v>
      </c>
      <c r="C292" s="13">
        <f>$H$5+$H$6*A292</f>
        <v>0.23703700544198292</v>
      </c>
      <c r="D292" s="13">
        <f>ABS(B292-C292)</f>
        <v>3.159505415628594E-8</v>
      </c>
    </row>
    <row r="293" spans="1:4" x14ac:dyDescent="0.25">
      <c r="A293" s="13">
        <v>0.89523809523809528</v>
      </c>
      <c r="B293" s="13">
        <v>0.25555555555555554</v>
      </c>
      <c r="C293" s="13">
        <f>$H$5+$H$6*A293</f>
        <v>0.23703700544198292</v>
      </c>
      <c r="D293" s="13">
        <f>ABS(B293-C293)</f>
        <v>1.8518550113572618E-2</v>
      </c>
    </row>
    <row r="294" spans="1:4" x14ac:dyDescent="0.25">
      <c r="A294" s="13">
        <v>0.89523809523809528</v>
      </c>
      <c r="B294" s="13">
        <v>0.25555555555555554</v>
      </c>
      <c r="C294" s="13">
        <f>$H$5+$H$6*A294</f>
        <v>0.23703700544198292</v>
      </c>
      <c r="D294" s="13">
        <f>ABS(B294-C294)</f>
        <v>1.8518550113572618E-2</v>
      </c>
    </row>
    <row r="295" spans="1:4" x14ac:dyDescent="0.25">
      <c r="A295" s="13">
        <v>0.89523809523809528</v>
      </c>
      <c r="B295" s="13">
        <v>0.23703703703703707</v>
      </c>
      <c r="C295" s="13">
        <f>$H$5+$H$6*A295</f>
        <v>0.23703700544198292</v>
      </c>
      <c r="D295" s="13">
        <f>ABS(B295-C295)</f>
        <v>3.159505415628594E-8</v>
      </c>
    </row>
    <row r="296" spans="1:4" x14ac:dyDescent="0.25">
      <c r="A296" s="13">
        <v>0.89523809523809528</v>
      </c>
      <c r="B296" s="13">
        <v>0.25555555555555554</v>
      </c>
      <c r="C296" s="13">
        <f>$H$5+$H$6*A296</f>
        <v>0.23703700544198292</v>
      </c>
      <c r="D296" s="13">
        <f>ABS(B296-C296)</f>
        <v>1.8518550113572618E-2</v>
      </c>
    </row>
    <row r="297" spans="1:4" x14ac:dyDescent="0.25">
      <c r="A297" s="13">
        <v>0.89523809523809528</v>
      </c>
      <c r="B297" s="13">
        <v>0.23703703703703707</v>
      </c>
      <c r="C297" s="13">
        <f>$H$5+$H$6*A297</f>
        <v>0.23703700544198292</v>
      </c>
      <c r="D297" s="13">
        <f>ABS(B297-C297)</f>
        <v>3.159505415628594E-8</v>
      </c>
    </row>
    <row r="298" spans="1:4" x14ac:dyDescent="0.25">
      <c r="A298" s="13">
        <v>0.89523809523809528</v>
      </c>
      <c r="B298" s="13">
        <v>0.25555555555555554</v>
      </c>
      <c r="C298" s="13">
        <f>$H$5+$H$6*A298</f>
        <v>0.23703700544198292</v>
      </c>
      <c r="D298" s="13">
        <f>ABS(B298-C298)</f>
        <v>1.8518550113572618E-2</v>
      </c>
    </row>
    <row r="299" spans="1:4" x14ac:dyDescent="0.25">
      <c r="A299" s="13">
        <v>0.89523809523809528</v>
      </c>
      <c r="B299" s="13">
        <v>0.25555555555555554</v>
      </c>
      <c r="C299" s="13">
        <f>$H$5+$H$6*A299</f>
        <v>0.23703700544198292</v>
      </c>
      <c r="D299" s="13">
        <f>ABS(B299-C299)</f>
        <v>1.8518550113572618E-2</v>
      </c>
    </row>
    <row r="300" spans="1:4" x14ac:dyDescent="0.25">
      <c r="A300" s="13">
        <v>0</v>
      </c>
      <c r="B300" s="13">
        <v>1</v>
      </c>
      <c r="C300" s="13">
        <f>$H$5+$H$6*A300</f>
        <v>0.91083090309256587</v>
      </c>
      <c r="D300" s="13">
        <f>ABS(B300-C300)</f>
        <v>8.9169096907434131E-2</v>
      </c>
    </row>
    <row r="301" spans="1:4" x14ac:dyDescent="0.25">
      <c r="A301" s="13">
        <v>0</v>
      </c>
      <c r="B301" s="13">
        <v>1</v>
      </c>
      <c r="C301" s="13">
        <f>$H$5+$H$6*A301</f>
        <v>0.91083090309256587</v>
      </c>
      <c r="D301" s="13">
        <f>ABS(B301-C301)</f>
        <v>8.9169096907434131E-2</v>
      </c>
    </row>
    <row r="302" spans="1:4" x14ac:dyDescent="0.25">
      <c r="A302" s="13">
        <v>0</v>
      </c>
      <c r="B302" s="13">
        <v>1</v>
      </c>
      <c r="C302" s="13">
        <f>$H$5+$H$6*A302</f>
        <v>0.91083090309256587</v>
      </c>
      <c r="D302" s="13">
        <f>ABS(B302-C302)</f>
        <v>8.9169096907434131E-2</v>
      </c>
    </row>
    <row r="303" spans="1:4" x14ac:dyDescent="0.25">
      <c r="A303" s="13">
        <v>0</v>
      </c>
      <c r="B303" s="13">
        <v>1</v>
      </c>
      <c r="C303" s="13">
        <f>$H$5+$H$6*A303</f>
        <v>0.91083090309256587</v>
      </c>
      <c r="D303" s="13">
        <f>ABS(B303-C303)</f>
        <v>8.9169096907434131E-2</v>
      </c>
    </row>
    <row r="304" spans="1:4" x14ac:dyDescent="0.25">
      <c r="A304" s="13">
        <v>0.54666666666666663</v>
      </c>
      <c r="B304" s="13">
        <v>0.54074074074074074</v>
      </c>
      <c r="C304" s="13">
        <f>$H$5+$H$6*A304</f>
        <v>0.49938654431444401</v>
      </c>
      <c r="D304" s="13">
        <f>ABS(B304-C304)</f>
        <v>4.135419642629673E-2</v>
      </c>
    </row>
    <row r="305" spans="1:4" x14ac:dyDescent="0.25">
      <c r="A305" s="13">
        <v>0.89523809523809528</v>
      </c>
      <c r="B305" s="13">
        <v>0.23703703703703707</v>
      </c>
      <c r="C305" s="13">
        <f>$H$5+$H$6*A305</f>
        <v>0.23703700544198292</v>
      </c>
      <c r="D305" s="13">
        <f>ABS(B305-C305)</f>
        <v>3.159505415628594E-8</v>
      </c>
    </row>
    <row r="306" spans="1:4" x14ac:dyDescent="0.25">
      <c r="A306" s="13">
        <v>0.89523809523809528</v>
      </c>
      <c r="B306" s="13">
        <v>0.25555555555555554</v>
      </c>
      <c r="C306" s="13">
        <f>$H$5+$H$6*A306</f>
        <v>0.23703700544198292</v>
      </c>
      <c r="D306" s="13">
        <f>ABS(B306-C306)</f>
        <v>1.8518550113572618E-2</v>
      </c>
    </row>
    <row r="307" spans="1:4" x14ac:dyDescent="0.25">
      <c r="A307" s="13">
        <v>0.89523809523809528</v>
      </c>
      <c r="B307" s="13">
        <v>0.25555555555555554</v>
      </c>
      <c r="C307" s="13">
        <f>$H$5+$H$6*A307</f>
        <v>0.23703700544198292</v>
      </c>
      <c r="D307" s="13">
        <f>ABS(B307-C307)</f>
        <v>1.8518550113572618E-2</v>
      </c>
    </row>
    <row r="308" spans="1:4" x14ac:dyDescent="0.25">
      <c r="A308" s="13">
        <v>0.70666666666666678</v>
      </c>
      <c r="B308" s="13">
        <v>0.42962962962962964</v>
      </c>
      <c r="C308" s="13">
        <f>$H$5+$H$6*A308</f>
        <v>0.3789638051598716</v>
      </c>
      <c r="D308" s="13">
        <f>ABS(B308-C308)</f>
        <v>5.0665824469758036E-2</v>
      </c>
    </row>
    <row r="309" spans="1:4" x14ac:dyDescent="0.25">
      <c r="A309" s="13">
        <v>0.70666666666666678</v>
      </c>
      <c r="B309" s="13">
        <v>0.42962962962962964</v>
      </c>
      <c r="C309" s="13">
        <f>$H$5+$H$6*A309</f>
        <v>0.3789638051598716</v>
      </c>
      <c r="D309" s="13">
        <f>ABS(B309-C309)</f>
        <v>5.0665824469758036E-2</v>
      </c>
    </row>
    <row r="310" spans="1:4" x14ac:dyDescent="0.25">
      <c r="A310" s="13">
        <v>0.70666666666666678</v>
      </c>
      <c r="B310" s="13">
        <v>0.44814814814814807</v>
      </c>
      <c r="C310" s="13">
        <f>$H$5+$H$6*A310</f>
        <v>0.3789638051598716</v>
      </c>
      <c r="D310" s="13">
        <f>ABS(B310-C310)</f>
        <v>6.918434298827647E-2</v>
      </c>
    </row>
    <row r="311" spans="1:4" x14ac:dyDescent="0.25">
      <c r="A311" s="13">
        <v>0.70666666666666678</v>
      </c>
      <c r="B311" s="13">
        <v>0.44814814814814807</v>
      </c>
      <c r="C311" s="13">
        <f>$H$5+$H$6*A311</f>
        <v>0.3789638051598716</v>
      </c>
      <c r="D311" s="13">
        <f>ABS(B311-C311)</f>
        <v>6.918434298827647E-2</v>
      </c>
    </row>
    <row r="312" spans="1:4" x14ac:dyDescent="0.25">
      <c r="A312" s="13">
        <v>0.70666666666666678</v>
      </c>
      <c r="B312" s="13">
        <v>0.44814814814814807</v>
      </c>
      <c r="C312" s="13">
        <f>$H$5+$H$6*A312</f>
        <v>0.3789638051598716</v>
      </c>
      <c r="D312" s="13">
        <f>ABS(B312-C312)</f>
        <v>6.918434298827647E-2</v>
      </c>
    </row>
    <row r="313" spans="1:4" x14ac:dyDescent="0.25">
      <c r="A313" s="13">
        <v>0.70666666666666678</v>
      </c>
      <c r="B313" s="13">
        <v>0.44814814814814807</v>
      </c>
      <c r="C313" s="13">
        <f>$H$5+$H$6*A313</f>
        <v>0.3789638051598716</v>
      </c>
      <c r="D313" s="13">
        <f>ABS(B313-C313)</f>
        <v>6.918434298827647E-2</v>
      </c>
    </row>
    <row r="314" spans="1:4" x14ac:dyDescent="0.25">
      <c r="A314" s="13">
        <v>0</v>
      </c>
      <c r="B314" s="13">
        <v>0.98148148148148162</v>
      </c>
      <c r="C314" s="13">
        <f>$H$5+$H$6*A314</f>
        <v>0.91083090309256587</v>
      </c>
      <c r="D314" s="13">
        <f>ABS(B314-C314)</f>
        <v>7.0650578388915752E-2</v>
      </c>
    </row>
    <row r="315" spans="1:4" x14ac:dyDescent="0.25">
      <c r="A315" s="13">
        <v>0</v>
      </c>
      <c r="B315" s="13">
        <v>0.98148148148148162</v>
      </c>
      <c r="C315" s="13">
        <f>$H$5+$H$6*A315</f>
        <v>0.91083090309256587</v>
      </c>
      <c r="D315" s="13">
        <f>ABS(B315-C315)</f>
        <v>7.0650578388915752E-2</v>
      </c>
    </row>
    <row r="316" spans="1:4" x14ac:dyDescent="0.25">
      <c r="A316" s="13">
        <v>0</v>
      </c>
      <c r="B316" s="13">
        <v>0.98148148148148162</v>
      </c>
      <c r="C316" s="13">
        <f>$H$5+$H$6*A316</f>
        <v>0.91083090309256587</v>
      </c>
      <c r="D316" s="13">
        <f>ABS(B316-C316)</f>
        <v>7.0650578388915752E-2</v>
      </c>
    </row>
    <row r="317" spans="1:4" x14ac:dyDescent="0.25">
      <c r="A317" s="13">
        <v>0</v>
      </c>
      <c r="B317" s="13">
        <v>0.96296296296296302</v>
      </c>
      <c r="C317" s="13">
        <f>$H$5+$H$6*A317</f>
        <v>0.91083090309256587</v>
      </c>
      <c r="D317" s="13">
        <f>ABS(B317-C317)</f>
        <v>5.2132059870397152E-2</v>
      </c>
    </row>
    <row r="318" spans="1:4" x14ac:dyDescent="0.25">
      <c r="A318" s="13">
        <v>0</v>
      </c>
      <c r="B318" s="13">
        <v>1</v>
      </c>
      <c r="C318" s="13">
        <f>$H$5+$H$6*A318</f>
        <v>0.91083090309256587</v>
      </c>
      <c r="D318" s="13">
        <f>ABS(B318-C318)</f>
        <v>8.9169096907434131E-2</v>
      </c>
    </row>
    <row r="319" spans="1:4" x14ac:dyDescent="0.25">
      <c r="A319" s="13">
        <v>0</v>
      </c>
      <c r="B319" s="13">
        <v>1</v>
      </c>
      <c r="C319" s="13">
        <f>$H$5+$H$6*A319</f>
        <v>0.91083090309256587</v>
      </c>
      <c r="D319" s="13">
        <f>ABS(B319-C319)</f>
        <v>8.9169096907434131E-2</v>
      </c>
    </row>
    <row r="320" spans="1:4" x14ac:dyDescent="0.25">
      <c r="A320" s="13">
        <v>0</v>
      </c>
      <c r="B320" s="13">
        <v>0.98148148148148162</v>
      </c>
      <c r="C320" s="13">
        <f>$H$5+$H$6*A320</f>
        <v>0.91083090309256587</v>
      </c>
      <c r="D320" s="13">
        <f>ABS(B320-C320)</f>
        <v>7.0650578388915752E-2</v>
      </c>
    </row>
    <row r="321" spans="1:4" x14ac:dyDescent="0.25">
      <c r="A321" s="13">
        <v>0</v>
      </c>
      <c r="B321" s="13">
        <v>0.98148148148148162</v>
      </c>
      <c r="C321" s="13">
        <f>$H$5+$H$6*A321</f>
        <v>0.91083090309256587</v>
      </c>
      <c r="D321" s="13">
        <f>ABS(B321-C321)</f>
        <v>7.0650578388915752E-2</v>
      </c>
    </row>
    <row r="322" spans="1:4" x14ac:dyDescent="0.25">
      <c r="A322" s="13">
        <v>0</v>
      </c>
      <c r="B322" s="13">
        <v>1</v>
      </c>
      <c r="C322" s="13">
        <f>$H$5+$H$6*A322</f>
        <v>0.91083090309256587</v>
      </c>
      <c r="D322" s="13">
        <f>ABS(B322-C322)</f>
        <v>8.9169096907434131E-2</v>
      </c>
    </row>
    <row r="323" spans="1:4" x14ac:dyDescent="0.25">
      <c r="A323" s="13">
        <v>0</v>
      </c>
      <c r="B323" s="13">
        <v>0.98148148148148162</v>
      </c>
      <c r="C323" s="13">
        <f>$H$5+$H$6*A323</f>
        <v>0.91083090309256587</v>
      </c>
      <c r="D323" s="13">
        <f>ABS(B323-C323)</f>
        <v>7.0650578388915752E-2</v>
      </c>
    </row>
    <row r="324" spans="1:4" x14ac:dyDescent="0.25">
      <c r="A324" s="13">
        <v>0</v>
      </c>
      <c r="B324" s="13">
        <v>0.98148148148148162</v>
      </c>
      <c r="C324" s="13">
        <f>$H$5+$H$6*A324</f>
        <v>0.91083090309256587</v>
      </c>
      <c r="D324" s="13">
        <f>ABS(B324-C324)</f>
        <v>7.0650578388915752E-2</v>
      </c>
    </row>
    <row r="325" spans="1:4" x14ac:dyDescent="0.25">
      <c r="A325" s="13">
        <v>0</v>
      </c>
      <c r="B325" s="13">
        <v>1</v>
      </c>
      <c r="C325" s="13">
        <f>$H$5+$H$6*A325</f>
        <v>0.91083090309256587</v>
      </c>
      <c r="D325" s="13">
        <f>ABS(B325-C325)</f>
        <v>8.9169096907434131E-2</v>
      </c>
    </row>
    <row r="326" spans="1:4" x14ac:dyDescent="0.25">
      <c r="A326" s="13">
        <v>0</v>
      </c>
      <c r="B326" s="13">
        <v>0.96296296296296302</v>
      </c>
      <c r="C326" s="13">
        <f>$H$5+$H$6*A326</f>
        <v>0.91083090309256587</v>
      </c>
      <c r="D326" s="13">
        <f>ABS(B326-C326)</f>
        <v>5.2132059870397152E-2</v>
      </c>
    </row>
    <row r="327" spans="1:4" x14ac:dyDescent="0.25">
      <c r="A327" s="13">
        <v>0</v>
      </c>
      <c r="B327" s="13">
        <v>1</v>
      </c>
      <c r="C327" s="13">
        <f>$H$5+$H$6*A327</f>
        <v>0.91083090309256587</v>
      </c>
      <c r="D327" s="13">
        <f>ABS(B327-C327)</f>
        <v>8.9169096907434131E-2</v>
      </c>
    </row>
    <row r="328" spans="1:4" x14ac:dyDescent="0.25">
      <c r="A328" s="13">
        <v>0</v>
      </c>
      <c r="B328" s="13">
        <v>0.96296296296296302</v>
      </c>
      <c r="C328" s="13">
        <f>$H$5+$H$6*A328</f>
        <v>0.91083090309256587</v>
      </c>
      <c r="D328" s="13">
        <f>ABS(B328-C328)</f>
        <v>5.2132059870397152E-2</v>
      </c>
    </row>
    <row r="329" spans="1:4" x14ac:dyDescent="0.25">
      <c r="A329" s="13">
        <v>0</v>
      </c>
      <c r="B329" s="13">
        <v>1</v>
      </c>
      <c r="C329" s="13">
        <f>$H$5+$H$6*A329</f>
        <v>0.91083090309256587</v>
      </c>
      <c r="D329" s="13">
        <f>ABS(B329-C329)</f>
        <v>8.9169096907434131E-2</v>
      </c>
    </row>
    <row r="330" spans="1:4" x14ac:dyDescent="0.25">
      <c r="A330" s="13">
        <v>0</v>
      </c>
      <c r="B330" s="13">
        <v>0.96296296296296302</v>
      </c>
      <c r="C330" s="13">
        <f>$H$5+$H$6*A330</f>
        <v>0.91083090309256587</v>
      </c>
      <c r="D330" s="13">
        <f>ABS(B330-C330)</f>
        <v>5.2132059870397152E-2</v>
      </c>
    </row>
    <row r="331" spans="1:4" x14ac:dyDescent="0.25">
      <c r="A331" s="13">
        <v>0</v>
      </c>
      <c r="B331" s="13">
        <v>1</v>
      </c>
      <c r="C331" s="13">
        <f>$H$5+$H$6*A331</f>
        <v>0.91083090309256587</v>
      </c>
      <c r="D331" s="13">
        <f>ABS(B331-C331)</f>
        <v>8.9169096907434131E-2</v>
      </c>
    </row>
    <row r="332" spans="1:4" x14ac:dyDescent="0.25">
      <c r="A332" s="13">
        <v>0</v>
      </c>
      <c r="B332" s="13">
        <v>1</v>
      </c>
      <c r="C332" s="13">
        <f>$H$5+$H$6*A332</f>
        <v>0.91083090309256587</v>
      </c>
      <c r="D332" s="13">
        <f>ABS(B332-C332)</f>
        <v>8.9169096907434131E-2</v>
      </c>
    </row>
    <row r="333" spans="1:4" x14ac:dyDescent="0.25">
      <c r="A333" s="13">
        <v>0</v>
      </c>
      <c r="B333" s="13">
        <v>0.98148148148148162</v>
      </c>
      <c r="C333" s="13">
        <f>$H$5+$H$6*A333</f>
        <v>0.91083090309256587</v>
      </c>
      <c r="D333" s="13">
        <f>ABS(B333-C333)</f>
        <v>7.0650578388915752E-2</v>
      </c>
    </row>
    <row r="334" spans="1:4" x14ac:dyDescent="0.25">
      <c r="A334" s="13">
        <v>0</v>
      </c>
      <c r="B334" s="13">
        <v>0.98148148148148162</v>
      </c>
      <c r="C334" s="13">
        <f>$H$5+$H$6*A334</f>
        <v>0.91083090309256587</v>
      </c>
      <c r="D334" s="13">
        <f>ABS(B334-C334)</f>
        <v>7.0650578388915752E-2</v>
      </c>
    </row>
    <row r="335" spans="1:4" x14ac:dyDescent="0.25">
      <c r="A335" s="13">
        <v>0</v>
      </c>
      <c r="B335" s="13">
        <v>0.98148148148148162</v>
      </c>
      <c r="C335" s="13">
        <f>$H$5+$H$6*A335</f>
        <v>0.91083090309256587</v>
      </c>
      <c r="D335" s="13">
        <f>ABS(B335-C335)</f>
        <v>7.0650578388915752E-2</v>
      </c>
    </row>
    <row r="336" spans="1:4" x14ac:dyDescent="0.25">
      <c r="A336" s="13">
        <v>0</v>
      </c>
      <c r="B336" s="13">
        <v>0.98148148148148162</v>
      </c>
      <c r="C336" s="13">
        <f>$H$5+$H$6*A336</f>
        <v>0.91083090309256587</v>
      </c>
      <c r="D336" s="13">
        <f>ABS(B336-C336)</f>
        <v>7.0650578388915752E-2</v>
      </c>
    </row>
    <row r="337" spans="1:4" x14ac:dyDescent="0.25">
      <c r="A337" s="13">
        <v>0</v>
      </c>
      <c r="B337" s="13">
        <v>0.98148148148148162</v>
      </c>
      <c r="C337" s="13">
        <f>$H$5+$H$6*A337</f>
        <v>0.91083090309256587</v>
      </c>
      <c r="D337" s="13">
        <f>ABS(B337-C337)</f>
        <v>7.0650578388915752E-2</v>
      </c>
    </row>
    <row r="338" spans="1:4" x14ac:dyDescent="0.25">
      <c r="A338" s="13">
        <v>0</v>
      </c>
      <c r="B338" s="13">
        <v>0.98148148148148162</v>
      </c>
      <c r="C338" s="13">
        <f>$H$5+$H$6*A338</f>
        <v>0.91083090309256587</v>
      </c>
      <c r="D338" s="13">
        <f>ABS(B338-C338)</f>
        <v>7.0650578388915752E-2</v>
      </c>
    </row>
    <row r="339" spans="1:4" x14ac:dyDescent="0.25">
      <c r="A339" s="13">
        <v>0</v>
      </c>
      <c r="B339" s="13">
        <v>0.98148148148148162</v>
      </c>
      <c r="C339" s="13">
        <f>$H$5+$H$6*A339</f>
        <v>0.91083090309256587</v>
      </c>
      <c r="D339" s="13">
        <f>ABS(B339-C339)</f>
        <v>7.0650578388915752E-2</v>
      </c>
    </row>
    <row r="340" spans="1:4" x14ac:dyDescent="0.25">
      <c r="A340" s="13">
        <v>0</v>
      </c>
      <c r="B340" s="13">
        <v>1</v>
      </c>
      <c r="C340" s="13">
        <f>$H$5+$H$6*A340</f>
        <v>0.91083090309256587</v>
      </c>
      <c r="D340" s="13">
        <f>ABS(B340-C340)</f>
        <v>8.9169096907434131E-2</v>
      </c>
    </row>
    <row r="341" spans="1:4" x14ac:dyDescent="0.25">
      <c r="A341" s="13">
        <v>0.22666666666666668</v>
      </c>
      <c r="B341" s="13">
        <v>0.92592592592592582</v>
      </c>
      <c r="C341" s="13">
        <f>$H$5+$H$6*A341</f>
        <v>0.74023202262358845</v>
      </c>
      <c r="D341" s="13">
        <f>ABS(B341-C341)</f>
        <v>0.18569390330233737</v>
      </c>
    </row>
    <row r="342" spans="1:4" x14ac:dyDescent="0.25">
      <c r="A342" s="13">
        <v>0.22666666666666668</v>
      </c>
      <c r="B342" s="13">
        <v>0.92592592592592582</v>
      </c>
      <c r="C342" s="13">
        <f>$H$5+$H$6*A342</f>
        <v>0.74023202262358845</v>
      </c>
      <c r="D342" s="13">
        <f>ABS(B342-C342)</f>
        <v>0.18569390330233737</v>
      </c>
    </row>
    <row r="343" spans="1:4" x14ac:dyDescent="0.25">
      <c r="A343" s="13">
        <v>0</v>
      </c>
      <c r="B343" s="13">
        <v>0.94444444444444431</v>
      </c>
      <c r="C343" s="13">
        <f>$H$5+$H$6*A343</f>
        <v>0.91083090309256587</v>
      </c>
      <c r="D343" s="13">
        <f>ABS(B343-C343)</f>
        <v>3.361354135187844E-2</v>
      </c>
    </row>
    <row r="344" spans="1:4" x14ac:dyDescent="0.25">
      <c r="A344" s="13">
        <v>0</v>
      </c>
      <c r="B344" s="13">
        <v>0.94444444444444431</v>
      </c>
      <c r="C344" s="13">
        <f>$H$5+$H$6*A344</f>
        <v>0.91083090309256587</v>
      </c>
      <c r="D344" s="13">
        <f>ABS(B344-C344)</f>
        <v>3.361354135187844E-2</v>
      </c>
    </row>
    <row r="345" spans="1:4" x14ac:dyDescent="0.25">
      <c r="A345" s="13">
        <v>2.8571428571428571E-2</v>
      </c>
      <c r="B345" s="13">
        <v>0.92592592592592582</v>
      </c>
      <c r="C345" s="13">
        <f>$H$5+$H$6*A345</f>
        <v>0.88932684252924943</v>
      </c>
      <c r="D345" s="13">
        <f>ABS(B345-C345)</f>
        <v>3.6599083396676391E-2</v>
      </c>
    </row>
    <row r="346" spans="1:4" x14ac:dyDescent="0.25">
      <c r="A346" s="13">
        <v>2.8571428571428571E-2</v>
      </c>
      <c r="B346" s="13">
        <v>0.94444444444444431</v>
      </c>
      <c r="C346" s="13">
        <f>$H$5+$H$6*A346</f>
        <v>0.88932684252924943</v>
      </c>
      <c r="D346" s="13">
        <f>ABS(B346-C346)</f>
        <v>5.511760191519488E-2</v>
      </c>
    </row>
    <row r="347" spans="1:4" x14ac:dyDescent="0.25">
      <c r="A347" s="13">
        <v>2.8571428571428571E-2</v>
      </c>
      <c r="B347" s="13">
        <v>0.94444444444444431</v>
      </c>
      <c r="C347" s="13">
        <f>$H$5+$H$6*A347</f>
        <v>0.88932684252924943</v>
      </c>
      <c r="D347" s="13">
        <f>ABS(B347-C347)</f>
        <v>5.511760191519488E-2</v>
      </c>
    </row>
    <row r="348" spans="1:4" x14ac:dyDescent="0.25">
      <c r="A348" s="13">
        <v>2.8571428571428571E-2</v>
      </c>
      <c r="B348" s="13">
        <v>0.94444444444444431</v>
      </c>
      <c r="C348" s="13">
        <f>$H$5+$H$6*A348</f>
        <v>0.88932684252924943</v>
      </c>
      <c r="D348" s="13">
        <f>ABS(B348-C348)</f>
        <v>5.511760191519488E-2</v>
      </c>
    </row>
    <row r="349" spans="1:4" x14ac:dyDescent="0.25">
      <c r="A349" s="13">
        <v>2.8571428571428571E-2</v>
      </c>
      <c r="B349" s="13">
        <v>0.94444444444444431</v>
      </c>
      <c r="C349" s="13">
        <f>$H$5+$H$6*A349</f>
        <v>0.88932684252924943</v>
      </c>
      <c r="D349" s="13">
        <f>ABS(B349-C349)</f>
        <v>5.511760191519488E-2</v>
      </c>
    </row>
    <row r="350" spans="1:4" x14ac:dyDescent="0.25">
      <c r="A350" s="13">
        <v>2.8571428571428571E-2</v>
      </c>
      <c r="B350" s="13">
        <v>0.94444444444444431</v>
      </c>
      <c r="C350" s="13">
        <f>$H$5+$H$6*A350</f>
        <v>0.88932684252924943</v>
      </c>
      <c r="D350" s="13">
        <f>ABS(B350-C350)</f>
        <v>5.511760191519488E-2</v>
      </c>
    </row>
    <row r="351" spans="1:4" x14ac:dyDescent="0.25">
      <c r="A351" s="13">
        <v>2.8571428571428571E-2</v>
      </c>
      <c r="B351" s="13">
        <v>0.92592592592592582</v>
      </c>
      <c r="C351" s="13">
        <f>$H$5+$H$6*A351</f>
        <v>0.88932684252924943</v>
      </c>
      <c r="D351" s="13">
        <f>ABS(B351-C351)</f>
        <v>3.6599083396676391E-2</v>
      </c>
    </row>
    <row r="352" spans="1:4" x14ac:dyDescent="0.25">
      <c r="A352" s="13">
        <v>2.8571428571428571E-2</v>
      </c>
      <c r="B352" s="13">
        <v>0.92592592592592582</v>
      </c>
      <c r="C352" s="13">
        <f>$H$5+$H$6*A352</f>
        <v>0.88932684252924943</v>
      </c>
      <c r="D352" s="13">
        <f>ABS(B352-C352)</f>
        <v>3.6599083396676391E-2</v>
      </c>
    </row>
    <row r="353" spans="1:4" x14ac:dyDescent="0.25">
      <c r="A353" s="13">
        <v>2.8571428571428571E-2</v>
      </c>
      <c r="B353" s="13">
        <v>0.92592592592592582</v>
      </c>
      <c r="C353" s="13">
        <f>$H$5+$H$6*A353</f>
        <v>0.88932684252924943</v>
      </c>
      <c r="D353" s="13">
        <f>ABS(B353-C353)</f>
        <v>3.6599083396676391E-2</v>
      </c>
    </row>
    <row r="354" spans="1:4" x14ac:dyDescent="0.25">
      <c r="A354" s="13">
        <v>2.8571428571428571E-2</v>
      </c>
      <c r="B354" s="13">
        <v>0.90740740740740744</v>
      </c>
      <c r="C354" s="13">
        <f>$H$5+$H$6*A354</f>
        <v>0.88932684252924943</v>
      </c>
      <c r="D354" s="13">
        <f>ABS(B354-C354)</f>
        <v>1.8080564878158012E-2</v>
      </c>
    </row>
    <row r="355" spans="1:4" x14ac:dyDescent="0.25">
      <c r="A355" s="13">
        <v>2.8571428571428571E-2</v>
      </c>
      <c r="B355" s="13">
        <v>0.90740740740740744</v>
      </c>
      <c r="C355" s="13">
        <f>$H$5+$H$6*A355</f>
        <v>0.88932684252924943</v>
      </c>
      <c r="D355" s="13">
        <f>ABS(B355-C355)</f>
        <v>1.8080564878158012E-2</v>
      </c>
    </row>
    <row r="356" spans="1:4" x14ac:dyDescent="0.25">
      <c r="A356" s="13">
        <v>2.8571428571428571E-2</v>
      </c>
      <c r="B356" s="13">
        <v>0.90740740740740744</v>
      </c>
      <c r="C356" s="13">
        <f>$H$5+$H$6*A356</f>
        <v>0.88932684252924943</v>
      </c>
      <c r="D356" s="13">
        <f>ABS(B356-C356)</f>
        <v>1.8080564878158012E-2</v>
      </c>
    </row>
    <row r="357" spans="1:4" x14ac:dyDescent="0.25">
      <c r="A357" s="13">
        <v>2.8571428571428571E-2</v>
      </c>
      <c r="B357" s="13">
        <v>0.90740740740740744</v>
      </c>
      <c r="C357" s="13">
        <f>$H$5+$H$6*A357</f>
        <v>0.88932684252924943</v>
      </c>
      <c r="D357" s="13">
        <f>ABS(B357-C357)</f>
        <v>1.8080564878158012E-2</v>
      </c>
    </row>
    <row r="358" spans="1:4" x14ac:dyDescent="0.25">
      <c r="A358" s="13">
        <v>2.8571428571428571E-2</v>
      </c>
      <c r="B358" s="13">
        <v>0.90740740740740744</v>
      </c>
      <c r="C358" s="13">
        <f>$H$5+$H$6*A358</f>
        <v>0.88932684252924943</v>
      </c>
      <c r="D358" s="13">
        <f>ABS(B358-C358)</f>
        <v>1.8080564878158012E-2</v>
      </c>
    </row>
    <row r="359" spans="1:4" x14ac:dyDescent="0.25">
      <c r="A359" s="13">
        <v>2.8571428571428571E-2</v>
      </c>
      <c r="B359" s="13">
        <v>0.90740740740740744</v>
      </c>
      <c r="C359" s="13">
        <f>$H$5+$H$6*A359</f>
        <v>0.88932684252924943</v>
      </c>
      <c r="D359" s="13">
        <f>ABS(B359-C359)</f>
        <v>1.8080564878158012E-2</v>
      </c>
    </row>
    <row r="360" spans="1:4" x14ac:dyDescent="0.25">
      <c r="A360" s="13">
        <v>2.8571428571428571E-2</v>
      </c>
      <c r="B360" s="13">
        <v>0.90740740740740744</v>
      </c>
      <c r="C360" s="13">
        <f>$H$5+$H$6*A360</f>
        <v>0.88932684252924943</v>
      </c>
      <c r="D360" s="13">
        <f>ABS(B360-C360)</f>
        <v>1.8080564878158012E-2</v>
      </c>
    </row>
    <row r="361" spans="1:4" x14ac:dyDescent="0.25">
      <c r="A361" s="13">
        <v>2.8571428571428571E-2</v>
      </c>
      <c r="B361" s="13">
        <v>0.92592592592592582</v>
      </c>
      <c r="C361" s="13">
        <f>$H$5+$H$6*A361</f>
        <v>0.88932684252924943</v>
      </c>
      <c r="D361" s="13">
        <f>ABS(B361-C361)</f>
        <v>3.6599083396676391E-2</v>
      </c>
    </row>
    <row r="362" spans="1:4" x14ac:dyDescent="0.25">
      <c r="A362" s="13">
        <v>2.8571428571428571E-2</v>
      </c>
      <c r="B362" s="13">
        <v>0.94444444444444431</v>
      </c>
      <c r="C362" s="13">
        <f>$H$5+$H$6*A362</f>
        <v>0.88932684252924943</v>
      </c>
      <c r="D362" s="13">
        <f>ABS(B362-C362)</f>
        <v>5.511760191519488E-2</v>
      </c>
    </row>
    <row r="363" spans="1:4" x14ac:dyDescent="0.25">
      <c r="A363" s="13">
        <v>2.8571428571428571E-2</v>
      </c>
      <c r="B363" s="13">
        <v>0.94444444444444431</v>
      </c>
      <c r="C363" s="13">
        <f>$H$5+$H$6*A363</f>
        <v>0.88932684252924943</v>
      </c>
      <c r="D363" s="13">
        <f>ABS(B363-C363)</f>
        <v>5.511760191519488E-2</v>
      </c>
    </row>
    <row r="364" spans="1:4" x14ac:dyDescent="0.25">
      <c r="A364" s="13">
        <v>2.8571428571428571E-2</v>
      </c>
      <c r="B364" s="13">
        <v>0.94444444444444431</v>
      </c>
      <c r="C364" s="13">
        <f>$H$5+$H$6*A364</f>
        <v>0.88932684252924943</v>
      </c>
      <c r="D364" s="13">
        <f>ABS(B364-C364)</f>
        <v>5.511760191519488E-2</v>
      </c>
    </row>
    <row r="365" spans="1:4" x14ac:dyDescent="0.25">
      <c r="A365" s="13">
        <v>2.8571428571428571E-2</v>
      </c>
      <c r="B365" s="13">
        <v>0.94444444444444431</v>
      </c>
      <c r="C365" s="13">
        <f>$H$5+$H$6*A365</f>
        <v>0.88932684252924943</v>
      </c>
      <c r="D365" s="13">
        <f>ABS(B365-C365)</f>
        <v>5.511760191519488E-2</v>
      </c>
    </row>
    <row r="366" spans="1:4" x14ac:dyDescent="0.25">
      <c r="A366" s="13">
        <v>2.8571428571428571E-2</v>
      </c>
      <c r="B366" s="13">
        <v>0.90740740740740744</v>
      </c>
      <c r="C366" s="13">
        <f>$H$5+$H$6*A366</f>
        <v>0.88932684252924943</v>
      </c>
      <c r="D366" s="13">
        <f>ABS(B366-C366)</f>
        <v>1.8080564878158012E-2</v>
      </c>
    </row>
    <row r="367" spans="1:4" x14ac:dyDescent="0.25">
      <c r="A367" s="13">
        <v>2.8571428571428571E-2</v>
      </c>
      <c r="B367" s="13">
        <v>0.90740740740740744</v>
      </c>
      <c r="C367" s="13">
        <f>$H$5+$H$6*A367</f>
        <v>0.88932684252924943</v>
      </c>
      <c r="D367" s="13">
        <f>ABS(B367-C367)</f>
        <v>1.8080564878158012E-2</v>
      </c>
    </row>
    <row r="368" spans="1:4" x14ac:dyDescent="0.25">
      <c r="A368" s="13">
        <v>2.8571428571428571E-2</v>
      </c>
      <c r="B368" s="13">
        <v>0.92592592592592582</v>
      </c>
      <c r="C368" s="13">
        <f>$H$5+$H$6*A368</f>
        <v>0.88932684252924943</v>
      </c>
      <c r="D368" s="13">
        <f>ABS(B368-C368)</f>
        <v>3.6599083396676391E-2</v>
      </c>
    </row>
    <row r="369" spans="1:4" x14ac:dyDescent="0.25">
      <c r="A369" s="13">
        <v>2.8571428571428571E-2</v>
      </c>
      <c r="B369" s="13">
        <v>0.90740740740740744</v>
      </c>
      <c r="C369" s="13">
        <f>$H$5+$H$6*A369</f>
        <v>0.88932684252924943</v>
      </c>
      <c r="D369" s="13">
        <f>ABS(B369-C369)</f>
        <v>1.8080564878158012E-2</v>
      </c>
    </row>
    <row r="370" spans="1:4" x14ac:dyDescent="0.25">
      <c r="A370" s="13">
        <v>2.8571428571428571E-2</v>
      </c>
      <c r="B370" s="13">
        <v>0.92592592592592582</v>
      </c>
      <c r="C370" s="13">
        <f>$H$5+$H$6*A370</f>
        <v>0.88932684252924943</v>
      </c>
      <c r="D370" s="13">
        <f>ABS(B370-C370)</f>
        <v>3.6599083396676391E-2</v>
      </c>
    </row>
    <row r="371" spans="1:4" x14ac:dyDescent="0.25">
      <c r="A371" s="13">
        <v>2.8571428571428571E-2</v>
      </c>
      <c r="B371" s="13">
        <v>0.92592592592592582</v>
      </c>
      <c r="C371" s="13">
        <f>$H$5+$H$6*A371</f>
        <v>0.88932684252924943</v>
      </c>
      <c r="D371" s="13">
        <f>ABS(B371-C371)</f>
        <v>3.6599083396676391E-2</v>
      </c>
    </row>
    <row r="372" spans="1:4" x14ac:dyDescent="0.25">
      <c r="A372" s="13">
        <v>2.8571428571428571E-2</v>
      </c>
      <c r="B372" s="13">
        <v>0.90740740740740744</v>
      </c>
      <c r="C372" s="13">
        <f>$H$5+$H$6*A372</f>
        <v>0.88932684252924943</v>
      </c>
      <c r="D372" s="13">
        <f>ABS(B372-C372)</f>
        <v>1.8080564878158012E-2</v>
      </c>
    </row>
    <row r="373" spans="1:4" x14ac:dyDescent="0.25">
      <c r="A373" s="13">
        <v>2.8571428571428571E-2</v>
      </c>
      <c r="B373" s="13">
        <v>0.92592592592592582</v>
      </c>
      <c r="C373" s="13">
        <f>$H$5+$H$6*A373</f>
        <v>0.88932684252924943</v>
      </c>
      <c r="D373" s="13">
        <f>ABS(B373-C373)</f>
        <v>3.6599083396676391E-2</v>
      </c>
    </row>
    <row r="374" spans="1:4" x14ac:dyDescent="0.25">
      <c r="A374" s="13">
        <v>2.8571428571428571E-2</v>
      </c>
      <c r="B374" s="13">
        <v>0.92592592592592582</v>
      </c>
      <c r="C374" s="13">
        <f>$H$5+$H$6*A374</f>
        <v>0.88932684252924943</v>
      </c>
      <c r="D374" s="13">
        <f>ABS(B374-C374)</f>
        <v>3.6599083396676391E-2</v>
      </c>
    </row>
    <row r="375" spans="1:4" x14ac:dyDescent="0.25">
      <c r="A375" s="15">
        <v>2.8571428571428571E-2</v>
      </c>
      <c r="B375" s="15">
        <v>0.92592592592592582</v>
      </c>
      <c r="C375" s="15">
        <f>$H$5+$H$6*A375</f>
        <v>0.88932684252924943</v>
      </c>
      <c r="D375" s="15">
        <f>ABS(B375-C375)</f>
        <v>3.6599083396676391E-2</v>
      </c>
    </row>
  </sheetData>
  <mergeCells count="4">
    <mergeCell ref="G2:K2"/>
    <mergeCell ref="G3:H3"/>
    <mergeCell ref="J3:K3"/>
    <mergeCell ref="G12:K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E40F-8565-4CB8-8284-E95EFF5C5161}">
  <dimension ref="A1:U373"/>
  <sheetViews>
    <sheetView rightToLeft="1" tabSelected="1" workbookViewId="0">
      <selection activeCell="K5" sqref="K5"/>
    </sheetView>
  </sheetViews>
  <sheetFormatPr defaultRowHeight="13.8" x14ac:dyDescent="0.25"/>
  <cols>
    <col min="1" max="1" width="12.09765625" bestFit="1" customWidth="1"/>
    <col min="2" max="2" width="16" bestFit="1" customWidth="1"/>
    <col min="3" max="3" width="5.59765625" bestFit="1" customWidth="1"/>
    <col min="4" max="4" width="5.19921875" bestFit="1" customWidth="1"/>
    <col min="6" max="6" width="13.59765625" bestFit="1" customWidth="1"/>
    <col min="7" max="7" width="13.796875" customWidth="1"/>
    <col min="8" max="8" width="16.69921875" bestFit="1" customWidth="1"/>
    <col min="9" max="9" width="7" bestFit="1" customWidth="1"/>
    <col min="10" max="10" width="8.19921875" bestFit="1" customWidth="1"/>
    <col min="13" max="13" width="11.59765625" bestFit="1" customWidth="1"/>
    <col min="14" max="14" width="18.09765625" bestFit="1" customWidth="1"/>
    <col min="28" max="28" width="11.59765625" bestFit="1" customWidth="1"/>
    <col min="29" max="29" width="22" bestFit="1" customWidth="1"/>
  </cols>
  <sheetData>
    <row r="1" spans="1:21" ht="14.4" thickBot="1" x14ac:dyDescent="0.3">
      <c r="A1" s="4" t="s">
        <v>25</v>
      </c>
      <c r="B1" s="4" t="s">
        <v>11</v>
      </c>
      <c r="C1" s="4" t="s">
        <v>46</v>
      </c>
      <c r="D1" s="4" t="s">
        <v>47</v>
      </c>
    </row>
    <row r="2" spans="1:21" ht="14.4" thickTop="1" x14ac:dyDescent="0.25">
      <c r="A2" s="13">
        <v>0.49076923076923062</v>
      </c>
      <c r="B2" s="13">
        <v>0</v>
      </c>
      <c r="C2" s="13">
        <f>$H$5+$H$6*A2</f>
        <v>0.37894508189373732</v>
      </c>
      <c r="D2" s="13">
        <f>ABS(B2-C2)</f>
        <v>0.37894508189373732</v>
      </c>
      <c r="G2" s="67" t="s">
        <v>55</v>
      </c>
      <c r="H2" s="67"/>
      <c r="I2" s="67"/>
      <c r="J2" s="67"/>
      <c r="K2" s="67"/>
    </row>
    <row r="3" spans="1:21" ht="14.4" thickBot="1" x14ac:dyDescent="0.3">
      <c r="A3" s="13">
        <v>0.31538461538461543</v>
      </c>
      <c r="B3" s="13">
        <v>0</v>
      </c>
      <c r="C3" s="13">
        <f>$H$5+$H$6*A3</f>
        <v>0.13251362884813706</v>
      </c>
      <c r="D3" s="13">
        <f>ABS(B3-C3)</f>
        <v>0.13251362884813706</v>
      </c>
      <c r="G3" s="66" t="s">
        <v>53</v>
      </c>
      <c r="H3" s="66"/>
      <c r="I3" s="48"/>
      <c r="J3" s="68" t="s">
        <v>54</v>
      </c>
      <c r="K3" s="66"/>
      <c r="M3" s="57"/>
      <c r="N3" s="57"/>
      <c r="O3" s="57"/>
      <c r="P3" s="57"/>
      <c r="Q3" s="57"/>
    </row>
    <row r="4" spans="1:21" x14ac:dyDescent="0.25">
      <c r="A4" s="13">
        <v>0.31538461538461543</v>
      </c>
      <c r="B4" s="13">
        <v>0</v>
      </c>
      <c r="C4" s="13">
        <f>$H$5+$H$6*A4</f>
        <v>0.13251362884813706</v>
      </c>
      <c r="D4" s="13">
        <f>ABS(B4-C4)</f>
        <v>0.13251362884813706</v>
      </c>
      <c r="G4" s="21" t="s">
        <v>49</v>
      </c>
      <c r="H4" s="44">
        <f>CORREL(B:B,A:A)</f>
        <v>0.78117867135645758</v>
      </c>
      <c r="J4" s="21" t="s">
        <v>49</v>
      </c>
      <c r="K4" s="44">
        <v>0.78117867135645758</v>
      </c>
      <c r="M4" s="57"/>
      <c r="N4" s="57"/>
      <c r="O4" s="57"/>
      <c r="P4" s="57"/>
      <c r="Q4" s="57"/>
      <c r="R4" s="50"/>
      <c r="S4" s="50"/>
      <c r="T4" s="50"/>
      <c r="U4" s="50"/>
    </row>
    <row r="5" spans="1:21" x14ac:dyDescent="0.25">
      <c r="A5" s="13">
        <v>0.89230769230769247</v>
      </c>
      <c r="B5" s="13">
        <v>1</v>
      </c>
      <c r="C5" s="13">
        <f>$H$5+$H$6*A5</f>
        <v>0.94314340860340196</v>
      </c>
      <c r="D5" s="13">
        <f>ABS(B5-C5)</f>
        <v>5.6856591396598044E-2</v>
      </c>
      <c r="G5" s="22" t="s">
        <v>85</v>
      </c>
      <c r="H5" s="45">
        <v>-0.31063065075140772</v>
      </c>
      <c r="J5" s="22" t="s">
        <v>85</v>
      </c>
      <c r="K5" s="45">
        <v>-0.27712712021959068</v>
      </c>
      <c r="M5" s="57"/>
      <c r="N5" s="57"/>
      <c r="O5" s="57"/>
      <c r="P5" s="57"/>
      <c r="Q5" s="57"/>
      <c r="R5" s="50"/>
      <c r="S5" s="50"/>
      <c r="T5" s="50"/>
      <c r="U5" s="50"/>
    </row>
    <row r="6" spans="1:21" ht="14.4" thickBot="1" x14ac:dyDescent="0.3">
      <c r="A6" s="13">
        <v>0.89230769230769247</v>
      </c>
      <c r="B6" s="13">
        <v>1</v>
      </c>
      <c r="C6" s="13">
        <f>$H$5+$H$6*A6</f>
        <v>0.94314340860340196</v>
      </c>
      <c r="D6" s="13">
        <f>ABS(B6-C6)</f>
        <v>5.6856591396598044E-2</v>
      </c>
      <c r="G6" s="23" t="s">
        <v>50</v>
      </c>
      <c r="H6" s="46">
        <v>1.4050916182424589</v>
      </c>
      <c r="J6" s="23" t="s">
        <v>50</v>
      </c>
      <c r="K6" s="46">
        <v>1.1877054270930707</v>
      </c>
      <c r="L6" s="49"/>
      <c r="M6" s="57"/>
      <c r="N6" s="57"/>
      <c r="O6" s="57"/>
      <c r="P6" s="57"/>
      <c r="Q6" s="57"/>
      <c r="R6" s="50"/>
      <c r="S6" s="50"/>
      <c r="T6" s="50"/>
      <c r="U6" s="50"/>
    </row>
    <row r="7" spans="1:21" ht="14.4" thickBot="1" x14ac:dyDescent="0.3">
      <c r="A7" s="13">
        <v>0.89230769230769247</v>
      </c>
      <c r="B7" s="13">
        <v>0.5</v>
      </c>
      <c r="C7" s="13">
        <f>$H$5+$H$6*A7</f>
        <v>0.94314340860340196</v>
      </c>
      <c r="D7" s="13">
        <f>ABS(B7-C7)</f>
        <v>0.44314340860340196</v>
      </c>
      <c r="H7" s="47"/>
      <c r="K7" s="47"/>
      <c r="L7" s="49"/>
      <c r="M7" s="57"/>
      <c r="N7" s="57"/>
      <c r="O7" s="57"/>
      <c r="P7" s="57"/>
      <c r="Q7" s="57"/>
      <c r="R7" s="50"/>
      <c r="S7" s="50"/>
      <c r="T7" s="50"/>
      <c r="U7" s="50"/>
    </row>
    <row r="8" spans="1:21" x14ac:dyDescent="0.25">
      <c r="A8" s="13">
        <v>0.89230769230769247</v>
      </c>
      <c r="B8" s="13">
        <v>0.5</v>
      </c>
      <c r="C8" s="13">
        <f>$H$5+$H$6*A8</f>
        <v>0.94314340860340196</v>
      </c>
      <c r="D8" s="13">
        <f>ABS(B8-C8)</f>
        <v>0.44314340860340196</v>
      </c>
      <c r="G8" s="41" t="s">
        <v>51</v>
      </c>
      <c r="H8" s="44">
        <f>AVERAGE(D:D)</f>
        <v>0.18797790728998348</v>
      </c>
      <c r="J8" s="42" t="s">
        <v>51</v>
      </c>
      <c r="K8" s="44">
        <v>0.1922172705595683</v>
      </c>
      <c r="L8" s="49"/>
      <c r="M8" s="57"/>
      <c r="N8" s="57"/>
      <c r="O8" s="57"/>
      <c r="P8" s="57"/>
      <c r="Q8" s="57"/>
      <c r="R8" s="50"/>
      <c r="S8" s="50"/>
      <c r="T8" s="50"/>
      <c r="U8" s="50"/>
    </row>
    <row r="9" spans="1:21" ht="14.4" thickBot="1" x14ac:dyDescent="0.3">
      <c r="A9" s="13">
        <v>0.2615384615384615</v>
      </c>
      <c r="B9" s="13">
        <v>0</v>
      </c>
      <c r="C9" s="13">
        <f>$H$5+$H$6*A9</f>
        <v>5.6854849404312235E-2</v>
      </c>
      <c r="D9" s="13">
        <f>ABS(B9-C9)</f>
        <v>5.6854849404312235E-2</v>
      </c>
      <c r="G9" s="23" t="s">
        <v>52</v>
      </c>
      <c r="H9" s="46">
        <f>SUMSQ(D:D)/COUNT(D:D)</f>
        <v>7.1580282519195446E-2</v>
      </c>
      <c r="J9" s="43" t="s">
        <v>52</v>
      </c>
      <c r="K9" s="46">
        <v>6.2872242727220556E-2</v>
      </c>
      <c r="L9" s="49"/>
      <c r="M9" s="57"/>
      <c r="N9" s="62"/>
      <c r="O9" s="57"/>
      <c r="P9" s="57"/>
      <c r="Q9" s="57"/>
      <c r="R9" s="50"/>
      <c r="S9" s="50"/>
      <c r="T9" s="50"/>
      <c r="U9" s="50"/>
    </row>
    <row r="10" spans="1:21" x14ac:dyDescent="0.25">
      <c r="A10" s="13">
        <v>0.2615384615384615</v>
      </c>
      <c r="B10" s="13">
        <v>0</v>
      </c>
      <c r="C10" s="13">
        <f>$H$5+$H$6*A10</f>
        <v>5.6854849404312235E-2</v>
      </c>
      <c r="D10" s="13">
        <f>ABS(B10-C10)</f>
        <v>5.6854849404312235E-2</v>
      </c>
      <c r="L10" s="49"/>
      <c r="M10" s="57"/>
      <c r="N10" s="62"/>
      <c r="O10" s="57"/>
      <c r="P10" s="57"/>
      <c r="Q10" s="57"/>
      <c r="R10" s="50"/>
      <c r="S10" s="50"/>
      <c r="T10" s="50"/>
      <c r="U10" s="50"/>
    </row>
    <row r="11" spans="1:21" x14ac:dyDescent="0.25">
      <c r="A11" s="13">
        <v>0.2615384615384615</v>
      </c>
      <c r="B11" s="13">
        <v>0</v>
      </c>
      <c r="C11" s="13">
        <f>$H$5+$H$6*A11</f>
        <v>5.6854849404312235E-2</v>
      </c>
      <c r="D11" s="13">
        <f>ABS(B11-C11)</f>
        <v>5.6854849404312235E-2</v>
      </c>
      <c r="L11" s="49"/>
      <c r="M11" s="57"/>
      <c r="N11" s="62"/>
      <c r="O11" s="57"/>
      <c r="P11" s="57"/>
      <c r="Q11" s="57"/>
      <c r="R11" s="50"/>
      <c r="S11" s="50"/>
      <c r="T11" s="50"/>
      <c r="U11" s="50"/>
    </row>
    <row r="12" spans="1:21" x14ac:dyDescent="0.25">
      <c r="A12" s="13">
        <v>0.2615384615384615</v>
      </c>
      <c r="B12" s="13">
        <v>0</v>
      </c>
      <c r="C12" s="13">
        <f>$H$5+$H$6*A12</f>
        <v>5.6854849404312235E-2</v>
      </c>
      <c r="D12" s="13">
        <f>ABS(B12-C12)</f>
        <v>5.6854849404312235E-2</v>
      </c>
      <c r="G12" s="67" t="s">
        <v>62</v>
      </c>
      <c r="H12" s="67"/>
      <c r="I12" s="67"/>
      <c r="J12" s="67"/>
      <c r="K12" s="67"/>
      <c r="L12" s="49"/>
      <c r="M12" s="57"/>
      <c r="N12" s="57"/>
      <c r="O12" s="57"/>
      <c r="P12" s="57"/>
      <c r="Q12" s="57"/>
      <c r="R12" s="50"/>
      <c r="S12" s="50"/>
      <c r="T12" s="50"/>
      <c r="U12" s="50"/>
    </row>
    <row r="13" spans="1:21" ht="14.4" thickBot="1" x14ac:dyDescent="0.3">
      <c r="A13" s="13">
        <v>0.2615384615384615</v>
      </c>
      <c r="B13" s="13">
        <v>0</v>
      </c>
      <c r="C13" s="13">
        <f>$H$5+$H$6*A13</f>
        <v>5.6854849404312235E-2</v>
      </c>
      <c r="D13" s="13">
        <f>ABS(B13-C13)</f>
        <v>5.6854849404312235E-2</v>
      </c>
      <c r="L13" s="49"/>
      <c r="M13" s="57"/>
      <c r="N13" s="57"/>
      <c r="O13" s="57"/>
      <c r="P13" s="57"/>
      <c r="Q13" s="57"/>
      <c r="R13" s="50"/>
      <c r="S13" s="50"/>
      <c r="T13" s="50"/>
      <c r="U13" s="50"/>
    </row>
    <row r="14" spans="1:21" x14ac:dyDescent="0.25">
      <c r="A14" s="13">
        <v>0.2615384615384615</v>
      </c>
      <c r="B14" s="13">
        <v>0</v>
      </c>
      <c r="C14" s="13">
        <f>$H$5+$H$6*A14</f>
        <v>5.6854849404312235E-2</v>
      </c>
      <c r="D14" s="13">
        <f>ABS(B14-C14)</f>
        <v>5.6854849404312235E-2</v>
      </c>
      <c r="H14" s="42" t="s">
        <v>74</v>
      </c>
      <c r="I14" s="69">
        <v>0.8</v>
      </c>
      <c r="M14" s="57"/>
      <c r="N14" s="57"/>
      <c r="O14" s="57"/>
      <c r="P14" s="57"/>
      <c r="Q14" s="57"/>
      <c r="R14" s="50"/>
      <c r="S14" s="50"/>
      <c r="T14" s="50"/>
      <c r="U14" s="50"/>
    </row>
    <row r="15" spans="1:21" ht="14.4" thickBot="1" x14ac:dyDescent="0.3">
      <c r="A15" s="13">
        <v>0.2615384615384615</v>
      </c>
      <c r="B15" s="13">
        <v>0</v>
      </c>
      <c r="C15" s="13">
        <f>$H$5+$H$6*A15</f>
        <v>5.6854849404312235E-2</v>
      </c>
      <c r="D15" s="13">
        <f>ABS(B15-C15)</f>
        <v>5.6854849404312235E-2</v>
      </c>
      <c r="H15" s="43" t="s">
        <v>63</v>
      </c>
      <c r="I15" s="70">
        <f>_xlfn.FORECAST.LINEAR(I14,B:B,A:A)</f>
        <v>0.67303722145486589</v>
      </c>
      <c r="M15" s="57"/>
      <c r="N15" s="57"/>
      <c r="O15" s="57"/>
      <c r="P15" s="57"/>
      <c r="Q15" s="57"/>
      <c r="R15" s="50"/>
      <c r="S15" s="50"/>
      <c r="T15" s="50"/>
      <c r="U15" s="50"/>
    </row>
    <row r="16" spans="1:21" x14ac:dyDescent="0.25">
      <c r="A16" s="13">
        <v>0.2615384615384615</v>
      </c>
      <c r="B16" s="13">
        <v>0</v>
      </c>
      <c r="C16" s="13">
        <f>$H$5+$H$6*A16</f>
        <v>5.6854849404312235E-2</v>
      </c>
      <c r="D16" s="13">
        <f>ABS(B16-C16)</f>
        <v>5.6854849404312235E-2</v>
      </c>
      <c r="M16" s="50"/>
      <c r="N16" s="50"/>
      <c r="O16" s="50"/>
      <c r="P16" s="50"/>
      <c r="Q16" s="50"/>
      <c r="R16" s="50"/>
      <c r="S16" s="50"/>
      <c r="T16" s="50"/>
      <c r="U16" s="50"/>
    </row>
    <row r="17" spans="1:21" x14ac:dyDescent="0.25">
      <c r="A17" s="13">
        <v>0.2615384615384615</v>
      </c>
      <c r="B17" s="13">
        <v>0</v>
      </c>
      <c r="C17" s="13">
        <f>$H$5+$H$6*A17</f>
        <v>5.6854849404312235E-2</v>
      </c>
      <c r="D17" s="13">
        <f>ABS(B17-C17)</f>
        <v>5.6854849404312235E-2</v>
      </c>
      <c r="F17" s="24" t="s">
        <v>73</v>
      </c>
      <c r="G17" t="s">
        <v>56</v>
      </c>
      <c r="M17" s="50"/>
      <c r="N17" s="50"/>
      <c r="O17" s="50"/>
      <c r="P17" s="50"/>
      <c r="Q17" s="50"/>
      <c r="R17" s="50"/>
      <c r="S17" s="50"/>
      <c r="T17" s="50"/>
      <c r="U17" s="50"/>
    </row>
    <row r="18" spans="1:21" x14ac:dyDescent="0.25">
      <c r="A18" s="13">
        <v>0.44153846153846155</v>
      </c>
      <c r="B18" s="13">
        <v>1</v>
      </c>
      <c r="C18" s="13">
        <f>$H$5+$H$6*A18</f>
        <v>0.30977134068795487</v>
      </c>
      <c r="D18" s="13">
        <f>ABS(B18-C18)</f>
        <v>0.69022865931204513</v>
      </c>
      <c r="F18" s="25" t="s">
        <v>71</v>
      </c>
      <c r="G18" s="61">
        <v>3.9473684210526314E-2</v>
      </c>
      <c r="M18" s="50"/>
      <c r="N18" s="50"/>
      <c r="O18" s="50"/>
      <c r="P18" s="50"/>
      <c r="Q18" s="50"/>
      <c r="R18" s="50"/>
      <c r="S18" s="50"/>
      <c r="T18" s="50"/>
      <c r="U18" s="50"/>
    </row>
    <row r="19" spans="1:21" x14ac:dyDescent="0.25">
      <c r="A19" s="13">
        <v>0.2615384615384615</v>
      </c>
      <c r="B19" s="13">
        <v>1</v>
      </c>
      <c r="C19" s="13">
        <f>$H$5+$H$6*A19</f>
        <v>5.6854849404312235E-2</v>
      </c>
      <c r="D19" s="13">
        <f>ABS(B19-C19)</f>
        <v>0.94314515059568782</v>
      </c>
      <c r="F19" s="25" t="s">
        <v>72</v>
      </c>
      <c r="G19" s="61">
        <v>4.878048780487805E-2</v>
      </c>
      <c r="M19" s="50"/>
      <c r="N19" s="50"/>
      <c r="O19" s="50"/>
      <c r="P19" s="50"/>
      <c r="Q19" s="50"/>
      <c r="R19" s="50"/>
      <c r="S19" s="50"/>
      <c r="T19" s="50"/>
      <c r="U19" s="50"/>
    </row>
    <row r="20" spans="1:21" x14ac:dyDescent="0.25">
      <c r="A20" s="13">
        <v>0.44153846153846155</v>
      </c>
      <c r="B20" s="13">
        <v>0.5</v>
      </c>
      <c r="C20" s="13">
        <f>$H$5+$H$6*A20</f>
        <v>0.30977134068795487</v>
      </c>
      <c r="D20" s="13">
        <f>ABS(B20-C20)</f>
        <v>0.19022865931204513</v>
      </c>
      <c r="F20" s="25" t="s">
        <v>64</v>
      </c>
      <c r="G20" s="61">
        <v>3.6231884057971016E-2</v>
      </c>
      <c r="M20" s="50"/>
      <c r="N20" s="50"/>
      <c r="O20" s="50"/>
      <c r="P20" s="50"/>
      <c r="Q20" s="50"/>
      <c r="R20" s="50"/>
      <c r="S20" s="50"/>
      <c r="T20" s="50"/>
      <c r="U20" s="50"/>
    </row>
    <row r="21" spans="1:21" x14ac:dyDescent="0.25">
      <c r="A21" s="13">
        <v>0.2615384615384615</v>
      </c>
      <c r="B21" s="13">
        <v>0</v>
      </c>
      <c r="C21" s="13">
        <f>$H$5+$H$6*A21</f>
        <v>5.6854849404312235E-2</v>
      </c>
      <c r="D21" s="13">
        <f>ABS(B21-C21)</f>
        <v>5.6854849404312235E-2</v>
      </c>
      <c r="F21" s="25" t="s">
        <v>65</v>
      </c>
      <c r="G21" s="61">
        <v>8.461538461538462E-2</v>
      </c>
      <c r="M21" s="50"/>
      <c r="N21" s="50"/>
      <c r="O21" s="50"/>
      <c r="P21" s="50"/>
      <c r="Q21" s="50"/>
      <c r="R21" s="50"/>
      <c r="S21" s="50"/>
      <c r="T21" s="50"/>
      <c r="U21" s="50"/>
    </row>
    <row r="22" spans="1:21" x14ac:dyDescent="0.25">
      <c r="A22" s="13">
        <v>0.2615384615384615</v>
      </c>
      <c r="B22" s="13">
        <v>0</v>
      </c>
      <c r="C22" s="13">
        <f>$H$5+$H$6*A22</f>
        <v>5.6854849404312235E-2</v>
      </c>
      <c r="D22" s="13">
        <f>ABS(B22-C22)</f>
        <v>5.6854849404312235E-2</v>
      </c>
      <c r="F22" s="25" t="s">
        <v>66</v>
      </c>
      <c r="G22" s="61">
        <v>0.47872340425531917</v>
      </c>
    </row>
    <row r="23" spans="1:21" x14ac:dyDescent="0.25">
      <c r="A23" s="13">
        <v>0.2615384615384615</v>
      </c>
      <c r="B23" s="13">
        <v>0</v>
      </c>
      <c r="C23" s="13">
        <f>$H$5+$H$6*A23</f>
        <v>5.6854849404312235E-2</v>
      </c>
      <c r="D23" s="13">
        <f>ABS(B23-C23)</f>
        <v>5.6854849404312235E-2</v>
      </c>
      <c r="F23" s="25" t="s">
        <v>67</v>
      </c>
      <c r="G23" s="61">
        <v>0.5</v>
      </c>
    </row>
    <row r="24" spans="1:21" x14ac:dyDescent="0.25">
      <c r="A24" s="13">
        <v>0.2615384615384615</v>
      </c>
      <c r="B24" s="13">
        <v>0</v>
      </c>
      <c r="C24" s="13">
        <f>$H$5+$H$6*A24</f>
        <v>5.6854849404312235E-2</v>
      </c>
      <c r="D24" s="13">
        <f>ABS(B24-C24)</f>
        <v>5.6854849404312235E-2</v>
      </c>
      <c r="F24" s="25" t="s">
        <v>68</v>
      </c>
      <c r="G24" s="61">
        <v>0.5</v>
      </c>
    </row>
    <row r="25" spans="1:21" x14ac:dyDescent="0.25">
      <c r="A25" s="13">
        <v>0.2615384615384615</v>
      </c>
      <c r="B25" s="13">
        <v>0</v>
      </c>
      <c r="C25" s="13">
        <f>$H$5+$H$6*A25</f>
        <v>5.6854849404312235E-2</v>
      </c>
      <c r="D25" s="13">
        <f>ABS(B25-C25)</f>
        <v>5.6854849404312235E-2</v>
      </c>
      <c r="F25" s="25" t="s">
        <v>69</v>
      </c>
      <c r="G25" s="61">
        <v>0.75</v>
      </c>
    </row>
    <row r="26" spans="1:21" x14ac:dyDescent="0.25">
      <c r="A26" s="13">
        <v>0.2615384615384615</v>
      </c>
      <c r="B26" s="13">
        <v>0</v>
      </c>
      <c r="C26" s="13">
        <f>$H$5+$H$6*A26</f>
        <v>5.6854849404312235E-2</v>
      </c>
      <c r="D26" s="13">
        <f>ABS(B26-C26)</f>
        <v>5.6854849404312235E-2</v>
      </c>
      <c r="F26" s="25" t="s">
        <v>70</v>
      </c>
      <c r="G26" s="61">
        <v>0.90579710144927539</v>
      </c>
    </row>
    <row r="27" spans="1:21" x14ac:dyDescent="0.25">
      <c r="A27" s="13">
        <v>0.2615384615384615</v>
      </c>
      <c r="B27" s="13">
        <v>0</v>
      </c>
      <c r="C27" s="13">
        <f>$H$5+$H$6*A27</f>
        <v>5.6854849404312235E-2</v>
      </c>
      <c r="D27" s="13">
        <f>ABS(B27-C27)</f>
        <v>5.6854849404312235E-2</v>
      </c>
      <c r="F27" s="25" t="s">
        <v>45</v>
      </c>
      <c r="G27">
        <v>0.31542699724517909</v>
      </c>
    </row>
    <row r="28" spans="1:21" x14ac:dyDescent="0.25">
      <c r="A28" s="13">
        <v>0.2615384615384615</v>
      </c>
      <c r="B28" s="13">
        <v>0</v>
      </c>
      <c r="C28" s="13">
        <f>$H$5+$H$6*A28</f>
        <v>5.6854849404312235E-2</v>
      </c>
      <c r="D28" s="13">
        <f>ABS(B28-C28)</f>
        <v>5.6854849404312235E-2</v>
      </c>
    </row>
    <row r="29" spans="1:21" x14ac:dyDescent="0.25">
      <c r="A29" s="13">
        <v>0.2615384615384615</v>
      </c>
      <c r="B29" s="13">
        <v>0</v>
      </c>
      <c r="C29" s="13">
        <f>$H$5+$H$6*A29</f>
        <v>5.6854849404312235E-2</v>
      </c>
      <c r="D29" s="13">
        <f>ABS(B29-C29)</f>
        <v>5.6854849404312235E-2</v>
      </c>
    </row>
    <row r="30" spans="1:21" x14ac:dyDescent="0.25">
      <c r="A30" s="13">
        <v>0.2615384615384615</v>
      </c>
      <c r="B30" s="13">
        <v>0</v>
      </c>
      <c r="C30" s="13">
        <f>$H$5+$H$6*A30</f>
        <v>5.6854849404312235E-2</v>
      </c>
      <c r="D30" s="13">
        <f>ABS(B30-C30)</f>
        <v>5.6854849404312235E-2</v>
      </c>
    </row>
    <row r="31" spans="1:21" x14ac:dyDescent="0.25">
      <c r="A31" s="13">
        <v>0.2615384615384615</v>
      </c>
      <c r="B31" s="13">
        <v>0</v>
      </c>
      <c r="C31" s="13">
        <f>$H$5+$H$6*A31</f>
        <v>5.6854849404312235E-2</v>
      </c>
      <c r="D31" s="13">
        <f>ABS(B31-C31)</f>
        <v>5.6854849404312235E-2</v>
      </c>
    </row>
    <row r="32" spans="1:21" x14ac:dyDescent="0.25">
      <c r="A32" s="13">
        <v>0.39846153846153864</v>
      </c>
      <c r="B32" s="13">
        <v>1</v>
      </c>
      <c r="C32" s="13">
        <f>$H$5+$H$6*A32</f>
        <v>0.24924431713289541</v>
      </c>
      <c r="D32" s="13">
        <f>ABS(B32-C32)</f>
        <v>0.75075568286710459</v>
      </c>
    </row>
    <row r="33" spans="1:4" x14ac:dyDescent="0.25">
      <c r="A33" s="13">
        <v>0.39846153846153864</v>
      </c>
      <c r="B33" s="13">
        <v>0.5</v>
      </c>
      <c r="C33" s="13">
        <f>$H$5+$H$6*A33</f>
        <v>0.24924431713289541</v>
      </c>
      <c r="D33" s="13">
        <f>ABS(B33-C33)</f>
        <v>0.25075568286710459</v>
      </c>
    </row>
    <row r="34" spans="1:4" x14ac:dyDescent="0.25">
      <c r="A34" s="13">
        <v>4.3076923076923374E-2</v>
      </c>
      <c r="B34" s="13">
        <v>0</v>
      </c>
      <c r="C34" s="13">
        <f>$H$5+$H$6*A34</f>
        <v>-0.25010362719634754</v>
      </c>
      <c r="D34" s="13">
        <f>ABS(B34-C34)</f>
        <v>0.25010362719634754</v>
      </c>
    </row>
    <row r="35" spans="1:4" x14ac:dyDescent="0.25">
      <c r="A35" s="13">
        <v>0.31538461538461543</v>
      </c>
      <c r="B35" s="13">
        <v>0</v>
      </c>
      <c r="C35" s="13">
        <f>$H$5+$H$6*A35</f>
        <v>0.13251362884813706</v>
      </c>
      <c r="D35" s="13">
        <f>ABS(B35-C35)</f>
        <v>0.13251362884813706</v>
      </c>
    </row>
    <row r="36" spans="1:4" x14ac:dyDescent="0.25">
      <c r="A36" s="13">
        <v>0.2615384615384615</v>
      </c>
      <c r="B36" s="13">
        <v>0</v>
      </c>
      <c r="C36" s="13">
        <f>$H$5+$H$6*A36</f>
        <v>5.6854849404312235E-2</v>
      </c>
      <c r="D36" s="13">
        <f>ABS(B36-C36)</f>
        <v>5.6854849404312235E-2</v>
      </c>
    </row>
    <row r="37" spans="1:4" x14ac:dyDescent="0.25">
      <c r="A37" s="13">
        <v>0.31538461538461543</v>
      </c>
      <c r="B37" s="13">
        <v>0</v>
      </c>
      <c r="C37" s="13">
        <f>$H$5+$H$6*A37</f>
        <v>0.13251362884813706</v>
      </c>
      <c r="D37" s="13">
        <f>ABS(B37-C37)</f>
        <v>0.13251362884813706</v>
      </c>
    </row>
    <row r="38" spans="1:4" x14ac:dyDescent="0.25">
      <c r="A38" s="13">
        <v>0.31538461538461543</v>
      </c>
      <c r="B38" s="13">
        <v>0</v>
      </c>
      <c r="C38" s="13">
        <f>$H$5+$H$6*A38</f>
        <v>0.13251362884813706</v>
      </c>
      <c r="D38" s="13">
        <f>ABS(B38-C38)</f>
        <v>0.13251362884813706</v>
      </c>
    </row>
    <row r="39" spans="1:4" x14ac:dyDescent="0.25">
      <c r="A39" s="13">
        <v>0.2615384615384615</v>
      </c>
      <c r="B39" s="13">
        <v>0</v>
      </c>
      <c r="C39" s="13">
        <f>$H$5+$H$6*A39</f>
        <v>5.6854849404312235E-2</v>
      </c>
      <c r="D39" s="13">
        <f>ABS(B39-C39)</f>
        <v>5.6854849404312235E-2</v>
      </c>
    </row>
    <row r="40" spans="1:4" x14ac:dyDescent="0.25">
      <c r="A40" s="13">
        <v>0.2615384615384615</v>
      </c>
      <c r="B40" s="13">
        <v>0</v>
      </c>
      <c r="C40" s="13">
        <f>$H$5+$H$6*A40</f>
        <v>5.6854849404312235E-2</v>
      </c>
      <c r="D40" s="13">
        <f>ABS(B40-C40)</f>
        <v>5.6854849404312235E-2</v>
      </c>
    </row>
    <row r="41" spans="1:4" x14ac:dyDescent="0.25">
      <c r="A41" s="13">
        <v>0.2615384615384615</v>
      </c>
      <c r="B41" s="13">
        <v>0</v>
      </c>
      <c r="C41" s="13">
        <f>$H$5+$H$6*A41</f>
        <v>5.6854849404312235E-2</v>
      </c>
      <c r="D41" s="13">
        <f>ABS(B41-C41)</f>
        <v>5.6854849404312235E-2</v>
      </c>
    </row>
    <row r="42" spans="1:4" x14ac:dyDescent="0.25">
      <c r="A42" s="13">
        <v>0.2615384615384615</v>
      </c>
      <c r="B42" s="13">
        <v>0</v>
      </c>
      <c r="C42" s="13">
        <f>$H$5+$H$6*A42</f>
        <v>5.6854849404312235E-2</v>
      </c>
      <c r="D42" s="13">
        <f>ABS(B42-C42)</f>
        <v>5.6854849404312235E-2</v>
      </c>
    </row>
    <row r="43" spans="1:4" x14ac:dyDescent="0.25">
      <c r="A43" s="13">
        <v>0.2615384615384615</v>
      </c>
      <c r="B43" s="13">
        <v>0</v>
      </c>
      <c r="C43" s="13">
        <f>$H$5+$H$6*A43</f>
        <v>5.6854849404312235E-2</v>
      </c>
      <c r="D43" s="13">
        <f>ABS(B43-C43)</f>
        <v>5.6854849404312235E-2</v>
      </c>
    </row>
    <row r="44" spans="1:4" x14ac:dyDescent="0.25">
      <c r="A44" s="13">
        <v>0.2615384615384615</v>
      </c>
      <c r="B44" s="13">
        <v>0</v>
      </c>
      <c r="C44" s="13">
        <f>$H$5+$H$6*A44</f>
        <v>5.6854849404312235E-2</v>
      </c>
      <c r="D44" s="13">
        <f>ABS(B44-C44)</f>
        <v>5.6854849404312235E-2</v>
      </c>
    </row>
    <row r="45" spans="1:4" x14ac:dyDescent="0.25">
      <c r="A45" s="13">
        <v>0.2615384615384615</v>
      </c>
      <c r="B45" s="13">
        <v>0</v>
      </c>
      <c r="C45" s="13">
        <f>$H$5+$H$6*A45</f>
        <v>5.6854849404312235E-2</v>
      </c>
      <c r="D45" s="13">
        <f>ABS(B45-C45)</f>
        <v>5.6854849404312235E-2</v>
      </c>
    </row>
    <row r="46" spans="1:4" x14ac:dyDescent="0.25">
      <c r="A46" s="13">
        <v>0.2615384615384615</v>
      </c>
      <c r="B46" s="13">
        <v>0</v>
      </c>
      <c r="C46" s="13">
        <f>$H$5+$H$6*A46</f>
        <v>5.6854849404312235E-2</v>
      </c>
      <c r="D46" s="13">
        <f>ABS(B46-C46)</f>
        <v>5.6854849404312235E-2</v>
      </c>
    </row>
    <row r="47" spans="1:4" x14ac:dyDescent="0.25">
      <c r="A47" s="13">
        <v>0.2615384615384615</v>
      </c>
      <c r="B47" s="13">
        <v>0</v>
      </c>
      <c r="C47" s="13">
        <f>$H$5+$H$6*A47</f>
        <v>5.6854849404312235E-2</v>
      </c>
      <c r="D47" s="13">
        <f>ABS(B47-C47)</f>
        <v>5.6854849404312235E-2</v>
      </c>
    </row>
    <row r="48" spans="1:4" x14ac:dyDescent="0.25">
      <c r="A48" s="13">
        <v>0.2615384615384615</v>
      </c>
      <c r="B48" s="13">
        <v>0</v>
      </c>
      <c r="C48" s="13">
        <f>$H$5+$H$6*A48</f>
        <v>5.6854849404312235E-2</v>
      </c>
      <c r="D48" s="13">
        <f>ABS(B48-C48)</f>
        <v>5.6854849404312235E-2</v>
      </c>
    </row>
    <row r="49" spans="1:8" x14ac:dyDescent="0.25">
      <c r="A49" s="13">
        <v>0.2615384615384615</v>
      </c>
      <c r="B49" s="13">
        <v>0</v>
      </c>
      <c r="C49" s="13">
        <f>$H$5+$H$6*A49</f>
        <v>5.6854849404312235E-2</v>
      </c>
      <c r="D49" s="13">
        <f>ABS(B49-C49)</f>
        <v>5.6854849404312235E-2</v>
      </c>
      <c r="G49" s="25" t="s">
        <v>71</v>
      </c>
      <c r="H49">
        <v>3.9473684210526314E-2</v>
      </c>
    </row>
    <row r="50" spans="1:8" x14ac:dyDescent="0.25">
      <c r="A50" s="13">
        <v>0.2615384615384615</v>
      </c>
      <c r="B50" s="13">
        <v>0</v>
      </c>
      <c r="C50" s="13">
        <f>$H$5+$H$6*A50</f>
        <v>5.6854849404312235E-2</v>
      </c>
      <c r="D50" s="13">
        <f>ABS(B50-C50)</f>
        <v>5.6854849404312235E-2</v>
      </c>
      <c r="G50" s="25" t="s">
        <v>72</v>
      </c>
      <c r="H50">
        <v>4.878048780487805E-2</v>
      </c>
    </row>
    <row r="51" spans="1:8" x14ac:dyDescent="0.25">
      <c r="A51" s="13">
        <v>0.2615384615384615</v>
      </c>
      <c r="B51" s="13">
        <v>1</v>
      </c>
      <c r="C51" s="13">
        <f>$H$5+$H$6*A51</f>
        <v>5.6854849404312235E-2</v>
      </c>
      <c r="D51" s="13">
        <f>ABS(B51-C51)</f>
        <v>0.94314515059568782</v>
      </c>
      <c r="G51" s="25" t="s">
        <v>64</v>
      </c>
      <c r="H51">
        <v>3.6231884057971016E-2</v>
      </c>
    </row>
    <row r="52" spans="1:8" x14ac:dyDescent="0.25">
      <c r="A52" s="13">
        <v>0.2615384615384615</v>
      </c>
      <c r="B52" s="13">
        <v>0</v>
      </c>
      <c r="C52" s="13">
        <f>$H$5+$H$6*A52</f>
        <v>5.6854849404312235E-2</v>
      </c>
      <c r="D52" s="13">
        <f>ABS(B52-C52)</f>
        <v>5.6854849404312235E-2</v>
      </c>
      <c r="G52" s="25" t="s">
        <v>65</v>
      </c>
      <c r="H52">
        <v>8.461538461538462E-2</v>
      </c>
    </row>
    <row r="53" spans="1:8" x14ac:dyDescent="0.25">
      <c r="A53" s="13">
        <v>0.2615384615384615</v>
      </c>
      <c r="B53" s="13">
        <v>0</v>
      </c>
      <c r="C53" s="13">
        <f>$H$5+$H$6*A53</f>
        <v>5.6854849404312235E-2</v>
      </c>
      <c r="D53" s="13">
        <f>ABS(B53-C53)</f>
        <v>5.6854849404312235E-2</v>
      </c>
      <c r="G53" s="25" t="s">
        <v>66</v>
      </c>
      <c r="H53">
        <v>0.47872340425531917</v>
      </c>
    </row>
    <row r="54" spans="1:8" x14ac:dyDescent="0.25">
      <c r="A54" s="13">
        <v>0.31538461538461543</v>
      </c>
      <c r="B54" s="13">
        <v>0</v>
      </c>
      <c r="C54" s="13">
        <f>$H$5+$H$6*A54</f>
        <v>0.13251362884813706</v>
      </c>
      <c r="D54" s="13">
        <f>ABS(B54-C54)</f>
        <v>0.13251362884813706</v>
      </c>
      <c r="G54" s="25" t="s">
        <v>67</v>
      </c>
      <c r="H54">
        <v>0.5</v>
      </c>
    </row>
    <row r="55" spans="1:8" x14ac:dyDescent="0.25">
      <c r="A55" s="13">
        <v>0.2615384615384615</v>
      </c>
      <c r="B55" s="13">
        <v>0</v>
      </c>
      <c r="C55" s="13">
        <f>$H$5+$H$6*A55</f>
        <v>5.6854849404312235E-2</v>
      </c>
      <c r="D55" s="13">
        <f>ABS(B55-C55)</f>
        <v>5.6854849404312235E-2</v>
      </c>
      <c r="G55" s="25" t="s">
        <v>68</v>
      </c>
      <c r="H55">
        <v>0.5</v>
      </c>
    </row>
    <row r="56" spans="1:8" x14ac:dyDescent="0.25">
      <c r="A56" s="13">
        <v>0.31538461538461543</v>
      </c>
      <c r="B56" s="13">
        <v>0</v>
      </c>
      <c r="C56" s="13">
        <f>$H$5+$H$6*A56</f>
        <v>0.13251362884813706</v>
      </c>
      <c r="D56" s="13">
        <f>ABS(B56-C56)</f>
        <v>0.13251362884813706</v>
      </c>
      <c r="G56" s="25" t="s">
        <v>69</v>
      </c>
      <c r="H56">
        <v>0.75</v>
      </c>
    </row>
    <row r="57" spans="1:8" x14ac:dyDescent="0.25">
      <c r="A57" s="13">
        <v>0.31538461538461543</v>
      </c>
      <c r="B57" s="13">
        <v>0</v>
      </c>
      <c r="C57" s="13">
        <f>$H$5+$H$6*A57</f>
        <v>0.13251362884813706</v>
      </c>
      <c r="D57" s="13">
        <f>ABS(B57-C57)</f>
        <v>0.13251362884813706</v>
      </c>
      <c r="G57" s="25" t="s">
        <v>70</v>
      </c>
      <c r="H57">
        <v>0.90579710144927539</v>
      </c>
    </row>
    <row r="58" spans="1:8" x14ac:dyDescent="0.25">
      <c r="A58" s="13">
        <v>0.2615384615384615</v>
      </c>
      <c r="B58" s="13">
        <v>0</v>
      </c>
      <c r="C58" s="13">
        <f>$H$5+$H$6*A58</f>
        <v>5.6854849404312235E-2</v>
      </c>
      <c r="D58" s="13">
        <f>ABS(B58-C58)</f>
        <v>5.6854849404312235E-2</v>
      </c>
    </row>
    <row r="59" spans="1:8" x14ac:dyDescent="0.25">
      <c r="A59" s="13">
        <v>0.31538461538461543</v>
      </c>
      <c r="B59" s="13">
        <v>0</v>
      </c>
      <c r="C59" s="13">
        <f>$H$5+$H$6*A59</f>
        <v>0.13251362884813706</v>
      </c>
      <c r="D59" s="13">
        <f>ABS(B59-C59)</f>
        <v>0.13251362884813706</v>
      </c>
    </row>
    <row r="60" spans="1:8" x14ac:dyDescent="0.25">
      <c r="A60" s="13">
        <v>0.31538461538461543</v>
      </c>
      <c r="B60" s="13">
        <v>0</v>
      </c>
      <c r="C60" s="13">
        <f>$H$5+$H$6*A60</f>
        <v>0.13251362884813706</v>
      </c>
      <c r="D60" s="13">
        <f>ABS(B60-C60)</f>
        <v>0.13251362884813706</v>
      </c>
    </row>
    <row r="61" spans="1:8" x14ac:dyDescent="0.25">
      <c r="A61" s="13">
        <v>0.2615384615384615</v>
      </c>
      <c r="B61" s="13">
        <v>0</v>
      </c>
      <c r="C61" s="13">
        <f>$H$5+$H$6*A61</f>
        <v>5.6854849404312235E-2</v>
      </c>
      <c r="D61" s="13">
        <f>ABS(B61-C61)</f>
        <v>5.6854849404312235E-2</v>
      </c>
    </row>
    <row r="62" spans="1:8" x14ac:dyDescent="0.25">
      <c r="A62" s="13">
        <v>0.31538461538461543</v>
      </c>
      <c r="B62" s="13">
        <v>0</v>
      </c>
      <c r="C62" s="13">
        <f>$H$5+$H$6*A62</f>
        <v>0.13251362884813706</v>
      </c>
      <c r="D62" s="13">
        <f>ABS(B62-C62)</f>
        <v>0.13251362884813706</v>
      </c>
    </row>
    <row r="63" spans="1:8" x14ac:dyDescent="0.25">
      <c r="A63" s="13">
        <v>0.31538461538461543</v>
      </c>
      <c r="B63" s="13">
        <v>0</v>
      </c>
      <c r="C63" s="13">
        <f>$H$5+$H$6*A63</f>
        <v>0.13251362884813706</v>
      </c>
      <c r="D63" s="13">
        <f>ABS(B63-C63)</f>
        <v>0.13251362884813706</v>
      </c>
    </row>
    <row r="64" spans="1:8" x14ac:dyDescent="0.25">
      <c r="A64" s="13">
        <v>0.31538461538461543</v>
      </c>
      <c r="B64" s="13">
        <v>0</v>
      </c>
      <c r="C64" s="13">
        <f>$H$5+$H$6*A64</f>
        <v>0.13251362884813706</v>
      </c>
      <c r="D64" s="13">
        <f>ABS(B64-C64)</f>
        <v>0.13251362884813706</v>
      </c>
    </row>
    <row r="65" spans="1:4" x14ac:dyDescent="0.25">
      <c r="A65" s="13">
        <v>0.31538461538461543</v>
      </c>
      <c r="B65" s="13">
        <v>0</v>
      </c>
      <c r="C65" s="13">
        <f>$H$5+$H$6*A65</f>
        <v>0.13251362884813706</v>
      </c>
      <c r="D65" s="13">
        <f>ABS(B65-C65)</f>
        <v>0.13251362884813706</v>
      </c>
    </row>
    <row r="66" spans="1:4" x14ac:dyDescent="0.25">
      <c r="A66" s="13">
        <v>0.31538461538461543</v>
      </c>
      <c r="B66" s="13">
        <v>0</v>
      </c>
      <c r="C66" s="13">
        <f>$H$5+$H$6*A66</f>
        <v>0.13251362884813706</v>
      </c>
      <c r="D66" s="13">
        <f>ABS(B66-C66)</f>
        <v>0.13251362884813706</v>
      </c>
    </row>
    <row r="67" spans="1:4" x14ac:dyDescent="0.25">
      <c r="A67" s="13">
        <v>0.31538461538461543</v>
      </c>
      <c r="B67" s="13">
        <v>0</v>
      </c>
      <c r="C67" s="13">
        <f>$H$5+$H$6*A67</f>
        <v>0.13251362884813706</v>
      </c>
      <c r="D67" s="13">
        <f>ABS(B67-C67)</f>
        <v>0.13251362884813706</v>
      </c>
    </row>
    <row r="68" spans="1:4" x14ac:dyDescent="0.25">
      <c r="A68" s="13">
        <v>5.3846153846153981E-2</v>
      </c>
      <c r="B68" s="13">
        <v>0</v>
      </c>
      <c r="C68" s="13">
        <f>$H$5+$H$6*A68</f>
        <v>-0.23497187130758282</v>
      </c>
      <c r="D68" s="13">
        <f>ABS(B68-C68)</f>
        <v>0.23497187130758282</v>
      </c>
    </row>
    <row r="69" spans="1:4" x14ac:dyDescent="0.25">
      <c r="A69" s="13">
        <v>0.31538461538461543</v>
      </c>
      <c r="B69" s="13">
        <v>0.5</v>
      </c>
      <c r="C69" s="13">
        <f>$H$5+$H$6*A69</f>
        <v>0.13251362884813706</v>
      </c>
      <c r="D69" s="13">
        <f>ABS(B69-C69)</f>
        <v>0.36748637115186294</v>
      </c>
    </row>
    <row r="70" spans="1:4" x14ac:dyDescent="0.25">
      <c r="A70" s="13">
        <v>0.55538461538461525</v>
      </c>
      <c r="B70" s="13">
        <v>0</v>
      </c>
      <c r="C70" s="13">
        <f>$H$5+$H$6*A70</f>
        <v>0.46973561722632695</v>
      </c>
      <c r="D70" s="13">
        <f>ABS(B70-C70)</f>
        <v>0.46973561722632695</v>
      </c>
    </row>
    <row r="71" spans="1:4" x14ac:dyDescent="0.25">
      <c r="A71" s="13">
        <v>0.55538461538461525</v>
      </c>
      <c r="B71" s="13">
        <v>0</v>
      </c>
      <c r="C71" s="13">
        <f>$H$5+$H$6*A71</f>
        <v>0.46973561722632695</v>
      </c>
      <c r="D71" s="13">
        <f>ABS(B71-C71)</f>
        <v>0.46973561722632695</v>
      </c>
    </row>
    <row r="72" spans="1:4" x14ac:dyDescent="0.25">
      <c r="A72" s="13">
        <v>0.31538461538461543</v>
      </c>
      <c r="B72" s="13">
        <v>0</v>
      </c>
      <c r="C72" s="13">
        <f>$H$5+$H$6*A72</f>
        <v>0.13251362884813706</v>
      </c>
      <c r="D72" s="13">
        <f>ABS(B72-C72)</f>
        <v>0.13251362884813706</v>
      </c>
    </row>
    <row r="73" spans="1:4" x14ac:dyDescent="0.25">
      <c r="A73" s="13">
        <v>0.31538461538461543</v>
      </c>
      <c r="B73" s="13">
        <v>0</v>
      </c>
      <c r="C73" s="13">
        <f>$H$5+$H$6*A73</f>
        <v>0.13251362884813706</v>
      </c>
      <c r="D73" s="13">
        <f>ABS(B73-C73)</f>
        <v>0.13251362884813706</v>
      </c>
    </row>
    <row r="74" spans="1:4" x14ac:dyDescent="0.25">
      <c r="A74" s="13">
        <v>0.31538461538461543</v>
      </c>
      <c r="B74" s="13">
        <v>0</v>
      </c>
      <c r="C74" s="13">
        <f>$H$5+$H$6*A74</f>
        <v>0.13251362884813706</v>
      </c>
      <c r="D74" s="13">
        <f>ABS(B74-C74)</f>
        <v>0.13251362884813706</v>
      </c>
    </row>
    <row r="75" spans="1:4" x14ac:dyDescent="0.25">
      <c r="A75" s="13">
        <v>0.31538461538461543</v>
      </c>
      <c r="B75" s="13">
        <v>0</v>
      </c>
      <c r="C75" s="13">
        <f>$H$5+$H$6*A75</f>
        <v>0.13251362884813706</v>
      </c>
      <c r="D75" s="13">
        <f>ABS(B75-C75)</f>
        <v>0.13251362884813706</v>
      </c>
    </row>
    <row r="76" spans="1:4" x14ac:dyDescent="0.25">
      <c r="A76" s="13">
        <v>0.31538461538461543</v>
      </c>
      <c r="B76" s="13">
        <v>0</v>
      </c>
      <c r="C76" s="13">
        <f>$H$5+$H$6*A76</f>
        <v>0.13251362884813706</v>
      </c>
      <c r="D76" s="13">
        <f>ABS(B76-C76)</f>
        <v>0.13251362884813706</v>
      </c>
    </row>
    <row r="77" spans="1:4" x14ac:dyDescent="0.25">
      <c r="A77" s="13">
        <v>0.31538461538461543</v>
      </c>
      <c r="B77" s="13">
        <v>0</v>
      </c>
      <c r="C77" s="13">
        <f>$H$5+$H$6*A77</f>
        <v>0.13251362884813706</v>
      </c>
      <c r="D77" s="13">
        <f>ABS(B77-C77)</f>
        <v>0.13251362884813706</v>
      </c>
    </row>
    <row r="78" spans="1:4" x14ac:dyDescent="0.25">
      <c r="A78" s="13">
        <v>0.31538461538461543</v>
      </c>
      <c r="B78" s="13">
        <v>0</v>
      </c>
      <c r="C78" s="13">
        <f>$H$5+$H$6*A78</f>
        <v>0.13251362884813706</v>
      </c>
      <c r="D78" s="13">
        <f>ABS(B78-C78)</f>
        <v>0.13251362884813706</v>
      </c>
    </row>
    <row r="79" spans="1:4" x14ac:dyDescent="0.25">
      <c r="A79" s="13">
        <v>0.31538461538461543</v>
      </c>
      <c r="B79" s="13">
        <v>0</v>
      </c>
      <c r="C79" s="13">
        <f>$H$5+$H$6*A79</f>
        <v>0.13251362884813706</v>
      </c>
      <c r="D79" s="13">
        <f>ABS(B79-C79)</f>
        <v>0.13251362884813706</v>
      </c>
    </row>
    <row r="80" spans="1:4" x14ac:dyDescent="0.25">
      <c r="A80" s="13">
        <v>0.31538461538461543</v>
      </c>
      <c r="B80" s="13">
        <v>0</v>
      </c>
      <c r="C80" s="13">
        <f>$H$5+$H$6*A80</f>
        <v>0.13251362884813706</v>
      </c>
      <c r="D80" s="13">
        <f>ABS(B80-C80)</f>
        <v>0.13251362884813706</v>
      </c>
    </row>
    <row r="81" spans="1:4" x14ac:dyDescent="0.25">
      <c r="A81" s="13">
        <v>0.31538461538461543</v>
      </c>
      <c r="B81" s="13">
        <v>0</v>
      </c>
      <c r="C81" s="13">
        <f>$H$5+$H$6*A81</f>
        <v>0.13251362884813706</v>
      </c>
      <c r="D81" s="13">
        <f>ABS(B81-C81)</f>
        <v>0.13251362884813706</v>
      </c>
    </row>
    <row r="82" spans="1:4" x14ac:dyDescent="0.25">
      <c r="A82" s="13">
        <v>0.53384615384615408</v>
      </c>
      <c r="B82" s="13">
        <v>0</v>
      </c>
      <c r="C82" s="13">
        <f>$H$5+$H$6*A82</f>
        <v>0.43947210544879756</v>
      </c>
      <c r="D82" s="13">
        <f>ABS(B82-C82)</f>
        <v>0.43947210544879756</v>
      </c>
    </row>
    <row r="83" spans="1:4" x14ac:dyDescent="0.25">
      <c r="A83" s="13">
        <v>0.53384615384615408</v>
      </c>
      <c r="B83" s="13">
        <v>0</v>
      </c>
      <c r="C83" s="13">
        <f>$H$5+$H$6*A83</f>
        <v>0.43947210544879756</v>
      </c>
      <c r="D83" s="13">
        <f>ABS(B83-C83)</f>
        <v>0.43947210544879756</v>
      </c>
    </row>
    <row r="84" spans="1:4" x14ac:dyDescent="0.25">
      <c r="A84" s="13">
        <v>0.16153846153846149</v>
      </c>
      <c r="B84" s="13">
        <v>0</v>
      </c>
      <c r="C84" s="13">
        <f>$H$5+$H$6*A84</f>
        <v>-8.3654312419933652E-2</v>
      </c>
      <c r="D84" s="13">
        <f>ABS(B84-C84)</f>
        <v>8.3654312419933652E-2</v>
      </c>
    </row>
    <row r="85" spans="1:4" x14ac:dyDescent="0.25">
      <c r="A85" s="13">
        <v>9.9999999999999992E-2</v>
      </c>
      <c r="B85" s="13">
        <v>0</v>
      </c>
      <c r="C85" s="13">
        <f>$H$5+$H$6*A85</f>
        <v>-0.17012148892716183</v>
      </c>
      <c r="D85" s="13">
        <f>ABS(B85-C85)</f>
        <v>0.17012148892716183</v>
      </c>
    </row>
    <row r="86" spans="1:4" x14ac:dyDescent="0.25">
      <c r="A86" s="13">
        <v>0.31538461538461543</v>
      </c>
      <c r="B86" s="13">
        <v>0</v>
      </c>
      <c r="C86" s="13">
        <f>$H$5+$H$6*A86</f>
        <v>0.13251362884813706</v>
      </c>
      <c r="D86" s="13">
        <f>ABS(B86-C86)</f>
        <v>0.13251362884813706</v>
      </c>
    </row>
    <row r="87" spans="1:4" x14ac:dyDescent="0.25">
      <c r="A87" s="13">
        <v>0.31538461538461543</v>
      </c>
      <c r="B87" s="13">
        <v>0</v>
      </c>
      <c r="C87" s="13">
        <f>$H$5+$H$6*A87</f>
        <v>0.13251362884813706</v>
      </c>
      <c r="D87" s="13">
        <f>ABS(B87-C87)</f>
        <v>0.13251362884813706</v>
      </c>
    </row>
    <row r="88" spans="1:4" x14ac:dyDescent="0.25">
      <c r="A88" s="13">
        <v>0.31538461538461543</v>
      </c>
      <c r="B88" s="13">
        <v>0</v>
      </c>
      <c r="C88" s="13">
        <f>$H$5+$H$6*A88</f>
        <v>0.13251362884813706</v>
      </c>
      <c r="D88" s="13">
        <f>ABS(B88-C88)</f>
        <v>0.13251362884813706</v>
      </c>
    </row>
    <row r="89" spans="1:4" x14ac:dyDescent="0.25">
      <c r="A89" s="13">
        <v>0.31538461538461543</v>
      </c>
      <c r="B89" s="13">
        <v>0</v>
      </c>
      <c r="C89" s="13">
        <f>$H$5+$H$6*A89</f>
        <v>0.13251362884813706</v>
      </c>
      <c r="D89" s="13">
        <f>ABS(B89-C89)</f>
        <v>0.13251362884813706</v>
      </c>
    </row>
    <row r="90" spans="1:4" x14ac:dyDescent="0.25">
      <c r="A90" s="13">
        <v>0.31538461538461543</v>
      </c>
      <c r="B90" s="13">
        <v>0</v>
      </c>
      <c r="C90" s="13">
        <f>$H$5+$H$6*A90</f>
        <v>0.13251362884813706</v>
      </c>
      <c r="D90" s="13">
        <f>ABS(B90-C90)</f>
        <v>0.13251362884813706</v>
      </c>
    </row>
    <row r="91" spans="1:4" x14ac:dyDescent="0.25">
      <c r="A91" s="13">
        <v>0.31538461538461543</v>
      </c>
      <c r="B91" s="13">
        <v>0</v>
      </c>
      <c r="C91" s="13">
        <f>$H$5+$H$6*A91</f>
        <v>0.13251362884813706</v>
      </c>
      <c r="D91" s="13">
        <f>ABS(B91-C91)</f>
        <v>0.13251362884813706</v>
      </c>
    </row>
    <row r="92" spans="1:4" x14ac:dyDescent="0.25">
      <c r="A92" s="13">
        <v>0.16153846153846149</v>
      </c>
      <c r="B92" s="13">
        <v>0</v>
      </c>
      <c r="C92" s="13">
        <f>$H$5+$H$6*A92</f>
        <v>-8.3654312419933652E-2</v>
      </c>
      <c r="D92" s="13">
        <f>ABS(B92-C92)</f>
        <v>8.3654312419933652E-2</v>
      </c>
    </row>
    <row r="93" spans="1:4" x14ac:dyDescent="0.25">
      <c r="A93" s="13">
        <v>0.79538461538461558</v>
      </c>
      <c r="B93" s="13">
        <v>1</v>
      </c>
      <c r="C93" s="13">
        <f>$H$5+$H$6*A93</f>
        <v>0.80695760560451746</v>
      </c>
      <c r="D93" s="13">
        <f>ABS(B93-C93)</f>
        <v>0.19304239439548254</v>
      </c>
    </row>
    <row r="94" spans="1:4" x14ac:dyDescent="0.25">
      <c r="A94" s="13">
        <v>9.9999999999999992E-2</v>
      </c>
      <c r="B94" s="13">
        <v>0.5</v>
      </c>
      <c r="C94" s="13">
        <f>$H$5+$H$6*A94</f>
        <v>-0.17012148892716183</v>
      </c>
      <c r="D94" s="13">
        <f>ABS(B94-C94)</f>
        <v>0.67012148892716183</v>
      </c>
    </row>
    <row r="95" spans="1:4" x14ac:dyDescent="0.25">
      <c r="A95" s="13">
        <v>9.9999999999999992E-2</v>
      </c>
      <c r="B95" s="13">
        <v>0</v>
      </c>
      <c r="C95" s="13">
        <f>$H$5+$H$6*A95</f>
        <v>-0.17012148892716183</v>
      </c>
      <c r="D95" s="13">
        <f>ABS(B95-C95)</f>
        <v>0.17012148892716183</v>
      </c>
    </row>
    <row r="96" spans="1:4" x14ac:dyDescent="0.25">
      <c r="A96" s="13">
        <v>9.9999999999999992E-2</v>
      </c>
      <c r="B96" s="13">
        <v>0</v>
      </c>
      <c r="C96" s="13">
        <f>$H$5+$H$6*A96</f>
        <v>-0.17012148892716183</v>
      </c>
      <c r="D96" s="13">
        <f>ABS(B96-C96)</f>
        <v>0.17012148892716183</v>
      </c>
    </row>
    <row r="97" spans="1:4" x14ac:dyDescent="0.25">
      <c r="A97" s="13">
        <v>9.9999999999999992E-2</v>
      </c>
      <c r="B97" s="13">
        <v>0</v>
      </c>
      <c r="C97" s="13">
        <f>$H$5+$H$6*A97</f>
        <v>-0.17012148892716183</v>
      </c>
      <c r="D97" s="13">
        <f>ABS(B97-C97)</f>
        <v>0.17012148892716183</v>
      </c>
    </row>
    <row r="98" spans="1:4" x14ac:dyDescent="0.25">
      <c r="A98" s="13">
        <v>9.9999999999999992E-2</v>
      </c>
      <c r="B98" s="13">
        <v>0</v>
      </c>
      <c r="C98" s="13">
        <f>$H$5+$H$6*A98</f>
        <v>-0.17012148892716183</v>
      </c>
      <c r="D98" s="13">
        <f>ABS(B98-C98)</f>
        <v>0.17012148892716183</v>
      </c>
    </row>
    <row r="99" spans="1:4" x14ac:dyDescent="0.25">
      <c r="A99" s="13">
        <v>9.9999999999999992E-2</v>
      </c>
      <c r="B99" s="13">
        <v>0</v>
      </c>
      <c r="C99" s="13">
        <f>$H$5+$H$6*A99</f>
        <v>-0.17012148892716183</v>
      </c>
      <c r="D99" s="13">
        <f>ABS(B99-C99)</f>
        <v>0.17012148892716183</v>
      </c>
    </row>
    <row r="100" spans="1:4" x14ac:dyDescent="0.25">
      <c r="A100" s="13">
        <v>9.9999999999999992E-2</v>
      </c>
      <c r="B100" s="13">
        <v>0</v>
      </c>
      <c r="C100" s="13">
        <f>$H$5+$H$6*A100</f>
        <v>-0.17012148892716183</v>
      </c>
      <c r="D100" s="13">
        <f>ABS(B100-C100)</f>
        <v>0.17012148892716183</v>
      </c>
    </row>
    <row r="101" spans="1:4" x14ac:dyDescent="0.25">
      <c r="A101" s="13">
        <v>9.9999999999999992E-2</v>
      </c>
      <c r="B101" s="13">
        <v>0</v>
      </c>
      <c r="C101" s="13">
        <f>$H$5+$H$6*A101</f>
        <v>-0.17012148892716183</v>
      </c>
      <c r="D101" s="13">
        <f>ABS(B101-C101)</f>
        <v>0.17012148892716183</v>
      </c>
    </row>
    <row r="102" spans="1:4" x14ac:dyDescent="0.25">
      <c r="A102" s="13">
        <v>9.9999999999999992E-2</v>
      </c>
      <c r="B102" s="13">
        <v>0</v>
      </c>
      <c r="C102" s="13">
        <f>$H$5+$H$6*A102</f>
        <v>-0.17012148892716183</v>
      </c>
      <c r="D102" s="13">
        <f>ABS(B102-C102)</f>
        <v>0.17012148892716183</v>
      </c>
    </row>
    <row r="103" spans="1:4" x14ac:dyDescent="0.25">
      <c r="A103" s="13">
        <v>0.54461538461538472</v>
      </c>
      <c r="B103" s="13">
        <v>1</v>
      </c>
      <c r="C103" s="13">
        <f>$H$5+$H$6*A103</f>
        <v>0.45460386133756236</v>
      </c>
      <c r="D103" s="13">
        <f>ABS(B103-C103)</f>
        <v>0.54539613866243764</v>
      </c>
    </row>
    <row r="104" spans="1:4" x14ac:dyDescent="0.25">
      <c r="A104" s="13">
        <v>9.9999999999999992E-2</v>
      </c>
      <c r="B104" s="13">
        <v>1</v>
      </c>
      <c r="C104" s="13">
        <f>$H$5+$H$6*A104</f>
        <v>-0.17012148892716183</v>
      </c>
      <c r="D104" s="13">
        <f>ABS(B104-C104)</f>
        <v>1.1701214889271618</v>
      </c>
    </row>
    <row r="105" spans="1:4" x14ac:dyDescent="0.25">
      <c r="A105" s="13">
        <v>0.54461538461538472</v>
      </c>
      <c r="B105" s="13">
        <v>0.5</v>
      </c>
      <c r="C105" s="13">
        <f>$H$5+$H$6*A105</f>
        <v>0.45460386133756236</v>
      </c>
      <c r="D105" s="13">
        <f>ABS(B105-C105)</f>
        <v>4.5396138662437635E-2</v>
      </c>
    </row>
    <row r="106" spans="1:4" x14ac:dyDescent="0.25">
      <c r="A106" s="13">
        <v>0.49076923076923062</v>
      </c>
      <c r="B106" s="13">
        <v>0</v>
      </c>
      <c r="C106" s="13">
        <f>$H$5+$H$6*A106</f>
        <v>0.37894508189373732</v>
      </c>
      <c r="D106" s="13">
        <f>ABS(B106-C106)</f>
        <v>0.37894508189373732</v>
      </c>
    </row>
    <row r="107" spans="1:4" x14ac:dyDescent="0.25">
      <c r="A107" s="13">
        <v>0.16153846153846149</v>
      </c>
      <c r="B107" s="13">
        <v>0</v>
      </c>
      <c r="C107" s="13">
        <f>$H$5+$H$6*A107</f>
        <v>-8.3654312419933652E-2</v>
      </c>
      <c r="D107" s="13">
        <f>ABS(B107-C107)</f>
        <v>8.3654312419933652E-2</v>
      </c>
    </row>
    <row r="108" spans="1:4" x14ac:dyDescent="0.25">
      <c r="A108" s="13">
        <v>0.16153846153846149</v>
      </c>
      <c r="B108" s="13">
        <v>0</v>
      </c>
      <c r="C108" s="13">
        <f>$H$5+$H$6*A108</f>
        <v>-8.3654312419933652E-2</v>
      </c>
      <c r="D108" s="13">
        <f>ABS(B108-C108)</f>
        <v>8.3654312419933652E-2</v>
      </c>
    </row>
    <row r="109" spans="1:4" x14ac:dyDescent="0.25">
      <c r="A109" s="13">
        <v>0.47692307692307695</v>
      </c>
      <c r="B109" s="13">
        <v>0</v>
      </c>
      <c r="C109" s="13">
        <f>$H$5+$H$6*A109</f>
        <v>0.35948996717961113</v>
      </c>
      <c r="D109" s="13">
        <f>ABS(B109-C109)</f>
        <v>0.35948996717961113</v>
      </c>
    </row>
    <row r="110" spans="1:4" x14ac:dyDescent="0.25">
      <c r="A110" s="13">
        <v>9.9999999999999992E-2</v>
      </c>
      <c r="B110" s="13">
        <v>0</v>
      </c>
      <c r="C110" s="13">
        <f>$H$5+$H$6*A110</f>
        <v>-0.17012148892716183</v>
      </c>
      <c r="D110" s="13">
        <f>ABS(B110-C110)</f>
        <v>0.17012148892716183</v>
      </c>
    </row>
    <row r="111" spans="1:4" x14ac:dyDescent="0.25">
      <c r="A111" s="13">
        <v>0.47692307692307695</v>
      </c>
      <c r="B111" s="13">
        <v>0</v>
      </c>
      <c r="C111" s="13">
        <f>$H$5+$H$6*A111</f>
        <v>0.35948996717961113</v>
      </c>
      <c r="D111" s="13">
        <f>ABS(B111-C111)</f>
        <v>0.35948996717961113</v>
      </c>
    </row>
    <row r="112" spans="1:4" x14ac:dyDescent="0.25">
      <c r="A112" s="13">
        <v>9.9999999999999992E-2</v>
      </c>
      <c r="B112" s="13">
        <v>0</v>
      </c>
      <c r="C112" s="13">
        <f>$H$5+$H$6*A112</f>
        <v>-0.17012148892716183</v>
      </c>
      <c r="D112" s="13">
        <f>ABS(B112-C112)</f>
        <v>0.17012148892716183</v>
      </c>
    </row>
    <row r="113" spans="1:4" x14ac:dyDescent="0.25">
      <c r="A113" s="13">
        <v>0.47692307692307695</v>
      </c>
      <c r="B113" s="13">
        <v>0</v>
      </c>
      <c r="C113" s="13">
        <f>$H$5+$H$6*A113</f>
        <v>0.35948996717961113</v>
      </c>
      <c r="D113" s="13">
        <f>ABS(B113-C113)</f>
        <v>0.35948996717961113</v>
      </c>
    </row>
    <row r="114" spans="1:4" x14ac:dyDescent="0.25">
      <c r="A114" s="13">
        <v>9.9999999999999992E-2</v>
      </c>
      <c r="B114" s="13">
        <v>0</v>
      </c>
      <c r="C114" s="13">
        <f>$H$5+$H$6*A114</f>
        <v>-0.17012148892716183</v>
      </c>
      <c r="D114" s="13">
        <f>ABS(B114-C114)</f>
        <v>0.17012148892716183</v>
      </c>
    </row>
    <row r="115" spans="1:4" x14ac:dyDescent="0.25">
      <c r="A115" s="13">
        <v>9.9999999999999992E-2</v>
      </c>
      <c r="B115" s="13">
        <v>0</v>
      </c>
      <c r="C115" s="13">
        <f>$H$5+$H$6*A115</f>
        <v>-0.17012148892716183</v>
      </c>
      <c r="D115" s="13">
        <f>ABS(B115-C115)</f>
        <v>0.17012148892716183</v>
      </c>
    </row>
    <row r="116" spans="1:4" x14ac:dyDescent="0.25">
      <c r="A116" s="13">
        <v>9.9999999999999992E-2</v>
      </c>
      <c r="B116" s="13">
        <v>0</v>
      </c>
      <c r="C116" s="13">
        <f>$H$5+$H$6*A116</f>
        <v>-0.17012148892716183</v>
      </c>
      <c r="D116" s="13">
        <f>ABS(B116-C116)</f>
        <v>0.17012148892716183</v>
      </c>
    </row>
    <row r="117" spans="1:4" x14ac:dyDescent="0.25">
      <c r="A117" s="13">
        <v>9.9999999999999992E-2</v>
      </c>
      <c r="B117" s="13">
        <v>0</v>
      </c>
      <c r="C117" s="13">
        <f>$H$5+$H$6*A117</f>
        <v>-0.17012148892716183</v>
      </c>
      <c r="D117" s="13">
        <f>ABS(B117-C117)</f>
        <v>0.17012148892716183</v>
      </c>
    </row>
    <row r="118" spans="1:4" x14ac:dyDescent="0.25">
      <c r="A118" s="13">
        <v>9.9999999999999992E-2</v>
      </c>
      <c r="B118" s="13">
        <v>0</v>
      </c>
      <c r="C118" s="13">
        <f>$H$5+$H$6*A118</f>
        <v>-0.17012148892716183</v>
      </c>
      <c r="D118" s="13">
        <f>ABS(B118-C118)</f>
        <v>0.17012148892716183</v>
      </c>
    </row>
    <row r="119" spans="1:4" x14ac:dyDescent="0.25">
      <c r="A119" s="13">
        <v>9.9999999999999992E-2</v>
      </c>
      <c r="B119" s="13">
        <v>0</v>
      </c>
      <c r="C119" s="13">
        <f>$H$5+$H$6*A119</f>
        <v>-0.17012148892716183</v>
      </c>
      <c r="D119" s="13">
        <f>ABS(B119-C119)</f>
        <v>0.17012148892716183</v>
      </c>
    </row>
    <row r="120" spans="1:4" x14ac:dyDescent="0.25">
      <c r="A120" s="13">
        <v>9.9999999999999992E-2</v>
      </c>
      <c r="B120" s="13">
        <v>0</v>
      </c>
      <c r="C120" s="13">
        <f>$H$5+$H$6*A120</f>
        <v>-0.17012148892716183</v>
      </c>
      <c r="D120" s="13">
        <f>ABS(B120-C120)</f>
        <v>0.17012148892716183</v>
      </c>
    </row>
    <row r="121" spans="1:4" x14ac:dyDescent="0.25">
      <c r="A121" s="13">
        <v>9.9999999999999992E-2</v>
      </c>
      <c r="B121" s="13">
        <v>0</v>
      </c>
      <c r="C121" s="13">
        <f>$H$5+$H$6*A121</f>
        <v>-0.17012148892716183</v>
      </c>
      <c r="D121" s="13">
        <f>ABS(B121-C121)</f>
        <v>0.17012148892716183</v>
      </c>
    </row>
    <row r="122" spans="1:4" x14ac:dyDescent="0.25">
      <c r="A122" s="13">
        <v>9.9999999999999992E-2</v>
      </c>
      <c r="B122" s="13">
        <v>0</v>
      </c>
      <c r="C122" s="13">
        <f>$H$5+$H$6*A122</f>
        <v>-0.17012148892716183</v>
      </c>
      <c r="D122" s="13">
        <f>ABS(B122-C122)</f>
        <v>0.17012148892716183</v>
      </c>
    </row>
    <row r="123" spans="1:4" x14ac:dyDescent="0.25">
      <c r="A123" s="13">
        <v>9.9999999999999992E-2</v>
      </c>
      <c r="B123" s="13">
        <v>0</v>
      </c>
      <c r="C123" s="13">
        <f>$H$5+$H$6*A123</f>
        <v>-0.17012148892716183</v>
      </c>
      <c r="D123" s="13">
        <f>ABS(B123-C123)</f>
        <v>0.17012148892716183</v>
      </c>
    </row>
    <row r="124" spans="1:4" x14ac:dyDescent="0.25">
      <c r="A124" s="13">
        <v>9.9999999999999992E-2</v>
      </c>
      <c r="B124" s="13">
        <v>0</v>
      </c>
      <c r="C124" s="13">
        <f>$H$5+$H$6*A124</f>
        <v>-0.17012148892716183</v>
      </c>
      <c r="D124" s="13">
        <f>ABS(B124-C124)</f>
        <v>0.17012148892716183</v>
      </c>
    </row>
    <row r="125" spans="1:4" x14ac:dyDescent="0.25">
      <c r="A125" s="13">
        <v>0.16153846153846149</v>
      </c>
      <c r="B125" s="13">
        <v>0</v>
      </c>
      <c r="C125" s="13">
        <f>$H$5+$H$6*A125</f>
        <v>-8.3654312419933652E-2</v>
      </c>
      <c r="D125" s="13">
        <f>ABS(B125-C125)</f>
        <v>8.3654312419933652E-2</v>
      </c>
    </row>
    <row r="126" spans="1:4" x14ac:dyDescent="0.25">
      <c r="A126" s="13">
        <v>0.47692307692307695</v>
      </c>
      <c r="B126" s="13">
        <v>0</v>
      </c>
      <c r="C126" s="13">
        <f>$H$5+$H$6*A126</f>
        <v>0.35948996717961113</v>
      </c>
      <c r="D126" s="13">
        <f>ABS(B126-C126)</f>
        <v>0.35948996717961113</v>
      </c>
    </row>
    <row r="127" spans="1:4" x14ac:dyDescent="0.25">
      <c r="A127" s="13">
        <v>9.9999999999999992E-2</v>
      </c>
      <c r="B127" s="13">
        <v>0</v>
      </c>
      <c r="C127" s="13">
        <f>$H$5+$H$6*A127</f>
        <v>-0.17012148892716183</v>
      </c>
      <c r="D127" s="13">
        <f>ABS(B127-C127)</f>
        <v>0.17012148892716183</v>
      </c>
    </row>
    <row r="128" spans="1:4" x14ac:dyDescent="0.25">
      <c r="A128" s="13">
        <v>0.47692307692307695</v>
      </c>
      <c r="B128" s="13">
        <v>0</v>
      </c>
      <c r="C128" s="13">
        <f>$H$5+$H$6*A128</f>
        <v>0.35948996717961113</v>
      </c>
      <c r="D128" s="13">
        <f>ABS(B128-C128)</f>
        <v>0.35948996717961113</v>
      </c>
    </row>
    <row r="129" spans="1:4" x14ac:dyDescent="0.25">
      <c r="A129" s="13">
        <v>0.47692307692307695</v>
      </c>
      <c r="B129" s="13">
        <v>0</v>
      </c>
      <c r="C129" s="13">
        <f>$H$5+$H$6*A129</f>
        <v>0.35948996717961113</v>
      </c>
      <c r="D129" s="13">
        <f>ABS(B129-C129)</f>
        <v>0.35948996717961113</v>
      </c>
    </row>
    <row r="130" spans="1:4" x14ac:dyDescent="0.25">
      <c r="A130" s="13">
        <v>9.9999999999999992E-2</v>
      </c>
      <c r="B130" s="13">
        <v>0</v>
      </c>
      <c r="C130" s="13">
        <f>$H$5+$H$6*A130</f>
        <v>-0.17012148892716183</v>
      </c>
      <c r="D130" s="13">
        <f>ABS(B130-C130)</f>
        <v>0.17012148892716183</v>
      </c>
    </row>
    <row r="131" spans="1:4" x14ac:dyDescent="0.25">
      <c r="A131" s="13">
        <v>0.47692307692307695</v>
      </c>
      <c r="B131" s="13">
        <v>0</v>
      </c>
      <c r="C131" s="13">
        <f>$H$5+$H$6*A131</f>
        <v>0.35948996717961113</v>
      </c>
      <c r="D131" s="13">
        <f>ABS(B131-C131)</f>
        <v>0.35948996717961113</v>
      </c>
    </row>
    <row r="132" spans="1:4" x14ac:dyDescent="0.25">
      <c r="A132" s="13">
        <v>0.47692307692307695</v>
      </c>
      <c r="B132" s="13">
        <v>0</v>
      </c>
      <c r="C132" s="13">
        <f>$H$5+$H$6*A132</f>
        <v>0.35948996717961113</v>
      </c>
      <c r="D132" s="13">
        <f>ABS(B132-C132)</f>
        <v>0.35948996717961113</v>
      </c>
    </row>
    <row r="133" spans="1:4" x14ac:dyDescent="0.25">
      <c r="A133" s="13">
        <v>9.9999999999999992E-2</v>
      </c>
      <c r="B133" s="13">
        <v>0</v>
      </c>
      <c r="C133" s="13">
        <f>$H$5+$H$6*A133</f>
        <v>-0.17012148892716183</v>
      </c>
      <c r="D133" s="13">
        <f>ABS(B133-C133)</f>
        <v>0.17012148892716183</v>
      </c>
    </row>
    <row r="134" spans="1:4" x14ac:dyDescent="0.25">
      <c r="A134" s="13">
        <v>0.47692307692307695</v>
      </c>
      <c r="B134" s="13">
        <v>0</v>
      </c>
      <c r="C134" s="13">
        <f>$H$5+$H$6*A134</f>
        <v>0.35948996717961113</v>
      </c>
      <c r="D134" s="13">
        <f>ABS(B134-C134)</f>
        <v>0.35948996717961113</v>
      </c>
    </row>
    <row r="135" spans="1:4" x14ac:dyDescent="0.25">
      <c r="A135" s="13">
        <v>0.47692307692307695</v>
      </c>
      <c r="B135" s="13">
        <v>0</v>
      </c>
      <c r="C135" s="13">
        <f>$H$5+$H$6*A135</f>
        <v>0.35948996717961113</v>
      </c>
      <c r="D135" s="13">
        <f>ABS(B135-C135)</f>
        <v>0.35948996717961113</v>
      </c>
    </row>
    <row r="136" spans="1:4" x14ac:dyDescent="0.25">
      <c r="A136" s="13">
        <v>9.9999999999999992E-2</v>
      </c>
      <c r="B136" s="13">
        <v>0</v>
      </c>
      <c r="C136" s="13">
        <f>$H$5+$H$6*A136</f>
        <v>-0.17012148892716183</v>
      </c>
      <c r="D136" s="13">
        <f>ABS(B136-C136)</f>
        <v>0.17012148892716183</v>
      </c>
    </row>
    <row r="137" spans="1:4" x14ac:dyDescent="0.25">
      <c r="A137" s="13">
        <v>0.47692307692307695</v>
      </c>
      <c r="B137" s="13">
        <v>0</v>
      </c>
      <c r="C137" s="13">
        <f>$H$5+$H$6*A137</f>
        <v>0.35948996717961113</v>
      </c>
      <c r="D137" s="13">
        <f>ABS(B137-C137)</f>
        <v>0.35948996717961113</v>
      </c>
    </row>
    <row r="138" spans="1:4" x14ac:dyDescent="0.25">
      <c r="A138" s="13">
        <v>9.9999999999999992E-2</v>
      </c>
      <c r="B138" s="13">
        <v>0</v>
      </c>
      <c r="C138" s="13">
        <f>$H$5+$H$6*A138</f>
        <v>-0.17012148892716183</v>
      </c>
      <c r="D138" s="13">
        <f>ABS(B138-C138)</f>
        <v>0.17012148892716183</v>
      </c>
    </row>
    <row r="139" spans="1:4" x14ac:dyDescent="0.25">
      <c r="A139" s="13">
        <v>0.47692307692307695</v>
      </c>
      <c r="B139" s="13">
        <v>0</v>
      </c>
      <c r="C139" s="13">
        <f>$H$5+$H$6*A139</f>
        <v>0.35948996717961113</v>
      </c>
      <c r="D139" s="13">
        <f>ABS(B139-C139)</f>
        <v>0.35948996717961113</v>
      </c>
    </row>
    <row r="140" spans="1:4" x14ac:dyDescent="0.25">
      <c r="A140" s="13">
        <v>9.9999999999999992E-2</v>
      </c>
      <c r="B140" s="13">
        <v>0</v>
      </c>
      <c r="C140" s="13">
        <f>$H$5+$H$6*A140</f>
        <v>-0.17012148892716183</v>
      </c>
      <c r="D140" s="13">
        <f>ABS(B140-C140)</f>
        <v>0.17012148892716183</v>
      </c>
    </row>
    <row r="141" spans="1:4" x14ac:dyDescent="0.25">
      <c r="A141" s="13">
        <v>0.47692307692307695</v>
      </c>
      <c r="B141" s="13">
        <v>0</v>
      </c>
      <c r="C141" s="13">
        <f>$H$5+$H$6*A141</f>
        <v>0.35948996717961113</v>
      </c>
      <c r="D141" s="13">
        <f>ABS(B141-C141)</f>
        <v>0.35948996717961113</v>
      </c>
    </row>
    <row r="142" spans="1:4" x14ac:dyDescent="0.25">
      <c r="A142" s="13">
        <v>9.9999999999999992E-2</v>
      </c>
      <c r="B142" s="13">
        <v>0</v>
      </c>
      <c r="C142" s="13">
        <f>$H$5+$H$6*A142</f>
        <v>-0.17012148892716183</v>
      </c>
      <c r="D142" s="13">
        <f>ABS(B142-C142)</f>
        <v>0.17012148892716183</v>
      </c>
    </row>
    <row r="143" spans="1:4" x14ac:dyDescent="0.25">
      <c r="A143" s="13">
        <v>9.9999999999999992E-2</v>
      </c>
      <c r="B143" s="13">
        <v>0</v>
      </c>
      <c r="C143" s="13">
        <f>$H$5+$H$6*A143</f>
        <v>-0.17012148892716183</v>
      </c>
      <c r="D143" s="13">
        <f>ABS(B143-C143)</f>
        <v>0.17012148892716183</v>
      </c>
    </row>
    <row r="144" spans="1:4" x14ac:dyDescent="0.25">
      <c r="A144" s="13">
        <v>0.47692307692307695</v>
      </c>
      <c r="B144" s="13">
        <v>1</v>
      </c>
      <c r="C144" s="13">
        <f>$H$5+$H$6*A144</f>
        <v>0.35948996717961113</v>
      </c>
      <c r="D144" s="13">
        <f>ABS(B144-C144)</f>
        <v>0.64051003282038887</v>
      </c>
    </row>
    <row r="145" spans="1:4" x14ac:dyDescent="0.25">
      <c r="A145" s="13">
        <v>0.79538461538461558</v>
      </c>
      <c r="B145" s="13">
        <v>1</v>
      </c>
      <c r="C145" s="13">
        <f>$H$5+$H$6*A145</f>
        <v>0.80695760560451746</v>
      </c>
      <c r="D145" s="13">
        <f>ABS(B145-C145)</f>
        <v>0.19304239439548254</v>
      </c>
    </row>
    <row r="146" spans="1:4" x14ac:dyDescent="0.25">
      <c r="A146" s="13">
        <v>0.47692307692307695</v>
      </c>
      <c r="B146" s="13">
        <v>0.5</v>
      </c>
      <c r="C146" s="13">
        <f>$H$5+$H$6*A146</f>
        <v>0.35948996717961113</v>
      </c>
      <c r="D146" s="13">
        <f>ABS(B146-C146)</f>
        <v>0.14051003282038887</v>
      </c>
    </row>
    <row r="147" spans="1:4" x14ac:dyDescent="0.25">
      <c r="A147" s="13">
        <v>0.6415384615384615</v>
      </c>
      <c r="B147" s="13">
        <v>0.5</v>
      </c>
      <c r="C147" s="13">
        <f>$H$5+$H$6*A147</f>
        <v>0.59078966433644664</v>
      </c>
      <c r="D147" s="13">
        <f>ABS(B147-C147)</f>
        <v>9.078966433644664E-2</v>
      </c>
    </row>
    <row r="148" spans="1:4" x14ac:dyDescent="0.25">
      <c r="A148" s="13">
        <v>0.35538461538461524</v>
      </c>
      <c r="B148" s="13">
        <v>0</v>
      </c>
      <c r="C148" s="13">
        <f>$H$5+$H$6*A148</f>
        <v>0.18871729357783518</v>
      </c>
      <c r="D148" s="13">
        <f>ABS(B148-C148)</f>
        <v>0.18871729357783518</v>
      </c>
    </row>
    <row r="149" spans="1:4" x14ac:dyDescent="0.25">
      <c r="A149" s="13">
        <v>6.4615384615384602E-2</v>
      </c>
      <c r="B149" s="13">
        <v>0</v>
      </c>
      <c r="C149" s="13">
        <f>$H$5+$H$6*A149</f>
        <v>-0.21984011541881809</v>
      </c>
      <c r="D149" s="13">
        <f>ABS(B149-C149)</f>
        <v>0.21984011541881809</v>
      </c>
    </row>
    <row r="150" spans="1:4" x14ac:dyDescent="0.25">
      <c r="A150" s="13">
        <v>6.4615384615384602E-2</v>
      </c>
      <c r="B150" s="13">
        <v>0</v>
      </c>
      <c r="C150" s="13">
        <f>$H$5+$H$6*A150</f>
        <v>-0.21984011541881809</v>
      </c>
      <c r="D150" s="13">
        <f>ABS(B150-C150)</f>
        <v>0.21984011541881809</v>
      </c>
    </row>
    <row r="151" spans="1:4" x14ac:dyDescent="0.25">
      <c r="A151" s="13">
        <v>0.47692307692307695</v>
      </c>
      <c r="B151" s="13">
        <v>0</v>
      </c>
      <c r="C151" s="13">
        <f>$H$5+$H$6*A151</f>
        <v>0.35948996717961113</v>
      </c>
      <c r="D151" s="13">
        <f>ABS(B151-C151)</f>
        <v>0.35948996717961113</v>
      </c>
    </row>
    <row r="152" spans="1:4" x14ac:dyDescent="0.25">
      <c r="A152" s="13">
        <v>0.47692307692307695</v>
      </c>
      <c r="B152" s="13">
        <v>0</v>
      </c>
      <c r="C152" s="13">
        <f>$H$5+$H$6*A152</f>
        <v>0.35948996717961113</v>
      </c>
      <c r="D152" s="13">
        <f>ABS(B152-C152)</f>
        <v>0.35948996717961113</v>
      </c>
    </row>
    <row r="153" spans="1:4" x14ac:dyDescent="0.25">
      <c r="A153" s="13">
        <v>0.47692307692307695</v>
      </c>
      <c r="B153" s="13">
        <v>0</v>
      </c>
      <c r="C153" s="13">
        <f>$H$5+$H$6*A153</f>
        <v>0.35948996717961113</v>
      </c>
      <c r="D153" s="13">
        <f>ABS(B153-C153)</f>
        <v>0.35948996717961113</v>
      </c>
    </row>
    <row r="154" spans="1:4" x14ac:dyDescent="0.25">
      <c r="A154" s="13">
        <v>0.47692307692307695</v>
      </c>
      <c r="B154" s="13">
        <v>0</v>
      </c>
      <c r="C154" s="13">
        <f>$H$5+$H$6*A154</f>
        <v>0.35948996717961113</v>
      </c>
      <c r="D154" s="13">
        <f>ABS(B154-C154)</f>
        <v>0.35948996717961113</v>
      </c>
    </row>
    <row r="155" spans="1:4" x14ac:dyDescent="0.25">
      <c r="A155" s="13">
        <v>0.47692307692307695</v>
      </c>
      <c r="B155" s="13">
        <v>0</v>
      </c>
      <c r="C155" s="13">
        <f>$H$5+$H$6*A155</f>
        <v>0.35948996717961113</v>
      </c>
      <c r="D155" s="13">
        <f>ABS(B155-C155)</f>
        <v>0.35948996717961113</v>
      </c>
    </row>
    <row r="156" spans="1:4" x14ac:dyDescent="0.25">
      <c r="A156" s="13">
        <v>0.47692307692307695</v>
      </c>
      <c r="B156" s="13">
        <v>0</v>
      </c>
      <c r="C156" s="13">
        <f>$H$5+$H$6*A156</f>
        <v>0.35948996717961113</v>
      </c>
      <c r="D156" s="13">
        <f>ABS(B156-C156)</f>
        <v>0.35948996717961113</v>
      </c>
    </row>
    <row r="157" spans="1:4" x14ac:dyDescent="0.25">
      <c r="A157" s="13">
        <v>0.47692307692307695</v>
      </c>
      <c r="B157" s="13">
        <v>0</v>
      </c>
      <c r="C157" s="13">
        <f>$H$5+$H$6*A157</f>
        <v>0.35948996717961113</v>
      </c>
      <c r="D157" s="13">
        <f>ABS(B157-C157)</f>
        <v>0.35948996717961113</v>
      </c>
    </row>
    <row r="158" spans="1:4" x14ac:dyDescent="0.25">
      <c r="A158" s="13">
        <v>0.47692307692307695</v>
      </c>
      <c r="B158" s="13">
        <v>0</v>
      </c>
      <c r="C158" s="13">
        <f>$H$5+$H$6*A158</f>
        <v>0.35948996717961113</v>
      </c>
      <c r="D158" s="13">
        <f>ABS(B158-C158)</f>
        <v>0.35948996717961113</v>
      </c>
    </row>
    <row r="159" spans="1:4" x14ac:dyDescent="0.25">
      <c r="A159" s="13">
        <v>0.47692307692307695</v>
      </c>
      <c r="B159" s="13">
        <v>0</v>
      </c>
      <c r="C159" s="13">
        <f>$H$5+$H$6*A159</f>
        <v>0.35948996717961113</v>
      </c>
      <c r="D159" s="13">
        <f>ABS(B159-C159)</f>
        <v>0.35948996717961113</v>
      </c>
    </row>
    <row r="160" spans="1:4" x14ac:dyDescent="0.25">
      <c r="A160" s="13">
        <v>0.47692307692307695</v>
      </c>
      <c r="B160" s="13">
        <v>0</v>
      </c>
      <c r="C160" s="13">
        <f>$H$5+$H$6*A160</f>
        <v>0.35948996717961113</v>
      </c>
      <c r="D160" s="13">
        <f>ABS(B160-C160)</f>
        <v>0.35948996717961113</v>
      </c>
    </row>
    <row r="161" spans="1:4" x14ac:dyDescent="0.25">
      <c r="A161" s="13">
        <v>8.6153846153846275E-2</v>
      </c>
      <c r="B161" s="13">
        <v>0</v>
      </c>
      <c r="C161" s="13">
        <f>$H$5+$H$6*A161</f>
        <v>-0.18957660364128803</v>
      </c>
      <c r="D161" s="13">
        <f>ABS(B161-C161)</f>
        <v>0.18957660364128803</v>
      </c>
    </row>
    <row r="162" spans="1:4" x14ac:dyDescent="0.25">
      <c r="A162" s="13">
        <v>8.6153846153846275E-2</v>
      </c>
      <c r="B162" s="13">
        <v>0</v>
      </c>
      <c r="C162" s="13">
        <f>$H$5+$H$6*A162</f>
        <v>-0.18957660364128803</v>
      </c>
      <c r="D162" s="13">
        <f>ABS(B162-C162)</f>
        <v>0.18957660364128803</v>
      </c>
    </row>
    <row r="163" spans="1:4" x14ac:dyDescent="0.25">
      <c r="A163" s="13">
        <v>0.47692307692307695</v>
      </c>
      <c r="B163" s="13">
        <v>0</v>
      </c>
      <c r="C163" s="13">
        <f>$H$5+$H$6*A163</f>
        <v>0.35948996717961113</v>
      </c>
      <c r="D163" s="13">
        <f>ABS(B163-C163)</f>
        <v>0.35948996717961113</v>
      </c>
    </row>
    <row r="164" spans="1:4" x14ac:dyDescent="0.25">
      <c r="A164" s="13">
        <v>0.47692307692307695</v>
      </c>
      <c r="B164" s="13">
        <v>0</v>
      </c>
      <c r="C164" s="13">
        <f>$H$5+$H$6*A164</f>
        <v>0.35948996717961113</v>
      </c>
      <c r="D164" s="13">
        <f>ABS(B164-C164)</f>
        <v>0.35948996717961113</v>
      </c>
    </row>
    <row r="165" spans="1:4" x14ac:dyDescent="0.25">
      <c r="A165" s="13">
        <v>0.47692307692307695</v>
      </c>
      <c r="B165" s="13">
        <v>0.5</v>
      </c>
      <c r="C165" s="13">
        <f>$H$5+$H$6*A165</f>
        <v>0.35948996717961113</v>
      </c>
      <c r="D165" s="13">
        <f>ABS(B165-C165)</f>
        <v>0.14051003282038887</v>
      </c>
    </row>
    <row r="166" spans="1:4" x14ac:dyDescent="0.25">
      <c r="A166" s="13">
        <v>0.15076923076923088</v>
      </c>
      <c r="B166" s="13">
        <v>0</v>
      </c>
      <c r="C166" s="13">
        <f>$H$5+$H$6*A166</f>
        <v>-9.8786068308698377E-2</v>
      </c>
      <c r="D166" s="13">
        <f>ABS(B166-C166)</f>
        <v>9.8786068308698377E-2</v>
      </c>
    </row>
    <row r="167" spans="1:4" x14ac:dyDescent="0.25">
      <c r="A167" s="13">
        <v>0.45846153846153836</v>
      </c>
      <c r="B167" s="13">
        <v>0</v>
      </c>
      <c r="C167" s="13">
        <f>$H$5+$H$6*A167</f>
        <v>0.33354981422744256</v>
      </c>
      <c r="D167" s="13">
        <f>ABS(B167-C167)</f>
        <v>0.33354981422744256</v>
      </c>
    </row>
    <row r="168" spans="1:4" x14ac:dyDescent="0.25">
      <c r="A168" s="13">
        <v>0.45846153846153836</v>
      </c>
      <c r="B168" s="13">
        <v>0</v>
      </c>
      <c r="C168" s="13">
        <f>$H$5+$H$6*A168</f>
        <v>0.33354981422744256</v>
      </c>
      <c r="D168" s="13">
        <f>ABS(B168-C168)</f>
        <v>0.33354981422744256</v>
      </c>
    </row>
    <row r="169" spans="1:4" x14ac:dyDescent="0.25">
      <c r="A169" s="13">
        <v>0.47692307692307695</v>
      </c>
      <c r="B169" s="13">
        <v>0</v>
      </c>
      <c r="C169" s="13">
        <f>$H$5+$H$6*A169</f>
        <v>0.35948996717961113</v>
      </c>
      <c r="D169" s="13">
        <f>ABS(B169-C169)</f>
        <v>0.35948996717961113</v>
      </c>
    </row>
    <row r="170" spans="1:4" x14ac:dyDescent="0.25">
      <c r="A170" s="13">
        <v>0.47692307692307695</v>
      </c>
      <c r="B170" s="13">
        <v>0</v>
      </c>
      <c r="C170" s="13">
        <f>$H$5+$H$6*A170</f>
        <v>0.35948996717961113</v>
      </c>
      <c r="D170" s="13">
        <f>ABS(B170-C170)</f>
        <v>0.35948996717961113</v>
      </c>
    </row>
    <row r="171" spans="1:4" x14ac:dyDescent="0.25">
      <c r="A171" s="13">
        <v>0.47692307692307695</v>
      </c>
      <c r="B171" s="13">
        <v>0</v>
      </c>
      <c r="C171" s="13">
        <f>$H$5+$H$6*A171</f>
        <v>0.35948996717961113</v>
      </c>
      <c r="D171" s="13">
        <f>ABS(B171-C171)</f>
        <v>0.35948996717961113</v>
      </c>
    </row>
    <row r="172" spans="1:4" x14ac:dyDescent="0.25">
      <c r="A172" s="13">
        <v>0.47692307692307695</v>
      </c>
      <c r="B172" s="13">
        <v>0</v>
      </c>
      <c r="C172" s="13">
        <f>$H$5+$H$6*A172</f>
        <v>0.35948996717961113</v>
      </c>
      <c r="D172" s="13">
        <f>ABS(B172-C172)</f>
        <v>0.35948996717961113</v>
      </c>
    </row>
    <row r="173" spans="1:4" x14ac:dyDescent="0.25">
      <c r="A173" s="13">
        <v>0.47692307692307695</v>
      </c>
      <c r="B173" s="13">
        <v>0</v>
      </c>
      <c r="C173" s="13">
        <f>$H$5+$H$6*A173</f>
        <v>0.35948996717961113</v>
      </c>
      <c r="D173" s="13">
        <f>ABS(B173-C173)</f>
        <v>0.35948996717961113</v>
      </c>
    </row>
    <row r="174" spans="1:4" x14ac:dyDescent="0.25">
      <c r="A174" s="13">
        <v>0.47692307692307695</v>
      </c>
      <c r="B174" s="13">
        <v>0</v>
      </c>
      <c r="C174" s="13">
        <f>$H$5+$H$6*A174</f>
        <v>0.35948996717961113</v>
      </c>
      <c r="D174" s="13">
        <f>ABS(B174-C174)</f>
        <v>0.35948996717961113</v>
      </c>
    </row>
    <row r="175" spans="1:4" x14ac:dyDescent="0.25">
      <c r="A175" s="13">
        <v>0.47692307692307695</v>
      </c>
      <c r="B175" s="13">
        <v>0</v>
      </c>
      <c r="C175" s="13">
        <f>$H$5+$H$6*A175</f>
        <v>0.35948996717961113</v>
      </c>
      <c r="D175" s="13">
        <f>ABS(B175-C175)</f>
        <v>0.35948996717961113</v>
      </c>
    </row>
    <row r="176" spans="1:4" x14ac:dyDescent="0.25">
      <c r="A176" s="13">
        <v>0.47692307692307695</v>
      </c>
      <c r="B176" s="13">
        <v>0</v>
      </c>
      <c r="C176" s="13">
        <f>$H$5+$H$6*A176</f>
        <v>0.35948996717961113</v>
      </c>
      <c r="D176" s="13">
        <f>ABS(B176-C176)</f>
        <v>0.35948996717961113</v>
      </c>
    </row>
    <row r="177" spans="1:4" x14ac:dyDescent="0.25">
      <c r="A177" s="13">
        <v>0.57692307692307698</v>
      </c>
      <c r="B177" s="13">
        <v>0.5</v>
      </c>
      <c r="C177" s="13">
        <f>$H$5+$H$6*A177</f>
        <v>0.49999912900385712</v>
      </c>
      <c r="D177" s="13">
        <f>ABS(B177-C177)</f>
        <v>8.7099614287655669E-7</v>
      </c>
    </row>
    <row r="178" spans="1:4" x14ac:dyDescent="0.25">
      <c r="A178" s="13">
        <v>0.47692307692307695</v>
      </c>
      <c r="B178" s="13">
        <v>0</v>
      </c>
      <c r="C178" s="13">
        <f>$H$5+$H$6*A178</f>
        <v>0.35948996717961113</v>
      </c>
      <c r="D178" s="13">
        <f>ABS(B178-C178)</f>
        <v>0.35948996717961113</v>
      </c>
    </row>
    <row r="179" spans="1:4" x14ac:dyDescent="0.25">
      <c r="A179" s="13">
        <v>0.47692307692307695</v>
      </c>
      <c r="B179" s="13">
        <v>0</v>
      </c>
      <c r="C179" s="13">
        <f>$H$5+$H$6*A179</f>
        <v>0.35948996717961113</v>
      </c>
      <c r="D179" s="13">
        <f>ABS(B179-C179)</f>
        <v>0.35948996717961113</v>
      </c>
    </row>
    <row r="180" spans="1:4" x14ac:dyDescent="0.25">
      <c r="A180" s="13">
        <v>0.47692307692307695</v>
      </c>
      <c r="B180" s="13">
        <v>0</v>
      </c>
      <c r="C180" s="13">
        <f>$H$5+$H$6*A180</f>
        <v>0.35948996717961113</v>
      </c>
      <c r="D180" s="13">
        <f>ABS(B180-C180)</f>
        <v>0.35948996717961113</v>
      </c>
    </row>
    <row r="181" spans="1:4" x14ac:dyDescent="0.25">
      <c r="A181" s="13">
        <v>0.47692307692307695</v>
      </c>
      <c r="B181" s="13">
        <v>0</v>
      </c>
      <c r="C181" s="13">
        <f>$H$5+$H$6*A181</f>
        <v>0.35948996717961113</v>
      </c>
      <c r="D181" s="13">
        <f>ABS(B181-C181)</f>
        <v>0.35948996717961113</v>
      </c>
    </row>
    <row r="182" spans="1:4" x14ac:dyDescent="0.25">
      <c r="A182" s="13">
        <v>0.47692307692307695</v>
      </c>
      <c r="B182" s="13">
        <v>0</v>
      </c>
      <c r="C182" s="13">
        <f>$H$5+$H$6*A182</f>
        <v>0.35948996717961113</v>
      </c>
      <c r="D182" s="13">
        <f>ABS(B182-C182)</f>
        <v>0.35948996717961113</v>
      </c>
    </row>
    <row r="183" spans="1:4" x14ac:dyDescent="0.25">
      <c r="A183" s="13">
        <v>0.47692307692307695</v>
      </c>
      <c r="B183" s="13">
        <v>0</v>
      </c>
      <c r="C183" s="13">
        <f>$H$5+$H$6*A183</f>
        <v>0.35948996717961113</v>
      </c>
      <c r="D183" s="13">
        <f>ABS(B183-C183)</f>
        <v>0.35948996717961113</v>
      </c>
    </row>
    <row r="184" spans="1:4" x14ac:dyDescent="0.25">
      <c r="A184" s="13">
        <v>0.57692307692307698</v>
      </c>
      <c r="B184" s="13">
        <v>1</v>
      </c>
      <c r="C184" s="13">
        <f>$H$5+$H$6*A184</f>
        <v>0.49999912900385712</v>
      </c>
      <c r="D184" s="13">
        <f>ABS(B184-C184)</f>
        <v>0.50000087099614288</v>
      </c>
    </row>
    <row r="185" spans="1:4" x14ac:dyDescent="0.25">
      <c r="A185" s="13">
        <v>0.57692307692307698</v>
      </c>
      <c r="B185" s="13">
        <v>1</v>
      </c>
      <c r="C185" s="13">
        <f>$H$5+$H$6*A185</f>
        <v>0.49999912900385712</v>
      </c>
      <c r="D185" s="13">
        <f>ABS(B185-C185)</f>
        <v>0.50000087099614288</v>
      </c>
    </row>
    <row r="186" spans="1:4" x14ac:dyDescent="0.25">
      <c r="A186" s="13">
        <v>0.73846153846153839</v>
      </c>
      <c r="B186" s="13">
        <v>0.5</v>
      </c>
      <c r="C186" s="13">
        <f>$H$5+$H$6*A186</f>
        <v>0.72697546733533114</v>
      </c>
      <c r="D186" s="13">
        <f>ABS(B186-C186)</f>
        <v>0.22697546733533114</v>
      </c>
    </row>
    <row r="187" spans="1:4" x14ac:dyDescent="0.25">
      <c r="A187" s="13">
        <v>0.57692307692307698</v>
      </c>
      <c r="B187" s="13">
        <v>0.5</v>
      </c>
      <c r="C187" s="13">
        <f>$H$5+$H$6*A187</f>
        <v>0.49999912900385712</v>
      </c>
      <c r="D187" s="13">
        <f>ABS(B187-C187)</f>
        <v>8.7099614287655669E-7</v>
      </c>
    </row>
    <row r="188" spans="1:4" x14ac:dyDescent="0.25">
      <c r="A188" s="13">
        <v>0.73846153846153839</v>
      </c>
      <c r="B188" s="13">
        <v>0.5</v>
      </c>
      <c r="C188" s="13">
        <f>$H$5+$H$6*A188</f>
        <v>0.72697546733533114</v>
      </c>
      <c r="D188" s="13">
        <f>ABS(B188-C188)</f>
        <v>0.22697546733533114</v>
      </c>
    </row>
    <row r="189" spans="1:4" x14ac:dyDescent="0.25">
      <c r="A189" s="13">
        <v>0.57692307692307698</v>
      </c>
      <c r="B189" s="13">
        <v>0.5</v>
      </c>
      <c r="C189" s="13">
        <f>$H$5+$H$6*A189</f>
        <v>0.49999912900385712</v>
      </c>
      <c r="D189" s="13">
        <f>ABS(B189-C189)</f>
        <v>8.7099614287655669E-7</v>
      </c>
    </row>
    <row r="190" spans="1:4" x14ac:dyDescent="0.25">
      <c r="A190" s="13">
        <v>0.73846153846153839</v>
      </c>
      <c r="B190" s="13">
        <v>0.5</v>
      </c>
      <c r="C190" s="13">
        <f>$H$5+$H$6*A190</f>
        <v>0.72697546733533114</v>
      </c>
      <c r="D190" s="13">
        <f>ABS(B190-C190)</f>
        <v>0.22697546733533114</v>
      </c>
    </row>
    <row r="191" spans="1:4" x14ac:dyDescent="0.25">
      <c r="A191" s="13">
        <v>0.57692307692307698</v>
      </c>
      <c r="B191" s="13">
        <v>0.5</v>
      </c>
      <c r="C191" s="13">
        <f>$H$5+$H$6*A191</f>
        <v>0.49999912900385712</v>
      </c>
      <c r="D191" s="13">
        <f>ABS(B191-C191)</f>
        <v>8.7099614287655669E-7</v>
      </c>
    </row>
    <row r="192" spans="1:4" x14ac:dyDescent="0.25">
      <c r="A192" s="13">
        <v>0.57692307692307698</v>
      </c>
      <c r="B192" s="13">
        <v>0.5</v>
      </c>
      <c r="C192" s="13">
        <f>$H$5+$H$6*A192</f>
        <v>0.49999912900385712</v>
      </c>
      <c r="D192" s="13">
        <f>ABS(B192-C192)</f>
        <v>8.7099614287655669E-7</v>
      </c>
    </row>
    <row r="193" spans="1:4" x14ac:dyDescent="0.25">
      <c r="A193" s="13">
        <v>0.57692307692307698</v>
      </c>
      <c r="B193" s="13">
        <v>0.5</v>
      </c>
      <c r="C193" s="13">
        <f>$H$5+$H$6*A193</f>
        <v>0.49999912900385712</v>
      </c>
      <c r="D193" s="13">
        <f>ABS(B193-C193)</f>
        <v>8.7099614287655669E-7</v>
      </c>
    </row>
    <row r="194" spans="1:4" x14ac:dyDescent="0.25">
      <c r="A194" s="13">
        <v>0.57692307692307698</v>
      </c>
      <c r="B194" s="13">
        <v>0.5</v>
      </c>
      <c r="C194" s="13">
        <f>$H$5+$H$6*A194</f>
        <v>0.49999912900385712</v>
      </c>
      <c r="D194" s="13">
        <f>ABS(B194-C194)</f>
        <v>8.7099614287655669E-7</v>
      </c>
    </row>
    <row r="195" spans="1:4" x14ac:dyDescent="0.25">
      <c r="A195" s="13">
        <v>0.57692307692307698</v>
      </c>
      <c r="B195" s="13">
        <v>0.5</v>
      </c>
      <c r="C195" s="13">
        <f>$H$5+$H$6*A195</f>
        <v>0.49999912900385712</v>
      </c>
      <c r="D195" s="13">
        <f>ABS(B195-C195)</f>
        <v>8.7099614287655669E-7</v>
      </c>
    </row>
    <row r="196" spans="1:4" x14ac:dyDescent="0.25">
      <c r="A196" s="13">
        <v>0.57692307692307698</v>
      </c>
      <c r="B196" s="13">
        <v>0.5</v>
      </c>
      <c r="C196" s="13">
        <f>$H$5+$H$6*A196</f>
        <v>0.49999912900385712</v>
      </c>
      <c r="D196" s="13">
        <f>ABS(B196-C196)</f>
        <v>8.7099614287655669E-7</v>
      </c>
    </row>
    <row r="197" spans="1:4" x14ac:dyDescent="0.25">
      <c r="A197" s="13">
        <v>0.57692307692307698</v>
      </c>
      <c r="B197" s="13">
        <v>0.5</v>
      </c>
      <c r="C197" s="13">
        <f>$H$5+$H$6*A197</f>
        <v>0.49999912900385712</v>
      </c>
      <c r="D197" s="13">
        <f>ABS(B197-C197)</f>
        <v>8.7099614287655669E-7</v>
      </c>
    </row>
    <row r="198" spans="1:4" x14ac:dyDescent="0.25">
      <c r="A198" s="13">
        <v>0.57692307692307698</v>
      </c>
      <c r="B198" s="13">
        <v>0.5</v>
      </c>
      <c r="C198" s="13">
        <f>$H$5+$H$6*A198</f>
        <v>0.49999912900385712</v>
      </c>
      <c r="D198" s="13">
        <f>ABS(B198-C198)</f>
        <v>8.7099614287655669E-7</v>
      </c>
    </row>
    <row r="199" spans="1:4" x14ac:dyDescent="0.25">
      <c r="A199" s="13">
        <v>0.57692307692307698</v>
      </c>
      <c r="B199" s="13">
        <v>0.5</v>
      </c>
      <c r="C199" s="13">
        <f>$H$5+$H$6*A199</f>
        <v>0.49999912900385712</v>
      </c>
      <c r="D199" s="13">
        <f>ABS(B199-C199)</f>
        <v>8.7099614287655669E-7</v>
      </c>
    </row>
    <row r="200" spans="1:4" x14ac:dyDescent="0.25">
      <c r="A200" s="13">
        <v>0.57692307692307698</v>
      </c>
      <c r="B200" s="13">
        <v>0.5</v>
      </c>
      <c r="C200" s="13">
        <f>$H$5+$H$6*A200</f>
        <v>0.49999912900385712</v>
      </c>
      <c r="D200" s="13">
        <f>ABS(B200-C200)</f>
        <v>8.7099614287655669E-7</v>
      </c>
    </row>
    <row r="201" spans="1:4" x14ac:dyDescent="0.25">
      <c r="A201" s="13">
        <v>0.47692307692307695</v>
      </c>
      <c r="B201" s="13">
        <v>0.5</v>
      </c>
      <c r="C201" s="13">
        <f>$H$5+$H$6*A201</f>
        <v>0.35948996717961113</v>
      </c>
      <c r="D201" s="13">
        <f>ABS(B201-C201)</f>
        <v>0.14051003282038887</v>
      </c>
    </row>
    <row r="202" spans="1:4" x14ac:dyDescent="0.25">
      <c r="A202" s="13">
        <v>0.47692307692307695</v>
      </c>
      <c r="B202" s="13">
        <v>0.5</v>
      </c>
      <c r="C202" s="13">
        <f>$H$5+$H$6*A202</f>
        <v>0.35948996717961113</v>
      </c>
      <c r="D202" s="13">
        <f>ABS(B202-C202)</f>
        <v>0.14051003282038887</v>
      </c>
    </row>
    <row r="203" spans="1:4" x14ac:dyDescent="0.25">
      <c r="A203" s="13">
        <v>4.3076923076923374E-2</v>
      </c>
      <c r="B203" s="13">
        <v>0</v>
      </c>
      <c r="C203" s="13">
        <f>$H$5+$H$6*A203</f>
        <v>-0.25010362719634754</v>
      </c>
      <c r="D203" s="13">
        <f>ABS(B203-C203)</f>
        <v>0.25010362719634754</v>
      </c>
    </row>
    <row r="204" spans="1:4" x14ac:dyDescent="0.25">
      <c r="A204" s="13">
        <v>0.3830769230769232</v>
      </c>
      <c r="B204" s="13">
        <v>0</v>
      </c>
      <c r="C204" s="13">
        <f>$H$5+$H$6*A204</f>
        <v>0.22762752300608824</v>
      </c>
      <c r="D204" s="13">
        <f>ABS(B204-C204)</f>
        <v>0.22762752300608824</v>
      </c>
    </row>
    <row r="205" spans="1:4" x14ac:dyDescent="0.25">
      <c r="A205" s="13">
        <v>0.47692307692307695</v>
      </c>
      <c r="B205" s="13">
        <v>0</v>
      </c>
      <c r="C205" s="13">
        <f>$H$5+$H$6*A205</f>
        <v>0.35948996717961113</v>
      </c>
      <c r="D205" s="13">
        <f>ABS(B205-C205)</f>
        <v>0.35948996717961113</v>
      </c>
    </row>
    <row r="206" spans="1:4" x14ac:dyDescent="0.25">
      <c r="A206" s="13">
        <v>0.47692307692307695</v>
      </c>
      <c r="B206" s="13">
        <v>0</v>
      </c>
      <c r="C206" s="13">
        <f>$H$5+$H$6*A206</f>
        <v>0.35948996717961113</v>
      </c>
      <c r="D206" s="13">
        <f>ABS(B206-C206)</f>
        <v>0.35948996717961113</v>
      </c>
    </row>
    <row r="207" spans="1:4" x14ac:dyDescent="0.25">
      <c r="A207" s="13">
        <v>0.47692307692307695</v>
      </c>
      <c r="B207" s="13">
        <v>0</v>
      </c>
      <c r="C207" s="13">
        <f>$H$5+$H$6*A207</f>
        <v>0.35948996717961113</v>
      </c>
      <c r="D207" s="13">
        <f>ABS(B207-C207)</f>
        <v>0.35948996717961113</v>
      </c>
    </row>
    <row r="208" spans="1:4" x14ac:dyDescent="0.25">
      <c r="A208" s="13">
        <v>0.47692307692307695</v>
      </c>
      <c r="B208" s="13">
        <v>0</v>
      </c>
      <c r="C208" s="13">
        <f>$H$5+$H$6*A208</f>
        <v>0.35948996717961113</v>
      </c>
      <c r="D208" s="13">
        <f>ABS(B208-C208)</f>
        <v>0.35948996717961113</v>
      </c>
    </row>
    <row r="209" spans="1:4" x14ac:dyDescent="0.25">
      <c r="A209" s="13">
        <v>0.47692307692307695</v>
      </c>
      <c r="B209" s="13">
        <v>0</v>
      </c>
      <c r="C209" s="13">
        <f>$H$5+$H$6*A209</f>
        <v>0.35948996717961113</v>
      </c>
      <c r="D209" s="13">
        <f>ABS(B209-C209)</f>
        <v>0.35948996717961113</v>
      </c>
    </row>
    <row r="210" spans="1:4" x14ac:dyDescent="0.25">
      <c r="A210" s="13">
        <v>0.47692307692307695</v>
      </c>
      <c r="B210" s="13">
        <v>0</v>
      </c>
      <c r="C210" s="13">
        <f>$H$5+$H$6*A210</f>
        <v>0.35948996717961113</v>
      </c>
      <c r="D210" s="13">
        <f>ABS(B210-C210)</f>
        <v>0.35948996717961113</v>
      </c>
    </row>
    <row r="211" spans="1:4" x14ac:dyDescent="0.25">
      <c r="A211" s="13">
        <v>0.47692307692307695</v>
      </c>
      <c r="B211" s="13">
        <v>0</v>
      </c>
      <c r="C211" s="13">
        <f>$H$5+$H$6*A211</f>
        <v>0.35948996717961113</v>
      </c>
      <c r="D211" s="13">
        <f>ABS(B211-C211)</f>
        <v>0.35948996717961113</v>
      </c>
    </row>
    <row r="212" spans="1:4" x14ac:dyDescent="0.25">
      <c r="A212" s="13">
        <v>0.47692307692307695</v>
      </c>
      <c r="B212" s="13">
        <v>0</v>
      </c>
      <c r="C212" s="13">
        <f>$H$5+$H$6*A212</f>
        <v>0.35948996717961113</v>
      </c>
      <c r="D212" s="13">
        <f>ABS(B212-C212)</f>
        <v>0.35948996717961113</v>
      </c>
    </row>
    <row r="213" spans="1:4" x14ac:dyDescent="0.25">
      <c r="A213" s="13">
        <v>0.47692307692307695</v>
      </c>
      <c r="B213" s="13">
        <v>0</v>
      </c>
      <c r="C213" s="13">
        <f>$H$5+$H$6*A213</f>
        <v>0.35948996717961113</v>
      </c>
      <c r="D213" s="13">
        <f>ABS(B213-C213)</f>
        <v>0.35948996717961113</v>
      </c>
    </row>
    <row r="214" spans="1:4" x14ac:dyDescent="0.25">
      <c r="A214" s="13">
        <v>0.47692307692307695</v>
      </c>
      <c r="B214" s="13">
        <v>0</v>
      </c>
      <c r="C214" s="13">
        <f>$H$5+$H$6*A214</f>
        <v>0.35948996717961113</v>
      </c>
      <c r="D214" s="13">
        <f>ABS(B214-C214)</f>
        <v>0.35948996717961113</v>
      </c>
    </row>
    <row r="215" spans="1:4" x14ac:dyDescent="0.25">
      <c r="A215" s="13">
        <v>0.47692307692307695</v>
      </c>
      <c r="B215" s="13">
        <v>0</v>
      </c>
      <c r="C215" s="13">
        <f>$H$5+$H$6*A215</f>
        <v>0.35948996717961113</v>
      </c>
      <c r="D215" s="13">
        <f>ABS(B215-C215)</f>
        <v>0.35948996717961113</v>
      </c>
    </row>
    <row r="216" spans="1:4" x14ac:dyDescent="0.25">
      <c r="A216" s="13">
        <v>0.47692307692307695</v>
      </c>
      <c r="B216" s="13">
        <v>0</v>
      </c>
      <c r="C216" s="13">
        <f>$H$5+$H$6*A216</f>
        <v>0.35948996717961113</v>
      </c>
      <c r="D216" s="13">
        <f>ABS(B216-C216)</f>
        <v>0.35948996717961113</v>
      </c>
    </row>
    <row r="217" spans="1:4" x14ac:dyDescent="0.25">
      <c r="A217" s="13">
        <v>0.47692307692307695</v>
      </c>
      <c r="B217" s="13">
        <v>0</v>
      </c>
      <c r="C217" s="13">
        <f>$H$5+$H$6*A217</f>
        <v>0.35948996717961113</v>
      </c>
      <c r="D217" s="13">
        <f>ABS(B217-C217)</f>
        <v>0.35948996717961113</v>
      </c>
    </row>
    <row r="218" spans="1:4" x14ac:dyDescent="0.25">
      <c r="A218" s="13">
        <v>0.47692307692307695</v>
      </c>
      <c r="B218" s="13">
        <v>1</v>
      </c>
      <c r="C218" s="13">
        <f>$H$5+$H$6*A218</f>
        <v>0.35948996717961113</v>
      </c>
      <c r="D218" s="13">
        <f>ABS(B218-C218)</f>
        <v>0.64051003282038887</v>
      </c>
    </row>
    <row r="219" spans="1:4" x14ac:dyDescent="0.25">
      <c r="A219" s="13">
        <v>0.57692307692307698</v>
      </c>
      <c r="B219" s="13">
        <v>1</v>
      </c>
      <c r="C219" s="13">
        <f>$H$5+$H$6*A219</f>
        <v>0.49999912900385712</v>
      </c>
      <c r="D219" s="13">
        <f>ABS(B219-C219)</f>
        <v>0.50000087099614288</v>
      </c>
    </row>
    <row r="220" spans="1:4" x14ac:dyDescent="0.25">
      <c r="A220" s="13">
        <v>0.73846153846153839</v>
      </c>
      <c r="B220" s="13">
        <v>0.5</v>
      </c>
      <c r="C220" s="13">
        <f>$H$5+$H$6*A220</f>
        <v>0.72697546733533114</v>
      </c>
      <c r="D220" s="13">
        <f>ABS(B220-C220)</f>
        <v>0.22697546733533114</v>
      </c>
    </row>
    <row r="221" spans="1:4" x14ac:dyDescent="0.25">
      <c r="A221" s="13">
        <v>0.57692307692307698</v>
      </c>
      <c r="B221" s="13">
        <v>0.5</v>
      </c>
      <c r="C221" s="13">
        <f>$H$5+$H$6*A221</f>
        <v>0.49999912900385712</v>
      </c>
      <c r="D221" s="13">
        <f>ABS(B221-C221)</f>
        <v>8.7099614287655669E-7</v>
      </c>
    </row>
    <row r="222" spans="1:4" x14ac:dyDescent="0.25">
      <c r="A222" s="13">
        <v>0.57692307692307698</v>
      </c>
      <c r="B222" s="13">
        <v>0.5</v>
      </c>
      <c r="C222" s="13">
        <f>$H$5+$H$6*A222</f>
        <v>0.49999912900385712</v>
      </c>
      <c r="D222" s="13">
        <f>ABS(B222-C222)</f>
        <v>8.7099614287655669E-7</v>
      </c>
    </row>
    <row r="223" spans="1:4" x14ac:dyDescent="0.25">
      <c r="A223" s="13">
        <v>0.57692307692307698</v>
      </c>
      <c r="B223" s="13">
        <v>0.5</v>
      </c>
      <c r="C223" s="13">
        <f>$H$5+$H$6*A223</f>
        <v>0.49999912900385712</v>
      </c>
      <c r="D223" s="13">
        <f>ABS(B223-C223)</f>
        <v>8.7099614287655669E-7</v>
      </c>
    </row>
    <row r="224" spans="1:4" x14ac:dyDescent="0.25">
      <c r="A224" s="13">
        <v>0.73846153846153839</v>
      </c>
      <c r="B224" s="13">
        <v>0.5</v>
      </c>
      <c r="C224" s="13">
        <f>$H$5+$H$6*A224</f>
        <v>0.72697546733533114</v>
      </c>
      <c r="D224" s="13">
        <f>ABS(B224-C224)</f>
        <v>0.22697546733533114</v>
      </c>
    </row>
    <row r="225" spans="1:4" x14ac:dyDescent="0.25">
      <c r="A225" s="13">
        <v>0.57692307692307698</v>
      </c>
      <c r="B225" s="13">
        <v>0.5</v>
      </c>
      <c r="C225" s="13">
        <f>$H$5+$H$6*A225</f>
        <v>0.49999912900385712</v>
      </c>
      <c r="D225" s="13">
        <f>ABS(B225-C225)</f>
        <v>8.7099614287655669E-7</v>
      </c>
    </row>
    <row r="226" spans="1:4" x14ac:dyDescent="0.25">
      <c r="A226" s="13">
        <v>0.73846153846153839</v>
      </c>
      <c r="B226" s="13">
        <v>0.5</v>
      </c>
      <c r="C226" s="13">
        <f>$H$5+$H$6*A226</f>
        <v>0.72697546733533114</v>
      </c>
      <c r="D226" s="13">
        <f>ABS(B226-C226)</f>
        <v>0.22697546733533114</v>
      </c>
    </row>
    <row r="227" spans="1:4" x14ac:dyDescent="0.25">
      <c r="A227" s="13">
        <v>0.57692307692307698</v>
      </c>
      <c r="B227" s="13">
        <v>0.5</v>
      </c>
      <c r="C227" s="13">
        <f>$H$5+$H$6*A227</f>
        <v>0.49999912900385712</v>
      </c>
      <c r="D227" s="13">
        <f>ABS(B227-C227)</f>
        <v>8.7099614287655669E-7</v>
      </c>
    </row>
    <row r="228" spans="1:4" x14ac:dyDescent="0.25">
      <c r="A228" s="13">
        <v>0.73846153846153839</v>
      </c>
      <c r="B228" s="13">
        <v>0.5</v>
      </c>
      <c r="C228" s="13">
        <f>$H$5+$H$6*A228</f>
        <v>0.72697546733533114</v>
      </c>
      <c r="D228" s="13">
        <f>ABS(B228-C228)</f>
        <v>0.22697546733533114</v>
      </c>
    </row>
    <row r="229" spans="1:4" x14ac:dyDescent="0.25">
      <c r="A229" s="13">
        <v>0.57692307692307698</v>
      </c>
      <c r="B229" s="13">
        <v>0.5</v>
      </c>
      <c r="C229" s="13">
        <f>$H$5+$H$6*A229</f>
        <v>0.49999912900385712</v>
      </c>
      <c r="D229" s="13">
        <f>ABS(B229-C229)</f>
        <v>8.7099614287655669E-7</v>
      </c>
    </row>
    <row r="230" spans="1:4" x14ac:dyDescent="0.25">
      <c r="A230" s="13">
        <v>0.73846153846153839</v>
      </c>
      <c r="B230" s="13">
        <v>0.5</v>
      </c>
      <c r="C230" s="13">
        <f>$H$5+$H$6*A230</f>
        <v>0.72697546733533114</v>
      </c>
      <c r="D230" s="13">
        <f>ABS(B230-C230)</f>
        <v>0.22697546733533114</v>
      </c>
    </row>
    <row r="231" spans="1:4" x14ac:dyDescent="0.25">
      <c r="A231" s="13">
        <v>0.57692307692307698</v>
      </c>
      <c r="B231" s="13">
        <v>0.5</v>
      </c>
      <c r="C231" s="13">
        <f>$H$5+$H$6*A231</f>
        <v>0.49999912900385712</v>
      </c>
      <c r="D231" s="13">
        <f>ABS(B231-C231)</f>
        <v>8.7099614287655669E-7</v>
      </c>
    </row>
    <row r="232" spans="1:4" x14ac:dyDescent="0.25">
      <c r="A232" s="13">
        <v>0.73846153846153839</v>
      </c>
      <c r="B232" s="13">
        <v>0.5</v>
      </c>
      <c r="C232" s="13">
        <f>$H$5+$H$6*A232</f>
        <v>0.72697546733533114</v>
      </c>
      <c r="D232" s="13">
        <f>ABS(B232-C232)</f>
        <v>0.22697546733533114</v>
      </c>
    </row>
    <row r="233" spans="1:4" x14ac:dyDescent="0.25">
      <c r="A233" s="13">
        <v>0.57692307692307698</v>
      </c>
      <c r="B233" s="13">
        <v>0.5</v>
      </c>
      <c r="C233" s="13">
        <f>$H$5+$H$6*A233</f>
        <v>0.49999912900385712</v>
      </c>
      <c r="D233" s="13">
        <f>ABS(B233-C233)</f>
        <v>8.7099614287655669E-7</v>
      </c>
    </row>
    <row r="234" spans="1:4" x14ac:dyDescent="0.25">
      <c r="A234" s="13">
        <v>0.73846153846153839</v>
      </c>
      <c r="B234" s="13">
        <v>0.5</v>
      </c>
      <c r="C234" s="13">
        <f>$H$5+$H$6*A234</f>
        <v>0.72697546733533114</v>
      </c>
      <c r="D234" s="13">
        <f>ABS(B234-C234)</f>
        <v>0.22697546733533114</v>
      </c>
    </row>
    <row r="235" spans="1:4" x14ac:dyDescent="0.25">
      <c r="A235" s="13">
        <v>0.57692307692307698</v>
      </c>
      <c r="B235" s="13">
        <v>0.5</v>
      </c>
      <c r="C235" s="13">
        <f>$H$5+$H$6*A235</f>
        <v>0.49999912900385712</v>
      </c>
      <c r="D235" s="13">
        <f>ABS(B235-C235)</f>
        <v>8.7099614287655669E-7</v>
      </c>
    </row>
    <row r="236" spans="1:4" x14ac:dyDescent="0.25">
      <c r="A236" s="13">
        <v>0.57692307692307698</v>
      </c>
      <c r="B236" s="13">
        <v>0.5</v>
      </c>
      <c r="C236" s="13">
        <f>$H$5+$H$6*A236</f>
        <v>0.49999912900385712</v>
      </c>
      <c r="D236" s="13">
        <f>ABS(B236-C236)</f>
        <v>8.7099614287655669E-7</v>
      </c>
    </row>
    <row r="237" spans="1:4" x14ac:dyDescent="0.25">
      <c r="A237" s="13">
        <v>0.73846153846153839</v>
      </c>
      <c r="B237" s="13">
        <v>0.5</v>
      </c>
      <c r="C237" s="13">
        <f>$H$5+$H$6*A237</f>
        <v>0.72697546733533114</v>
      </c>
      <c r="D237" s="13">
        <f>ABS(B237-C237)</f>
        <v>0.22697546733533114</v>
      </c>
    </row>
    <row r="238" spans="1:4" x14ac:dyDescent="0.25">
      <c r="A238" s="13">
        <v>0.57692307692307698</v>
      </c>
      <c r="B238" s="13">
        <v>0.5</v>
      </c>
      <c r="C238" s="13">
        <f>$H$5+$H$6*A238</f>
        <v>0.49999912900385712</v>
      </c>
      <c r="D238" s="13">
        <f>ABS(B238-C238)</f>
        <v>8.7099614287655669E-7</v>
      </c>
    </row>
    <row r="239" spans="1:4" x14ac:dyDescent="0.25">
      <c r="A239" s="13">
        <v>0.57692307692307698</v>
      </c>
      <c r="B239" s="13">
        <v>0.5</v>
      </c>
      <c r="C239" s="13">
        <f>$H$5+$H$6*A239</f>
        <v>0.49999912900385712</v>
      </c>
      <c r="D239" s="13">
        <f>ABS(B239-C239)</f>
        <v>8.7099614287655669E-7</v>
      </c>
    </row>
    <row r="240" spans="1:4" x14ac:dyDescent="0.25">
      <c r="A240" s="13">
        <v>0.73846153846153839</v>
      </c>
      <c r="B240" s="13">
        <v>0.5</v>
      </c>
      <c r="C240" s="13">
        <f>$H$5+$H$6*A240</f>
        <v>0.72697546733533114</v>
      </c>
      <c r="D240" s="13">
        <f>ABS(B240-C240)</f>
        <v>0.22697546733533114</v>
      </c>
    </row>
    <row r="241" spans="1:4" x14ac:dyDescent="0.25">
      <c r="A241" s="13">
        <v>0.57692307692307698</v>
      </c>
      <c r="B241" s="13">
        <v>0.5</v>
      </c>
      <c r="C241" s="13">
        <f>$H$5+$H$6*A241</f>
        <v>0.49999912900385712</v>
      </c>
      <c r="D241" s="13">
        <f>ABS(B241-C241)</f>
        <v>8.7099614287655669E-7</v>
      </c>
    </row>
    <row r="242" spans="1:4" x14ac:dyDescent="0.25">
      <c r="A242" s="13">
        <v>0.57692307692307698</v>
      </c>
      <c r="B242" s="13">
        <v>0.5</v>
      </c>
      <c r="C242" s="13">
        <f>$H$5+$H$6*A242</f>
        <v>0.49999912900385712</v>
      </c>
      <c r="D242" s="13">
        <f>ABS(B242-C242)</f>
        <v>8.7099614287655669E-7</v>
      </c>
    </row>
    <row r="243" spans="1:4" x14ac:dyDescent="0.25">
      <c r="A243" s="13">
        <v>0.73846153846153839</v>
      </c>
      <c r="B243" s="13">
        <v>0.5</v>
      </c>
      <c r="C243" s="13">
        <f>$H$5+$H$6*A243</f>
        <v>0.72697546733533114</v>
      </c>
      <c r="D243" s="13">
        <f>ABS(B243-C243)</f>
        <v>0.22697546733533114</v>
      </c>
    </row>
    <row r="244" spans="1:4" x14ac:dyDescent="0.25">
      <c r="A244" s="13">
        <v>0.57692307692307698</v>
      </c>
      <c r="B244" s="13">
        <v>0.5</v>
      </c>
      <c r="C244" s="13">
        <f>$H$5+$H$6*A244</f>
        <v>0.49999912900385712</v>
      </c>
      <c r="D244" s="13">
        <f>ABS(B244-C244)</f>
        <v>8.7099614287655669E-7</v>
      </c>
    </row>
    <row r="245" spans="1:4" x14ac:dyDescent="0.25">
      <c r="A245" s="13">
        <v>0.73846153846153839</v>
      </c>
      <c r="B245" s="13">
        <v>0.5</v>
      </c>
      <c r="C245" s="13">
        <f>$H$5+$H$6*A245</f>
        <v>0.72697546733533114</v>
      </c>
      <c r="D245" s="13">
        <f>ABS(B245-C245)</f>
        <v>0.22697546733533114</v>
      </c>
    </row>
    <row r="246" spans="1:4" x14ac:dyDescent="0.25">
      <c r="A246" s="13">
        <v>0.57692307692307698</v>
      </c>
      <c r="B246" s="13">
        <v>0.5</v>
      </c>
      <c r="C246" s="13">
        <f>$H$5+$H$6*A246</f>
        <v>0.49999912900385712</v>
      </c>
      <c r="D246" s="13">
        <f>ABS(B246-C246)</f>
        <v>8.7099614287655669E-7</v>
      </c>
    </row>
    <row r="247" spans="1:4" x14ac:dyDescent="0.25">
      <c r="A247" s="13">
        <v>0.57692307692307698</v>
      </c>
      <c r="B247" s="13">
        <v>0.5</v>
      </c>
      <c r="C247" s="13">
        <f>$H$5+$H$6*A247</f>
        <v>0.49999912900385712</v>
      </c>
      <c r="D247" s="13">
        <f>ABS(B247-C247)</f>
        <v>8.7099614287655669E-7</v>
      </c>
    </row>
    <row r="248" spans="1:4" x14ac:dyDescent="0.25">
      <c r="A248" s="13">
        <v>0.57692307692307698</v>
      </c>
      <c r="B248" s="13">
        <v>0</v>
      </c>
      <c r="C248" s="13">
        <f>$H$5+$H$6*A248</f>
        <v>0.49999912900385712</v>
      </c>
      <c r="D248" s="13">
        <f>ABS(B248-C248)</f>
        <v>0.49999912900385712</v>
      </c>
    </row>
    <row r="249" spans="1:4" x14ac:dyDescent="0.25">
      <c r="A249" s="13">
        <v>0.57692307692307698</v>
      </c>
      <c r="B249" s="13">
        <v>0</v>
      </c>
      <c r="C249" s="13">
        <f>$H$5+$H$6*A249</f>
        <v>0.49999912900385712</v>
      </c>
      <c r="D249" s="13">
        <f>ABS(B249-C249)</f>
        <v>0.49999912900385712</v>
      </c>
    </row>
    <row r="250" spans="1:4" x14ac:dyDescent="0.25">
      <c r="A250" s="13">
        <v>0.73846153846153839</v>
      </c>
      <c r="B250" s="13">
        <v>0.5</v>
      </c>
      <c r="C250" s="13">
        <f>$H$5+$H$6*A250</f>
        <v>0.72697546733533114</v>
      </c>
      <c r="D250" s="13">
        <f>ABS(B250-C250)</f>
        <v>0.22697546733533114</v>
      </c>
    </row>
    <row r="251" spans="1:4" x14ac:dyDescent="0.25">
      <c r="A251" s="13">
        <v>0.73846153846153839</v>
      </c>
      <c r="B251" s="13">
        <v>0.5</v>
      </c>
      <c r="C251" s="13">
        <f>$H$5+$H$6*A251</f>
        <v>0.72697546733533114</v>
      </c>
      <c r="D251" s="13">
        <f>ABS(B251-C251)</f>
        <v>0.22697546733533114</v>
      </c>
    </row>
    <row r="252" spans="1:4" x14ac:dyDescent="0.25">
      <c r="A252" s="13">
        <v>0.73846153846153839</v>
      </c>
      <c r="B252" s="13">
        <v>0.5</v>
      </c>
      <c r="C252" s="13">
        <f>$H$5+$H$6*A252</f>
        <v>0.72697546733533114</v>
      </c>
      <c r="D252" s="13">
        <f>ABS(B252-C252)</f>
        <v>0.22697546733533114</v>
      </c>
    </row>
    <row r="253" spans="1:4" x14ac:dyDescent="0.25">
      <c r="A253" s="13">
        <v>0.73846153846153839</v>
      </c>
      <c r="B253" s="13">
        <v>0.5</v>
      </c>
      <c r="C253" s="13">
        <f>$H$5+$H$6*A253</f>
        <v>0.72697546733533114</v>
      </c>
      <c r="D253" s="13">
        <f>ABS(B253-C253)</f>
        <v>0.22697546733533114</v>
      </c>
    </row>
    <row r="254" spans="1:4" x14ac:dyDescent="0.25">
      <c r="A254" s="13">
        <v>0.73846153846153839</v>
      </c>
      <c r="B254" s="13">
        <v>0.5</v>
      </c>
      <c r="C254" s="13">
        <f>$H$5+$H$6*A254</f>
        <v>0.72697546733533114</v>
      </c>
      <c r="D254" s="13">
        <f>ABS(B254-C254)</f>
        <v>0.22697546733533114</v>
      </c>
    </row>
    <row r="255" spans="1:4" x14ac:dyDescent="0.25">
      <c r="A255" s="13">
        <v>0.73846153846153839</v>
      </c>
      <c r="B255" s="13">
        <v>0.5</v>
      </c>
      <c r="C255" s="13">
        <f>$H$5+$H$6*A255</f>
        <v>0.72697546733533114</v>
      </c>
      <c r="D255" s="13">
        <f>ABS(B255-C255)</f>
        <v>0.22697546733533114</v>
      </c>
    </row>
    <row r="256" spans="1:4" x14ac:dyDescent="0.25">
      <c r="A256" s="13">
        <v>0.73846153846153839</v>
      </c>
      <c r="B256" s="13">
        <v>0.5</v>
      </c>
      <c r="C256" s="13">
        <f>$H$5+$H$6*A256</f>
        <v>0.72697546733533114</v>
      </c>
      <c r="D256" s="13">
        <f>ABS(B256-C256)</f>
        <v>0.22697546733533114</v>
      </c>
    </row>
    <row r="257" spans="1:4" x14ac:dyDescent="0.25">
      <c r="A257" s="13">
        <v>0.73846153846153839</v>
      </c>
      <c r="B257" s="13">
        <v>0.5</v>
      </c>
      <c r="C257" s="13">
        <f>$H$5+$H$6*A257</f>
        <v>0.72697546733533114</v>
      </c>
      <c r="D257" s="13">
        <f>ABS(B257-C257)</f>
        <v>0.22697546733533114</v>
      </c>
    </row>
    <row r="258" spans="1:4" x14ac:dyDescent="0.25">
      <c r="A258" s="13">
        <v>0.73846153846153839</v>
      </c>
      <c r="B258" s="13">
        <v>0.5</v>
      </c>
      <c r="C258" s="13">
        <f>$H$5+$H$6*A258</f>
        <v>0.72697546733533114</v>
      </c>
      <c r="D258" s="13">
        <f>ABS(B258-C258)</f>
        <v>0.22697546733533114</v>
      </c>
    </row>
    <row r="259" spans="1:4" x14ac:dyDescent="0.25">
      <c r="A259" s="13">
        <v>0.73846153846153839</v>
      </c>
      <c r="B259" s="13">
        <v>0.5</v>
      </c>
      <c r="C259" s="13">
        <f>$H$5+$H$6*A259</f>
        <v>0.72697546733533114</v>
      </c>
      <c r="D259" s="13">
        <f>ABS(B259-C259)</f>
        <v>0.22697546733533114</v>
      </c>
    </row>
    <row r="260" spans="1:4" x14ac:dyDescent="0.25">
      <c r="A260" s="13">
        <v>0.73846153846153839</v>
      </c>
      <c r="B260" s="13">
        <v>0.5</v>
      </c>
      <c r="C260" s="13">
        <f>$H$5+$H$6*A260</f>
        <v>0.72697546733533114</v>
      </c>
      <c r="D260" s="13">
        <f>ABS(B260-C260)</f>
        <v>0.22697546733533114</v>
      </c>
    </row>
    <row r="261" spans="1:4" x14ac:dyDescent="0.25">
      <c r="A261" s="13">
        <v>0.73846153846153839</v>
      </c>
      <c r="B261" s="13">
        <v>0</v>
      </c>
      <c r="C261" s="13">
        <f>$H$5+$H$6*A261</f>
        <v>0.72697546733533114</v>
      </c>
      <c r="D261" s="13">
        <f>ABS(B261-C261)</f>
        <v>0.72697546733533114</v>
      </c>
    </row>
    <row r="262" spans="1:4" x14ac:dyDescent="0.25">
      <c r="A262" s="13">
        <v>0.73846153846153839</v>
      </c>
      <c r="B262" s="13">
        <v>0</v>
      </c>
      <c r="C262" s="13">
        <f>$H$5+$H$6*A262</f>
        <v>0.72697546733533114</v>
      </c>
      <c r="D262" s="13">
        <f>ABS(B262-C262)</f>
        <v>0.72697546733533114</v>
      </c>
    </row>
    <row r="263" spans="1:4" x14ac:dyDescent="0.25">
      <c r="A263" s="13">
        <v>0.45846153846153836</v>
      </c>
      <c r="B263" s="13">
        <v>0</v>
      </c>
      <c r="C263" s="13">
        <f>$H$5+$H$6*A263</f>
        <v>0.33354981422744256</v>
      </c>
      <c r="D263" s="13">
        <f>ABS(B263-C263)</f>
        <v>0.33354981422744256</v>
      </c>
    </row>
    <row r="264" spans="1:4" x14ac:dyDescent="0.25">
      <c r="A264" s="13">
        <v>0.95692307692307699</v>
      </c>
      <c r="B264" s="13">
        <v>0.5</v>
      </c>
      <c r="C264" s="13">
        <f>$H$5+$H$6*A264</f>
        <v>1.0339339439359914</v>
      </c>
      <c r="D264" s="13">
        <f>ABS(B264-C264)</f>
        <v>0.53393394393599136</v>
      </c>
    </row>
    <row r="265" spans="1:4" x14ac:dyDescent="0.25">
      <c r="A265" s="13">
        <v>0.89999999999999991</v>
      </c>
      <c r="B265" s="13">
        <v>1</v>
      </c>
      <c r="C265" s="13">
        <f>$H$5+$H$6*A265</f>
        <v>0.95395180566680515</v>
      </c>
      <c r="D265" s="13">
        <f>ABS(B265-C265)</f>
        <v>4.6048194333194847E-2</v>
      </c>
    </row>
    <row r="266" spans="1:4" x14ac:dyDescent="0.25">
      <c r="A266" s="13">
        <v>0.95692307692307699</v>
      </c>
      <c r="B266" s="13">
        <v>0.5</v>
      </c>
      <c r="C266" s="13">
        <f>$H$5+$H$6*A266</f>
        <v>1.0339339439359914</v>
      </c>
      <c r="D266" s="13">
        <f>ABS(B266-C266)</f>
        <v>0.53393394393599136</v>
      </c>
    </row>
    <row r="267" spans="1:4" x14ac:dyDescent="0.25">
      <c r="A267" s="13">
        <v>0.89999999999999991</v>
      </c>
      <c r="B267" s="13">
        <v>0</v>
      </c>
      <c r="C267" s="13">
        <f>$H$5+$H$6*A267</f>
        <v>0.95395180566680515</v>
      </c>
      <c r="D267" s="13">
        <f>ABS(B267-C267)</f>
        <v>0.95395180566680515</v>
      </c>
    </row>
    <row r="268" spans="1:4" x14ac:dyDescent="0.25">
      <c r="A268" s="13">
        <v>0.89999999999999991</v>
      </c>
      <c r="B268" s="13">
        <v>1</v>
      </c>
      <c r="C268" s="13">
        <f>$H$5+$H$6*A268</f>
        <v>0.95395180566680515</v>
      </c>
      <c r="D268" s="13">
        <f>ABS(B268-C268)</f>
        <v>4.6048194333194847E-2</v>
      </c>
    </row>
    <row r="269" spans="1:4" x14ac:dyDescent="0.25">
      <c r="A269" s="13">
        <v>0.89999999999999991</v>
      </c>
      <c r="B269" s="13">
        <v>1</v>
      </c>
      <c r="C269" s="13">
        <f>$H$5+$H$6*A269</f>
        <v>0.95395180566680515</v>
      </c>
      <c r="D269" s="13">
        <f>ABS(B269-C269)</f>
        <v>4.6048194333194847E-2</v>
      </c>
    </row>
    <row r="270" spans="1:4" x14ac:dyDescent="0.25">
      <c r="A270" s="13">
        <v>0.89999999999999991</v>
      </c>
      <c r="B270" s="13">
        <v>1</v>
      </c>
      <c r="C270" s="13">
        <f>$H$5+$H$6*A270</f>
        <v>0.95395180566680515</v>
      </c>
      <c r="D270" s="13">
        <f>ABS(B270-C270)</f>
        <v>4.6048194333194847E-2</v>
      </c>
    </row>
    <row r="271" spans="1:4" x14ac:dyDescent="0.25">
      <c r="A271" s="13">
        <v>0.89999999999999991</v>
      </c>
      <c r="B271" s="13">
        <v>1</v>
      </c>
      <c r="C271" s="13">
        <f>$H$5+$H$6*A271</f>
        <v>0.95395180566680515</v>
      </c>
      <c r="D271" s="13">
        <f>ABS(B271-C271)</f>
        <v>4.6048194333194847E-2</v>
      </c>
    </row>
    <row r="272" spans="1:4" x14ac:dyDescent="0.25">
      <c r="A272" s="13">
        <v>0.89999999999999991</v>
      </c>
      <c r="B272" s="13">
        <v>1</v>
      </c>
      <c r="C272" s="13">
        <f>$H$5+$H$6*A272</f>
        <v>0.95395180566680515</v>
      </c>
      <c r="D272" s="13">
        <f>ABS(B272-C272)</f>
        <v>4.6048194333194847E-2</v>
      </c>
    </row>
    <row r="273" spans="1:4" x14ac:dyDescent="0.25">
      <c r="A273" s="13">
        <v>0.89999999999999991</v>
      </c>
      <c r="B273" s="13">
        <v>1</v>
      </c>
      <c r="C273" s="13">
        <f>$H$5+$H$6*A273</f>
        <v>0.95395180566680515</v>
      </c>
      <c r="D273" s="13">
        <f>ABS(B273-C273)</f>
        <v>4.6048194333194847E-2</v>
      </c>
    </row>
    <row r="274" spans="1:4" x14ac:dyDescent="0.25">
      <c r="A274" s="13">
        <v>0.89999999999999991</v>
      </c>
      <c r="B274" s="13">
        <v>1</v>
      </c>
      <c r="C274" s="13">
        <f>$H$5+$H$6*A274</f>
        <v>0.95395180566680515</v>
      </c>
      <c r="D274" s="13">
        <f>ABS(B274-C274)</f>
        <v>4.6048194333194847E-2</v>
      </c>
    </row>
    <row r="275" spans="1:4" x14ac:dyDescent="0.25">
      <c r="A275" s="13">
        <v>0.89999999999999991</v>
      </c>
      <c r="B275" s="13">
        <v>1</v>
      </c>
      <c r="C275" s="13">
        <f>$H$5+$H$6*A275</f>
        <v>0.95395180566680515</v>
      </c>
      <c r="D275" s="13">
        <f>ABS(B275-C275)</f>
        <v>4.6048194333194847E-2</v>
      </c>
    </row>
    <row r="276" spans="1:4" x14ac:dyDescent="0.25">
      <c r="A276" s="13">
        <v>0.90307692307692311</v>
      </c>
      <c r="B276" s="13">
        <v>1</v>
      </c>
      <c r="C276" s="13">
        <f>$H$5+$H$6*A276</f>
        <v>0.95827516449216665</v>
      </c>
      <c r="D276" s="13">
        <f>ABS(B276-C276)</f>
        <v>4.1724835507833347E-2</v>
      </c>
    </row>
    <row r="277" spans="1:4" x14ac:dyDescent="0.25">
      <c r="A277" s="13">
        <v>0.90307692307692311</v>
      </c>
      <c r="B277" s="13">
        <v>1</v>
      </c>
      <c r="C277" s="13">
        <f>$H$5+$H$6*A277</f>
        <v>0.95827516449216665</v>
      </c>
      <c r="D277" s="13">
        <f>ABS(B277-C277)</f>
        <v>4.1724835507833347E-2</v>
      </c>
    </row>
    <row r="278" spans="1:4" x14ac:dyDescent="0.25">
      <c r="A278" s="13">
        <v>0.89999999999999991</v>
      </c>
      <c r="B278" s="13">
        <v>0.5</v>
      </c>
      <c r="C278" s="13">
        <f>$H$5+$H$6*A278</f>
        <v>0.95395180566680515</v>
      </c>
      <c r="D278" s="13">
        <f>ABS(B278-C278)</f>
        <v>0.45395180566680515</v>
      </c>
    </row>
    <row r="279" spans="1:4" x14ac:dyDescent="0.25">
      <c r="A279" s="13">
        <v>0.31538461538461543</v>
      </c>
      <c r="B279" s="13">
        <v>0</v>
      </c>
      <c r="C279" s="13">
        <f>$H$5+$H$6*A279</f>
        <v>0.13251362884813706</v>
      </c>
      <c r="D279" s="13">
        <f>ABS(B279-C279)</f>
        <v>0.13251362884813706</v>
      </c>
    </row>
    <row r="280" spans="1:4" x14ac:dyDescent="0.25">
      <c r="A280" s="13">
        <v>0.89999999999999991</v>
      </c>
      <c r="B280" s="13">
        <v>0</v>
      </c>
      <c r="C280" s="13">
        <f>$H$5+$H$6*A280</f>
        <v>0.95395180566680515</v>
      </c>
      <c r="D280" s="13">
        <f>ABS(B280-C280)</f>
        <v>0.95395180566680515</v>
      </c>
    </row>
    <row r="281" spans="1:4" x14ac:dyDescent="0.25">
      <c r="A281" s="13">
        <v>0.89999999999999991</v>
      </c>
      <c r="B281" s="13">
        <v>1</v>
      </c>
      <c r="C281" s="13">
        <f>$H$5+$H$6*A281</f>
        <v>0.95395180566680515</v>
      </c>
      <c r="D281" s="13">
        <f>ABS(B281-C281)</f>
        <v>4.6048194333194847E-2</v>
      </c>
    </row>
    <row r="282" spans="1:4" x14ac:dyDescent="0.25">
      <c r="A282" s="13">
        <v>0.89999999999999991</v>
      </c>
      <c r="B282" s="13">
        <v>1</v>
      </c>
      <c r="C282" s="13">
        <f>$H$5+$H$6*A282</f>
        <v>0.95395180566680515</v>
      </c>
      <c r="D282" s="13">
        <f>ABS(B282-C282)</f>
        <v>4.6048194333194847E-2</v>
      </c>
    </row>
    <row r="283" spans="1:4" x14ac:dyDescent="0.25">
      <c r="A283" s="13">
        <v>0.89999999999999991</v>
      </c>
      <c r="B283" s="13">
        <v>1</v>
      </c>
      <c r="C283" s="13">
        <f>$H$5+$H$6*A283</f>
        <v>0.95395180566680515</v>
      </c>
      <c r="D283" s="13">
        <f>ABS(B283-C283)</f>
        <v>4.6048194333194847E-2</v>
      </c>
    </row>
    <row r="284" spans="1:4" x14ac:dyDescent="0.25">
      <c r="A284" s="13">
        <v>0.89999999999999991</v>
      </c>
      <c r="B284" s="13">
        <v>1</v>
      </c>
      <c r="C284" s="13">
        <f>$H$5+$H$6*A284</f>
        <v>0.95395180566680515</v>
      </c>
      <c r="D284" s="13">
        <f>ABS(B284-C284)</f>
        <v>4.6048194333194847E-2</v>
      </c>
    </row>
    <row r="285" spans="1:4" x14ac:dyDescent="0.25">
      <c r="A285" s="13">
        <v>0.89999999999999991</v>
      </c>
      <c r="B285" s="13">
        <v>1</v>
      </c>
      <c r="C285" s="13">
        <f>$H$5+$H$6*A285</f>
        <v>0.95395180566680515</v>
      </c>
      <c r="D285" s="13">
        <f>ABS(B285-C285)</f>
        <v>4.6048194333194847E-2</v>
      </c>
    </row>
    <row r="286" spans="1:4" x14ac:dyDescent="0.25">
      <c r="A286" s="13">
        <v>0.89999999999999991</v>
      </c>
      <c r="B286" s="13">
        <v>1</v>
      </c>
      <c r="C286" s="13">
        <f>$H$5+$H$6*A286</f>
        <v>0.95395180566680515</v>
      </c>
      <c r="D286" s="13">
        <f>ABS(B286-C286)</f>
        <v>4.6048194333194847E-2</v>
      </c>
    </row>
    <row r="287" spans="1:4" x14ac:dyDescent="0.25">
      <c r="A287" s="13">
        <v>0.89999999999999991</v>
      </c>
      <c r="B287" s="13">
        <v>1</v>
      </c>
      <c r="C287" s="13">
        <f>$H$5+$H$6*A287</f>
        <v>0.95395180566680515</v>
      </c>
      <c r="D287" s="13">
        <f>ABS(B287-C287)</f>
        <v>4.6048194333194847E-2</v>
      </c>
    </row>
    <row r="288" spans="1:4" x14ac:dyDescent="0.25">
      <c r="A288" s="13">
        <v>0.89999999999999991</v>
      </c>
      <c r="B288" s="13">
        <v>1</v>
      </c>
      <c r="C288" s="13">
        <f>$H$5+$H$6*A288</f>
        <v>0.95395180566680515</v>
      </c>
      <c r="D288" s="13">
        <f>ABS(B288-C288)</f>
        <v>4.6048194333194847E-2</v>
      </c>
    </row>
    <row r="289" spans="1:4" x14ac:dyDescent="0.25">
      <c r="A289" s="13">
        <v>0.89999999999999991</v>
      </c>
      <c r="B289" s="13">
        <v>1</v>
      </c>
      <c r="C289" s="13">
        <f>$H$5+$H$6*A289</f>
        <v>0.95395180566680515</v>
      </c>
      <c r="D289" s="13">
        <f>ABS(B289-C289)</f>
        <v>4.6048194333194847E-2</v>
      </c>
    </row>
    <row r="290" spans="1:4" x14ac:dyDescent="0.25">
      <c r="A290" s="13">
        <v>0.89999999999999991</v>
      </c>
      <c r="B290" s="13">
        <v>1</v>
      </c>
      <c r="C290" s="13">
        <f>$H$5+$H$6*A290</f>
        <v>0.95395180566680515</v>
      </c>
      <c r="D290" s="13">
        <f>ABS(B290-C290)</f>
        <v>4.6048194333194847E-2</v>
      </c>
    </row>
    <row r="291" spans="1:4" x14ac:dyDescent="0.25">
      <c r="A291" s="13">
        <v>0.89999999999999991</v>
      </c>
      <c r="B291" s="13">
        <v>1</v>
      </c>
      <c r="C291" s="13">
        <f>$H$5+$H$6*A291</f>
        <v>0.95395180566680515</v>
      </c>
      <c r="D291" s="13">
        <f>ABS(B291-C291)</f>
        <v>4.6048194333194847E-2</v>
      </c>
    </row>
    <row r="292" spans="1:4" x14ac:dyDescent="0.25">
      <c r="A292" s="13">
        <v>0.89999999999999991</v>
      </c>
      <c r="B292" s="13">
        <v>1</v>
      </c>
      <c r="C292" s="13">
        <f>$H$5+$H$6*A292</f>
        <v>0.95395180566680515</v>
      </c>
      <c r="D292" s="13">
        <f>ABS(B292-C292)</f>
        <v>4.6048194333194847E-2</v>
      </c>
    </row>
    <row r="293" spans="1:4" x14ac:dyDescent="0.25">
      <c r="A293" s="13">
        <v>0.89999999999999991</v>
      </c>
      <c r="B293" s="13">
        <v>1</v>
      </c>
      <c r="C293" s="13">
        <f>$H$5+$H$6*A293</f>
        <v>0.95395180566680515</v>
      </c>
      <c r="D293" s="13">
        <f>ABS(B293-C293)</f>
        <v>4.6048194333194847E-2</v>
      </c>
    </row>
    <row r="294" spans="1:4" x14ac:dyDescent="0.25">
      <c r="A294" s="13">
        <v>0.89999999999999991</v>
      </c>
      <c r="B294" s="13">
        <v>1</v>
      </c>
      <c r="C294" s="13">
        <f>$H$5+$H$6*A294</f>
        <v>0.95395180566680515</v>
      </c>
      <c r="D294" s="13">
        <f>ABS(B294-C294)</f>
        <v>4.6048194333194847E-2</v>
      </c>
    </row>
    <row r="295" spans="1:4" x14ac:dyDescent="0.25">
      <c r="A295" s="13">
        <v>0.89999999999999991</v>
      </c>
      <c r="B295" s="13">
        <v>1</v>
      </c>
      <c r="C295" s="13">
        <f>$H$5+$H$6*A295</f>
        <v>0.95395180566680515</v>
      </c>
      <c r="D295" s="13">
        <f>ABS(B295-C295)</f>
        <v>4.6048194333194847E-2</v>
      </c>
    </row>
    <row r="296" spans="1:4" x14ac:dyDescent="0.25">
      <c r="A296" s="13">
        <v>0.89999999999999991</v>
      </c>
      <c r="B296" s="13">
        <v>1</v>
      </c>
      <c r="C296" s="13">
        <f>$H$5+$H$6*A296</f>
        <v>0.95395180566680515</v>
      </c>
      <c r="D296" s="13">
        <f>ABS(B296-C296)</f>
        <v>4.6048194333194847E-2</v>
      </c>
    </row>
    <row r="297" spans="1:4" x14ac:dyDescent="0.25">
      <c r="A297" s="13">
        <v>0.89999999999999991</v>
      </c>
      <c r="B297" s="13">
        <v>1</v>
      </c>
      <c r="C297" s="13">
        <f>$H$5+$H$6*A297</f>
        <v>0.95395180566680515</v>
      </c>
      <c r="D297" s="13">
        <f>ABS(B297-C297)</f>
        <v>4.6048194333194847E-2</v>
      </c>
    </row>
    <row r="298" spans="1:4" x14ac:dyDescent="0.25">
      <c r="A298" s="13">
        <v>0.31538461538461543</v>
      </c>
      <c r="B298" s="13">
        <v>0</v>
      </c>
      <c r="C298" s="13">
        <f>$H$5+$H$6*A298</f>
        <v>0.13251362884813706</v>
      </c>
      <c r="D298" s="13">
        <f>ABS(B298-C298)</f>
        <v>0.13251362884813706</v>
      </c>
    </row>
    <row r="299" spans="1:4" x14ac:dyDescent="0.25">
      <c r="A299" s="13">
        <v>0.31538461538461543</v>
      </c>
      <c r="B299" s="13">
        <v>0</v>
      </c>
      <c r="C299" s="13">
        <f>$H$5+$H$6*A299</f>
        <v>0.13251362884813706</v>
      </c>
      <c r="D299" s="13">
        <f>ABS(B299-C299)</f>
        <v>0.13251362884813706</v>
      </c>
    </row>
    <row r="300" spans="1:4" x14ac:dyDescent="0.25">
      <c r="A300" s="13">
        <v>0.31538461538461543</v>
      </c>
      <c r="B300" s="13">
        <v>0</v>
      </c>
      <c r="C300" s="13">
        <f>$H$5+$H$6*A300</f>
        <v>0.13251362884813706</v>
      </c>
      <c r="D300" s="13">
        <f>ABS(B300-C300)</f>
        <v>0.13251362884813706</v>
      </c>
    </row>
    <row r="301" spans="1:4" x14ac:dyDescent="0.25">
      <c r="A301" s="13">
        <v>0.31538461538461543</v>
      </c>
      <c r="B301" s="13">
        <v>0</v>
      </c>
      <c r="C301" s="13">
        <f>$H$5+$H$6*A301</f>
        <v>0.13251362884813706</v>
      </c>
      <c r="D301" s="13">
        <f>ABS(B301-C301)</f>
        <v>0.13251362884813706</v>
      </c>
    </row>
    <row r="302" spans="1:4" x14ac:dyDescent="0.25">
      <c r="A302" s="13">
        <v>0.25846153846153841</v>
      </c>
      <c r="B302" s="13">
        <v>0</v>
      </c>
      <c r="C302" s="13">
        <f>$H$5+$H$6*A302</f>
        <v>5.253149057895079E-2</v>
      </c>
      <c r="D302" s="13">
        <f>ABS(B302-C302)</f>
        <v>5.253149057895079E-2</v>
      </c>
    </row>
    <row r="303" spans="1:4" x14ac:dyDescent="0.25">
      <c r="A303" s="13">
        <v>0.89999999999999991</v>
      </c>
      <c r="B303" s="13">
        <v>1</v>
      </c>
      <c r="C303" s="13">
        <f>$H$5+$H$6*A303</f>
        <v>0.95395180566680515</v>
      </c>
      <c r="D303" s="13">
        <f>ABS(B303-C303)</f>
        <v>4.6048194333194847E-2</v>
      </c>
    </row>
    <row r="304" spans="1:4" x14ac:dyDescent="0.25">
      <c r="A304" s="13">
        <v>0.89999999999999991</v>
      </c>
      <c r="B304" s="13">
        <v>1</v>
      </c>
      <c r="C304" s="13">
        <f>$H$5+$H$6*A304</f>
        <v>0.95395180566680515</v>
      </c>
      <c r="D304" s="13">
        <f>ABS(B304-C304)</f>
        <v>4.6048194333194847E-2</v>
      </c>
    </row>
    <row r="305" spans="1:4" x14ac:dyDescent="0.25">
      <c r="A305" s="13">
        <v>0.89999999999999991</v>
      </c>
      <c r="B305" s="13">
        <v>1</v>
      </c>
      <c r="C305" s="13">
        <f>$H$5+$H$6*A305</f>
        <v>0.95395180566680515</v>
      </c>
      <c r="D305" s="13">
        <f>ABS(B305-C305)</f>
        <v>4.6048194333194847E-2</v>
      </c>
    </row>
    <row r="306" spans="1:4" x14ac:dyDescent="0.25">
      <c r="A306" s="13">
        <v>0.57692307692307698</v>
      </c>
      <c r="B306" s="13">
        <v>0.5</v>
      </c>
      <c r="C306" s="13">
        <f>$H$5+$H$6*A306</f>
        <v>0.49999912900385712</v>
      </c>
      <c r="D306" s="13">
        <f>ABS(B306-C306)</f>
        <v>8.7099614287655669E-7</v>
      </c>
    </row>
    <row r="307" spans="1:4" x14ac:dyDescent="0.25">
      <c r="A307" s="13">
        <v>0.57692307692307698</v>
      </c>
      <c r="B307" s="13">
        <v>0.5</v>
      </c>
      <c r="C307" s="13">
        <f>$H$5+$H$6*A307</f>
        <v>0.49999912900385712</v>
      </c>
      <c r="D307" s="13">
        <f>ABS(B307-C307)</f>
        <v>8.7099614287655669E-7</v>
      </c>
    </row>
    <row r="308" spans="1:4" x14ac:dyDescent="0.25">
      <c r="A308" s="13">
        <v>0.57692307692307698</v>
      </c>
      <c r="B308" s="13">
        <v>0.5</v>
      </c>
      <c r="C308" s="13">
        <f>$H$5+$H$6*A308</f>
        <v>0.49999912900385712</v>
      </c>
      <c r="D308" s="13">
        <f>ABS(B308-C308)</f>
        <v>8.7099614287655669E-7</v>
      </c>
    </row>
    <row r="309" spans="1:4" x14ac:dyDescent="0.25">
      <c r="A309" s="13">
        <v>0.57692307692307698</v>
      </c>
      <c r="B309" s="13">
        <v>0.5</v>
      </c>
      <c r="C309" s="13">
        <f>$H$5+$H$6*A309</f>
        <v>0.49999912900385712</v>
      </c>
      <c r="D309" s="13">
        <f>ABS(B309-C309)</f>
        <v>8.7099614287655669E-7</v>
      </c>
    </row>
    <row r="310" spans="1:4" x14ac:dyDescent="0.25">
      <c r="A310" s="13">
        <v>0.57692307692307698</v>
      </c>
      <c r="B310" s="13">
        <v>0.5</v>
      </c>
      <c r="C310" s="13">
        <f>$H$5+$H$6*A310</f>
        <v>0.49999912900385712</v>
      </c>
      <c r="D310" s="13">
        <f>ABS(B310-C310)</f>
        <v>8.7099614287655669E-7</v>
      </c>
    </row>
    <row r="311" spans="1:4" x14ac:dyDescent="0.25">
      <c r="A311" s="13">
        <v>0.57692307692307698</v>
      </c>
      <c r="B311" s="13">
        <v>0.5</v>
      </c>
      <c r="C311" s="13">
        <f>$H$5+$H$6*A311</f>
        <v>0.49999912900385712</v>
      </c>
      <c r="D311" s="13">
        <f>ABS(B311-C311)</f>
        <v>8.7099614287655669E-7</v>
      </c>
    </row>
    <row r="312" spans="1:4" x14ac:dyDescent="0.25">
      <c r="A312" s="13">
        <v>0.31538461538461543</v>
      </c>
      <c r="B312" s="13">
        <v>0</v>
      </c>
      <c r="C312" s="13">
        <f>$H$5+$H$6*A312</f>
        <v>0.13251362884813706</v>
      </c>
      <c r="D312" s="13">
        <f>ABS(B312-C312)</f>
        <v>0.13251362884813706</v>
      </c>
    </row>
    <row r="313" spans="1:4" x14ac:dyDescent="0.25">
      <c r="A313" s="13">
        <v>0.31538461538461543</v>
      </c>
      <c r="B313" s="13">
        <v>0</v>
      </c>
      <c r="C313" s="13">
        <f>$H$5+$H$6*A313</f>
        <v>0.13251362884813706</v>
      </c>
      <c r="D313" s="13">
        <f>ABS(B313-C313)</f>
        <v>0.13251362884813706</v>
      </c>
    </row>
    <row r="314" spans="1:4" x14ac:dyDescent="0.25">
      <c r="A314" s="13">
        <v>0.31538461538461543</v>
      </c>
      <c r="B314" s="13">
        <v>0</v>
      </c>
      <c r="C314" s="13">
        <f>$H$5+$H$6*A314</f>
        <v>0.13251362884813706</v>
      </c>
      <c r="D314" s="13">
        <f>ABS(B314-C314)</f>
        <v>0.13251362884813706</v>
      </c>
    </row>
    <row r="315" spans="1:4" x14ac:dyDescent="0.25">
      <c r="A315" s="13">
        <v>0.31538461538461543</v>
      </c>
      <c r="B315" s="13">
        <v>0.5</v>
      </c>
      <c r="C315" s="13">
        <f>$H$5+$H$6*A315</f>
        <v>0.13251362884813706</v>
      </c>
      <c r="D315" s="13">
        <f>ABS(B315-C315)</f>
        <v>0.36748637115186294</v>
      </c>
    </row>
    <row r="316" spans="1:4" x14ac:dyDescent="0.25">
      <c r="A316" s="13">
        <v>0.31538461538461543</v>
      </c>
      <c r="B316" s="13">
        <v>0</v>
      </c>
      <c r="C316" s="13">
        <f>$H$5+$H$6*A316</f>
        <v>0.13251362884813706</v>
      </c>
      <c r="D316" s="13">
        <f>ABS(B316-C316)</f>
        <v>0.13251362884813706</v>
      </c>
    </row>
    <row r="317" spans="1:4" x14ac:dyDescent="0.25">
      <c r="A317" s="13">
        <v>0.31538461538461543</v>
      </c>
      <c r="B317" s="13">
        <v>0</v>
      </c>
      <c r="C317" s="13">
        <f>$H$5+$H$6*A317</f>
        <v>0.13251362884813706</v>
      </c>
      <c r="D317" s="13">
        <f>ABS(B317-C317)</f>
        <v>0.13251362884813706</v>
      </c>
    </row>
    <row r="318" spans="1:4" x14ac:dyDescent="0.25">
      <c r="A318" s="13">
        <v>0.31538461538461543</v>
      </c>
      <c r="B318" s="13">
        <v>0</v>
      </c>
      <c r="C318" s="13">
        <f>$H$5+$H$6*A318</f>
        <v>0.13251362884813706</v>
      </c>
      <c r="D318" s="13">
        <f>ABS(B318-C318)</f>
        <v>0.13251362884813706</v>
      </c>
    </row>
    <row r="319" spans="1:4" x14ac:dyDescent="0.25">
      <c r="A319" s="13">
        <v>0.31538461538461543</v>
      </c>
      <c r="B319" s="13">
        <v>0</v>
      </c>
      <c r="C319" s="13">
        <f>$H$5+$H$6*A319</f>
        <v>0.13251362884813706</v>
      </c>
      <c r="D319" s="13">
        <f>ABS(B319-C319)</f>
        <v>0.13251362884813706</v>
      </c>
    </row>
    <row r="320" spans="1:4" x14ac:dyDescent="0.25">
      <c r="A320" s="13">
        <v>0.31538461538461543</v>
      </c>
      <c r="B320" s="13">
        <v>0</v>
      </c>
      <c r="C320" s="13">
        <f>$H$5+$H$6*A320</f>
        <v>0.13251362884813706</v>
      </c>
      <c r="D320" s="13">
        <f>ABS(B320-C320)</f>
        <v>0.13251362884813706</v>
      </c>
    </row>
    <row r="321" spans="1:4" x14ac:dyDescent="0.25">
      <c r="A321" s="13">
        <v>0.31538461538461543</v>
      </c>
      <c r="B321" s="13">
        <v>0</v>
      </c>
      <c r="C321" s="13">
        <f>$H$5+$H$6*A321</f>
        <v>0.13251362884813706</v>
      </c>
      <c r="D321" s="13">
        <f>ABS(B321-C321)</f>
        <v>0.13251362884813706</v>
      </c>
    </row>
    <row r="322" spans="1:4" x14ac:dyDescent="0.25">
      <c r="A322" s="13">
        <v>0.31538461538461543</v>
      </c>
      <c r="B322" s="13">
        <v>0</v>
      </c>
      <c r="C322" s="13">
        <f>$H$5+$H$6*A322</f>
        <v>0.13251362884813706</v>
      </c>
      <c r="D322" s="13">
        <f>ABS(B322-C322)</f>
        <v>0.13251362884813706</v>
      </c>
    </row>
    <row r="323" spans="1:4" x14ac:dyDescent="0.25">
      <c r="A323" s="13">
        <v>0.31538461538461543</v>
      </c>
      <c r="B323" s="13">
        <v>0</v>
      </c>
      <c r="C323" s="13">
        <f>$H$5+$H$6*A323</f>
        <v>0.13251362884813706</v>
      </c>
      <c r="D323" s="13">
        <f>ABS(B323-C323)</f>
        <v>0.13251362884813706</v>
      </c>
    </row>
    <row r="324" spans="1:4" x14ac:dyDescent="0.25">
      <c r="A324" s="13">
        <v>0.31538461538461543</v>
      </c>
      <c r="B324" s="13">
        <v>0</v>
      </c>
      <c r="C324" s="13">
        <f>$H$5+$H$6*A324</f>
        <v>0.13251362884813706</v>
      </c>
      <c r="D324" s="13">
        <f>ABS(B324-C324)</f>
        <v>0.13251362884813706</v>
      </c>
    </row>
    <row r="325" spans="1:4" x14ac:dyDescent="0.25">
      <c r="A325" s="13">
        <v>0.31538461538461543</v>
      </c>
      <c r="B325" s="13">
        <v>0</v>
      </c>
      <c r="C325" s="13">
        <f>$H$5+$H$6*A325</f>
        <v>0.13251362884813706</v>
      </c>
      <c r="D325" s="13">
        <f>ABS(B325-C325)</f>
        <v>0.13251362884813706</v>
      </c>
    </row>
    <row r="326" spans="1:4" x14ac:dyDescent="0.25">
      <c r="A326" s="13">
        <v>0.31538461538461543</v>
      </c>
      <c r="B326" s="13">
        <v>0</v>
      </c>
      <c r="C326" s="13">
        <f>$H$5+$H$6*A326</f>
        <v>0.13251362884813706</v>
      </c>
      <c r="D326" s="13">
        <f>ABS(B326-C326)</f>
        <v>0.13251362884813706</v>
      </c>
    </row>
    <row r="327" spans="1:4" x14ac:dyDescent="0.25">
      <c r="A327" s="13">
        <v>0.31538461538461543</v>
      </c>
      <c r="B327" s="13">
        <v>0</v>
      </c>
      <c r="C327" s="13">
        <f>$H$5+$H$6*A327</f>
        <v>0.13251362884813706</v>
      </c>
      <c r="D327" s="13">
        <f>ABS(B327-C327)</f>
        <v>0.13251362884813706</v>
      </c>
    </row>
    <row r="328" spans="1:4" x14ac:dyDescent="0.25">
      <c r="A328" s="13">
        <v>0.31538461538461543</v>
      </c>
      <c r="B328" s="13">
        <v>0</v>
      </c>
      <c r="C328" s="13">
        <f>$H$5+$H$6*A328</f>
        <v>0.13251362884813706</v>
      </c>
      <c r="D328" s="13">
        <f>ABS(B328-C328)</f>
        <v>0.13251362884813706</v>
      </c>
    </row>
    <row r="329" spans="1:4" x14ac:dyDescent="0.25">
      <c r="A329" s="13">
        <v>0.31538461538461543</v>
      </c>
      <c r="B329" s="13">
        <v>0</v>
      </c>
      <c r="C329" s="13">
        <f>$H$5+$H$6*A329</f>
        <v>0.13251362884813706</v>
      </c>
      <c r="D329" s="13">
        <f>ABS(B329-C329)</f>
        <v>0.13251362884813706</v>
      </c>
    </row>
    <row r="330" spans="1:4" x14ac:dyDescent="0.25">
      <c r="A330" s="13">
        <v>0.31538461538461543</v>
      </c>
      <c r="B330" s="13">
        <v>0</v>
      </c>
      <c r="C330" s="13">
        <f>$H$5+$H$6*A330</f>
        <v>0.13251362884813706</v>
      </c>
      <c r="D330" s="13">
        <f>ABS(B330-C330)</f>
        <v>0.13251362884813706</v>
      </c>
    </row>
    <row r="331" spans="1:4" x14ac:dyDescent="0.25">
      <c r="A331" s="13">
        <v>0.31538461538461543</v>
      </c>
      <c r="B331" s="13">
        <v>0</v>
      </c>
      <c r="C331" s="13">
        <f>$H$5+$H$6*A331</f>
        <v>0.13251362884813706</v>
      </c>
      <c r="D331" s="13">
        <f>ABS(B331-C331)</f>
        <v>0.13251362884813706</v>
      </c>
    </row>
    <row r="332" spans="1:4" x14ac:dyDescent="0.25">
      <c r="A332" s="13">
        <v>0.31538461538461543</v>
      </c>
      <c r="B332" s="13">
        <v>0</v>
      </c>
      <c r="C332" s="13">
        <f>$H$5+$H$6*A332</f>
        <v>0.13251362884813706</v>
      </c>
      <c r="D332" s="13">
        <f>ABS(B332-C332)</f>
        <v>0.13251362884813706</v>
      </c>
    </row>
    <row r="333" spans="1:4" x14ac:dyDescent="0.25">
      <c r="A333" s="13">
        <v>0.31538461538461543</v>
      </c>
      <c r="B333" s="13">
        <v>0</v>
      </c>
      <c r="C333" s="13">
        <f>$H$5+$H$6*A333</f>
        <v>0.13251362884813706</v>
      </c>
      <c r="D333" s="13">
        <f>ABS(B333-C333)</f>
        <v>0.13251362884813706</v>
      </c>
    </row>
    <row r="334" spans="1:4" x14ac:dyDescent="0.25">
      <c r="A334" s="13">
        <v>0.31538461538461543</v>
      </c>
      <c r="B334" s="13">
        <v>0</v>
      </c>
      <c r="C334" s="13">
        <f>$H$5+$H$6*A334</f>
        <v>0.13251362884813706</v>
      </c>
      <c r="D334" s="13">
        <f>ABS(B334-C334)</f>
        <v>0.13251362884813706</v>
      </c>
    </row>
    <row r="335" spans="1:4" x14ac:dyDescent="0.25">
      <c r="A335" s="13">
        <v>0.31538461538461543</v>
      </c>
      <c r="B335" s="13">
        <v>0</v>
      </c>
      <c r="C335" s="13">
        <f>$H$5+$H$6*A335</f>
        <v>0.13251362884813706</v>
      </c>
      <c r="D335" s="13">
        <f>ABS(B335-C335)</f>
        <v>0.13251362884813706</v>
      </c>
    </row>
    <row r="336" spans="1:4" x14ac:dyDescent="0.25">
      <c r="A336" s="13">
        <v>0.31538461538461543</v>
      </c>
      <c r="B336" s="13">
        <v>0</v>
      </c>
      <c r="C336" s="13">
        <f>$H$5+$H$6*A336</f>
        <v>0.13251362884813706</v>
      </c>
      <c r="D336" s="13">
        <f>ABS(B336-C336)</f>
        <v>0.13251362884813706</v>
      </c>
    </row>
    <row r="337" spans="1:4" x14ac:dyDescent="0.25">
      <c r="A337" s="13">
        <v>0.31538461538461543</v>
      </c>
      <c r="B337" s="13">
        <v>0</v>
      </c>
      <c r="C337" s="13">
        <f>$H$5+$H$6*A337</f>
        <v>0.13251362884813706</v>
      </c>
      <c r="D337" s="13">
        <f>ABS(B337-C337)</f>
        <v>0.13251362884813706</v>
      </c>
    </row>
    <row r="338" spans="1:4" x14ac:dyDescent="0.25">
      <c r="A338" s="13">
        <v>0.31538461538461543</v>
      </c>
      <c r="B338" s="13">
        <v>0</v>
      </c>
      <c r="C338" s="13">
        <f>$H$5+$H$6*A338</f>
        <v>0.13251362884813706</v>
      </c>
      <c r="D338" s="13">
        <f>ABS(B338-C338)</f>
        <v>0.13251362884813706</v>
      </c>
    </row>
    <row r="339" spans="1:4" x14ac:dyDescent="0.25">
      <c r="A339" s="13">
        <v>0.89999999999999991</v>
      </c>
      <c r="B339" s="13">
        <v>1</v>
      </c>
      <c r="C339" s="13">
        <f>$H$5+$H$6*A339</f>
        <v>0.95395180566680515</v>
      </c>
      <c r="D339" s="13">
        <f>ABS(B339-C339)</f>
        <v>4.6048194333194847E-2</v>
      </c>
    </row>
    <row r="340" spans="1:4" x14ac:dyDescent="0.25">
      <c r="A340" s="13">
        <v>0.89999999999999991</v>
      </c>
      <c r="B340" s="13">
        <v>1</v>
      </c>
      <c r="C340" s="13">
        <f>$H$5+$H$6*A340</f>
        <v>0.95395180566680515</v>
      </c>
      <c r="D340" s="13">
        <f>ABS(B340-C340)</f>
        <v>4.6048194333194847E-2</v>
      </c>
    </row>
    <row r="341" spans="1:4" x14ac:dyDescent="0.25">
      <c r="A341" s="13">
        <v>3.2307692307692301E-2</v>
      </c>
      <c r="B341" s="13">
        <v>0</v>
      </c>
      <c r="C341" s="13">
        <f>$H$5+$H$6*A341</f>
        <v>-0.26523538308511291</v>
      </c>
      <c r="D341" s="13">
        <f>ABS(B341-C341)</f>
        <v>0.26523538308511291</v>
      </c>
    </row>
    <row r="342" spans="1:4" x14ac:dyDescent="0.25">
      <c r="A342" s="13">
        <v>3.2307692307692301E-2</v>
      </c>
      <c r="B342" s="13">
        <v>0</v>
      </c>
      <c r="C342" s="13">
        <f>$H$5+$H$6*A342</f>
        <v>-0.26523538308511291</v>
      </c>
      <c r="D342" s="13">
        <f>ABS(B342-C342)</f>
        <v>0.26523538308511291</v>
      </c>
    </row>
    <row r="343" spans="1:4" x14ac:dyDescent="0.25">
      <c r="A343" s="13">
        <v>0.89999999999999991</v>
      </c>
      <c r="B343" s="13">
        <v>0</v>
      </c>
      <c r="C343" s="13">
        <f>$H$5+$H$6*A343</f>
        <v>0.95395180566680515</v>
      </c>
      <c r="D343" s="13">
        <f>ABS(B343-C343)</f>
        <v>0.95395180566680515</v>
      </c>
    </row>
    <row r="344" spans="1:4" x14ac:dyDescent="0.25">
      <c r="A344" s="13">
        <v>0.89999999999999991</v>
      </c>
      <c r="B344" s="13">
        <v>1</v>
      </c>
      <c r="C344" s="13">
        <f>$H$5+$H$6*A344</f>
        <v>0.95395180566680515</v>
      </c>
      <c r="D344" s="13">
        <f>ABS(B344-C344)</f>
        <v>4.6048194333194847E-2</v>
      </c>
    </row>
    <row r="345" spans="1:4" x14ac:dyDescent="0.25">
      <c r="A345" s="13">
        <v>0.89999999999999991</v>
      </c>
      <c r="B345" s="13">
        <v>1</v>
      </c>
      <c r="C345" s="13">
        <f>$H$5+$H$6*A345</f>
        <v>0.95395180566680515</v>
      </c>
      <c r="D345" s="13">
        <f>ABS(B345-C345)</f>
        <v>4.6048194333194847E-2</v>
      </c>
    </row>
    <row r="346" spans="1:4" x14ac:dyDescent="0.25">
      <c r="A346" s="13">
        <v>0.89999999999999991</v>
      </c>
      <c r="B346" s="13">
        <v>1</v>
      </c>
      <c r="C346" s="13">
        <f>$H$5+$H$6*A346</f>
        <v>0.95395180566680515</v>
      </c>
      <c r="D346" s="13">
        <f>ABS(B346-C346)</f>
        <v>4.6048194333194847E-2</v>
      </c>
    </row>
    <row r="347" spans="1:4" x14ac:dyDescent="0.25">
      <c r="A347" s="13">
        <v>0.89999999999999991</v>
      </c>
      <c r="B347" s="13">
        <v>1</v>
      </c>
      <c r="C347" s="13">
        <f>$H$5+$H$6*A347</f>
        <v>0.95395180566680515</v>
      </c>
      <c r="D347" s="13">
        <f>ABS(B347-C347)</f>
        <v>4.6048194333194847E-2</v>
      </c>
    </row>
    <row r="348" spans="1:4" x14ac:dyDescent="0.25">
      <c r="A348" s="13">
        <v>0.89999999999999991</v>
      </c>
      <c r="B348" s="13">
        <v>1</v>
      </c>
      <c r="C348" s="13">
        <f>$H$5+$H$6*A348</f>
        <v>0.95395180566680515</v>
      </c>
      <c r="D348" s="13">
        <f>ABS(B348-C348)</f>
        <v>4.6048194333194847E-2</v>
      </c>
    </row>
    <row r="349" spans="1:4" x14ac:dyDescent="0.25">
      <c r="A349" s="13">
        <v>0.89999999999999991</v>
      </c>
      <c r="B349" s="13">
        <v>1</v>
      </c>
      <c r="C349" s="13">
        <f>$H$5+$H$6*A349</f>
        <v>0.95395180566680515</v>
      </c>
      <c r="D349" s="13">
        <f>ABS(B349-C349)</f>
        <v>4.6048194333194847E-2</v>
      </c>
    </row>
    <row r="350" spans="1:4" x14ac:dyDescent="0.25">
      <c r="A350" s="13">
        <v>0.89999999999999991</v>
      </c>
      <c r="B350" s="13">
        <v>1</v>
      </c>
      <c r="C350" s="13">
        <f>$H$5+$H$6*A350</f>
        <v>0.95395180566680515</v>
      </c>
      <c r="D350" s="13">
        <f>ABS(B350-C350)</f>
        <v>4.6048194333194847E-2</v>
      </c>
    </row>
    <row r="351" spans="1:4" x14ac:dyDescent="0.25">
      <c r="A351" s="13">
        <v>0.89999999999999991</v>
      </c>
      <c r="B351" s="13">
        <v>1</v>
      </c>
      <c r="C351" s="13">
        <f>$H$5+$H$6*A351</f>
        <v>0.95395180566680515</v>
      </c>
      <c r="D351" s="13">
        <f>ABS(B351-C351)</f>
        <v>4.6048194333194847E-2</v>
      </c>
    </row>
    <row r="352" spans="1:4" x14ac:dyDescent="0.25">
      <c r="A352" s="13">
        <v>0.89999999999999991</v>
      </c>
      <c r="B352" s="13">
        <v>1</v>
      </c>
      <c r="C352" s="13">
        <f>$H$5+$H$6*A352</f>
        <v>0.95395180566680515</v>
      </c>
      <c r="D352" s="13">
        <f>ABS(B352-C352)</f>
        <v>4.6048194333194847E-2</v>
      </c>
    </row>
    <row r="353" spans="1:4" x14ac:dyDescent="0.25">
      <c r="A353" s="13">
        <v>0.89999999999999991</v>
      </c>
      <c r="B353" s="13">
        <v>1</v>
      </c>
      <c r="C353" s="13">
        <f>$H$5+$H$6*A353</f>
        <v>0.95395180566680515</v>
      </c>
      <c r="D353" s="13">
        <f>ABS(B353-C353)</f>
        <v>4.6048194333194847E-2</v>
      </c>
    </row>
    <row r="354" spans="1:4" x14ac:dyDescent="0.25">
      <c r="A354" s="13">
        <v>0.89999999999999991</v>
      </c>
      <c r="B354" s="13">
        <v>1</v>
      </c>
      <c r="C354" s="13">
        <f>$H$5+$H$6*A354</f>
        <v>0.95395180566680515</v>
      </c>
      <c r="D354" s="13">
        <f>ABS(B354-C354)</f>
        <v>4.6048194333194847E-2</v>
      </c>
    </row>
    <row r="355" spans="1:4" x14ac:dyDescent="0.25">
      <c r="A355" s="13">
        <v>0.89999999999999991</v>
      </c>
      <c r="B355" s="13">
        <v>1</v>
      </c>
      <c r="C355" s="13">
        <f>$H$5+$H$6*A355</f>
        <v>0.95395180566680515</v>
      </c>
      <c r="D355" s="13">
        <f>ABS(B355-C355)</f>
        <v>4.6048194333194847E-2</v>
      </c>
    </row>
    <row r="356" spans="1:4" x14ac:dyDescent="0.25">
      <c r="A356" s="13">
        <v>0.89999999999999991</v>
      </c>
      <c r="B356" s="13">
        <v>1</v>
      </c>
      <c r="C356" s="13">
        <f>$H$5+$H$6*A356</f>
        <v>0.95395180566680515</v>
      </c>
      <c r="D356" s="13">
        <f>ABS(B356-C356)</f>
        <v>4.6048194333194847E-2</v>
      </c>
    </row>
    <row r="357" spans="1:4" x14ac:dyDescent="0.25">
      <c r="A357" s="13">
        <v>0.89999999999999991</v>
      </c>
      <c r="B357" s="13">
        <v>1</v>
      </c>
      <c r="C357" s="13">
        <f>$H$5+$H$6*A357</f>
        <v>0.95395180566680515</v>
      </c>
      <c r="D357" s="13">
        <f>ABS(B357-C357)</f>
        <v>4.6048194333194847E-2</v>
      </c>
    </row>
    <row r="358" spans="1:4" x14ac:dyDescent="0.25">
      <c r="A358" s="13">
        <v>0.89999999999999991</v>
      </c>
      <c r="B358" s="13">
        <v>0</v>
      </c>
      <c r="C358" s="13">
        <f>$H$5+$H$6*A358</f>
        <v>0.95395180566680515</v>
      </c>
      <c r="D358" s="13">
        <f>ABS(B358-C358)</f>
        <v>0.95395180566680515</v>
      </c>
    </row>
    <row r="359" spans="1:4" x14ac:dyDescent="0.25">
      <c r="A359" s="13">
        <v>0.89999999999999991</v>
      </c>
      <c r="B359" s="13">
        <v>0</v>
      </c>
      <c r="C359" s="13">
        <f>$H$5+$H$6*A359</f>
        <v>0.95395180566680515</v>
      </c>
      <c r="D359" s="13">
        <f>ABS(B359-C359)</f>
        <v>0.95395180566680515</v>
      </c>
    </row>
    <row r="360" spans="1:4" x14ac:dyDescent="0.25">
      <c r="A360" s="13">
        <v>0.89999999999999991</v>
      </c>
      <c r="B360" s="13">
        <v>1</v>
      </c>
      <c r="C360" s="13">
        <f>$H$5+$H$6*A360</f>
        <v>0.95395180566680515</v>
      </c>
      <c r="D360" s="13">
        <f>ABS(B360-C360)</f>
        <v>4.6048194333194847E-2</v>
      </c>
    </row>
    <row r="361" spans="1:4" x14ac:dyDescent="0.25">
      <c r="A361" s="13">
        <v>0.89999999999999991</v>
      </c>
      <c r="B361" s="13">
        <v>1</v>
      </c>
      <c r="C361" s="13">
        <f>$H$5+$H$6*A361</f>
        <v>0.95395180566680515</v>
      </c>
      <c r="D361" s="13">
        <f>ABS(B361-C361)</f>
        <v>4.6048194333194847E-2</v>
      </c>
    </row>
    <row r="362" spans="1:4" x14ac:dyDescent="0.25">
      <c r="A362" s="13">
        <v>0.89999999999999991</v>
      </c>
      <c r="B362" s="13">
        <v>1</v>
      </c>
      <c r="C362" s="13">
        <f>$H$5+$H$6*A362</f>
        <v>0.95395180566680515</v>
      </c>
      <c r="D362" s="13">
        <f>ABS(B362-C362)</f>
        <v>4.6048194333194847E-2</v>
      </c>
    </row>
    <row r="363" spans="1:4" x14ac:dyDescent="0.25">
      <c r="A363" s="13">
        <v>0.89999999999999991</v>
      </c>
      <c r="B363" s="13">
        <v>1</v>
      </c>
      <c r="C363" s="13">
        <f>$H$5+$H$6*A363</f>
        <v>0.95395180566680515</v>
      </c>
      <c r="D363" s="13">
        <f>ABS(B363-C363)</f>
        <v>4.6048194333194847E-2</v>
      </c>
    </row>
    <row r="364" spans="1:4" x14ac:dyDescent="0.25">
      <c r="A364" s="13">
        <v>0.89999999999999991</v>
      </c>
      <c r="B364" s="13">
        <v>1</v>
      </c>
      <c r="C364" s="13">
        <f>$H$5+$H$6*A364</f>
        <v>0.95395180566680515</v>
      </c>
      <c r="D364" s="13">
        <f>ABS(B364-C364)</f>
        <v>4.6048194333194847E-2</v>
      </c>
    </row>
    <row r="365" spans="1:4" x14ac:dyDescent="0.25">
      <c r="A365" s="13">
        <v>0.89999999999999991</v>
      </c>
      <c r="B365" s="13">
        <v>1</v>
      </c>
      <c r="C365" s="13">
        <f>$H$5+$H$6*A365</f>
        <v>0.95395180566680515</v>
      </c>
      <c r="D365" s="13">
        <f>ABS(B365-C365)</f>
        <v>4.6048194333194847E-2</v>
      </c>
    </row>
    <row r="366" spans="1:4" x14ac:dyDescent="0.25">
      <c r="A366" s="13">
        <v>0.89999999999999991</v>
      </c>
      <c r="B366" s="13">
        <v>1</v>
      </c>
      <c r="C366" s="13">
        <f>$H$5+$H$6*A366</f>
        <v>0.95395180566680515</v>
      </c>
      <c r="D366" s="13">
        <f>ABS(B366-C366)</f>
        <v>4.6048194333194847E-2</v>
      </c>
    </row>
    <row r="367" spans="1:4" x14ac:dyDescent="0.25">
      <c r="A367" s="13">
        <v>0.89999999999999991</v>
      </c>
      <c r="B367" s="13">
        <v>1</v>
      </c>
      <c r="C367" s="13">
        <f>$H$5+$H$6*A367</f>
        <v>0.95395180566680515</v>
      </c>
      <c r="D367" s="13">
        <f>ABS(B367-C367)</f>
        <v>4.6048194333194847E-2</v>
      </c>
    </row>
    <row r="368" spans="1:4" x14ac:dyDescent="0.25">
      <c r="A368" s="13">
        <v>0.89999999999999991</v>
      </c>
      <c r="B368" s="13">
        <v>1</v>
      </c>
      <c r="C368" s="13">
        <f>$H$5+$H$6*A368</f>
        <v>0.95395180566680515</v>
      </c>
      <c r="D368" s="13">
        <f>ABS(B368-C368)</f>
        <v>4.6048194333194847E-2</v>
      </c>
    </row>
    <row r="369" spans="1:4" x14ac:dyDescent="0.25">
      <c r="A369" s="13">
        <v>0.89999999999999991</v>
      </c>
      <c r="B369" s="13">
        <v>1</v>
      </c>
      <c r="C369" s="13">
        <f>$H$5+$H$6*A369</f>
        <v>0.95395180566680515</v>
      </c>
      <c r="D369" s="13">
        <f>ABS(B369-C369)</f>
        <v>4.6048194333194847E-2</v>
      </c>
    </row>
    <row r="370" spans="1:4" x14ac:dyDescent="0.25">
      <c r="A370" s="13">
        <v>0.89999999999999991</v>
      </c>
      <c r="B370" s="13">
        <v>1</v>
      </c>
      <c r="C370" s="13">
        <f>$H$5+$H$6*A370</f>
        <v>0.95395180566680515</v>
      </c>
      <c r="D370" s="13">
        <f>ABS(B370-C370)</f>
        <v>4.6048194333194847E-2</v>
      </c>
    </row>
    <row r="371" spans="1:4" x14ac:dyDescent="0.25">
      <c r="A371" s="13">
        <v>0.89999999999999991</v>
      </c>
      <c r="B371" s="13">
        <v>1</v>
      </c>
      <c r="C371" s="13">
        <f>$H$5+$H$6*A371</f>
        <v>0.95395180566680515</v>
      </c>
      <c r="D371" s="13">
        <f>ABS(B371-C371)</f>
        <v>4.6048194333194847E-2</v>
      </c>
    </row>
    <row r="372" spans="1:4" x14ac:dyDescent="0.25">
      <c r="A372" s="13">
        <v>0.89999999999999991</v>
      </c>
      <c r="B372" s="13">
        <v>1</v>
      </c>
      <c r="C372" s="13">
        <f>$H$5+$H$6*A372</f>
        <v>0.95395180566680515</v>
      </c>
      <c r="D372" s="13">
        <f>ABS(B372-C372)</f>
        <v>4.6048194333194847E-2</v>
      </c>
    </row>
    <row r="373" spans="1:4" x14ac:dyDescent="0.25">
      <c r="A373" s="15">
        <v>0.89999999999999991</v>
      </c>
      <c r="B373" s="15">
        <v>1</v>
      </c>
      <c r="C373" s="15">
        <f>$H$5+$H$6*A373</f>
        <v>0.95395180566680515</v>
      </c>
      <c r="D373" s="15">
        <f>ABS(B373-C373)</f>
        <v>4.6048194333194847E-2</v>
      </c>
    </row>
  </sheetData>
  <autoFilter ref="B1:B373" xr:uid="{5CC8E40F-8565-4CB8-8284-E95EFF5C5161}"/>
  <mergeCells count="4">
    <mergeCell ref="G2:K2"/>
    <mergeCell ref="G3:H3"/>
    <mergeCell ref="J3:K3"/>
    <mergeCell ref="G12:K12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 g e n d e r 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 g e n d e r 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 C o l u m n s \ g e n d e r < / K e y > < / D i a g r a m O b j e c t K e y > < D i a g r a m O b j e c t K e y > < K e y > C o l u m n s \ i n d e x 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 B M I _ C a t e g o r y 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 B M I _ C a t e g o r y 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 C o l u m n s \ B M I   C a t e g o r y < / K e y > < / D i a g r a m O b j e c t K e y > < D i a g r a m O b j e c t K e y > < K e y > C o l u m n s \ i n d e x 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 C o l u m n s \ B M I  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 S l e e p _ D i s o r d e r 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 S l e e p _ D i s o r d e r 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 C o l u m n s \ S l e e p   D i s o r d e r < / K e y > < / D i a g r a m O b j e c t K e y > < D i a g r a m O b j e c t K e y > < K e y > C o l u m n s \ i n d e x 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 C o l u m n s \ S l e e p   D i s o r d e r 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 M e a s u r e s \ ����  ��  Q u a l i t y   o f   S l e e p < / K e y > < / D i a g r a m O b j e c t K e y > < D i a g r a m O b j e c t K e y > < K e y > M e a s u r e s \ ����  ��  Q u a l i t y   o f   S l e e p \ T a g I n f o \ �����< / K e y > < / D i a g r a m O b j e c t K e y > < D i a g r a m O b j e c t K e y > < K e y > M e a s u r e s \ ����  ��  Q u a l i t y   o f   S l e e p \ T a g I n f o \ ���< / K e y > < / D i a g r a m O b j e c t K e y > < D i a g r a m O b j e c t K e y > < K e y > M e a s u r e s \ �����  ��  Q u a l i t y   o f   S l e e p < / K e y > < / D i a g r a m O b j e c t K e y > < D i a g r a m O b j e c t K e y > < K e y > M e a s u r e s \ �����  ��  Q u a l i t y   o f   S l e e p \ T a g I n f o \ �����< / K e y > < / D i a g r a m O b j e c t K e y > < D i a g r a m O b j e c t K e y > < K e y > M e a s u r e s \ �����  ��  Q u a l i t y   o f   S l e e p \ T a g I n f o \ ���< / K e y > < / D i a g r a m O b j e c t K e y > < D i a g r a m O b j e c t K e y > < K e y > M e a s u r e s \ ����  ��  S t r e s s   L e v e l < / K e y > < / D i a g r a m O b j e c t K e y > < D i a g r a m O b j e c t K e y > < K e y > M e a s u r e s \ ����  ��  S t r e s s   L e v e l \ T a g I n f o \ �����< / K e y > < / D i a g r a m O b j e c t K e y > < D i a g r a m O b j e c t K e y > < K e y > M e a s u r e s \ ����  ��  S t r e s s   L e v e l \ T a g I n f o \ ���< / K e y > < / D i a g r a m O b j e c t K e y > < D i a g r a m O b j e c t K e y > < K e y > M e a s u r e s \ �����  ��  S t r e s s   L e v e l < / K e y > < / D i a g r a m O b j e c t K e y > < D i a g r a m O b j e c t K e y > < K e y > M e a s u r e s \ �����  ��  S t r e s s   L e v e l \ T a g I n f o \ �����< / K e y > < / D i a g r a m O b j e c t K e y > < D i a g r a m O b j e c t K e y > < K e y > M e a s u r e s \ �����  ��  S t r e s s   L e v e l \ T a g I n f o \ ���< / K e y > < / D i a g r a m O b j e c t K e y > < D i a g r a m O b j e c t K e y > < K e y > M e a s u r e s \ ����  ��  S l e e p   D u r a t i o n < / K e y > < / D i a g r a m O b j e c t K e y > < D i a g r a m O b j e c t K e y > < K e y > M e a s u r e s \ ����  ��  S l e e p   D u r a t i o n \ T a g I n f o \ �����< / K e y > < / D i a g r a m O b j e c t K e y > < D i a g r a m O b j e c t K e y > < K e y > M e a s u r e s \ ����  ��  S l e e p   D u r a t i o n \ T a g I n f o \ ���< / K e y > < / D i a g r a m O b j e c t K e y > < D i a g r a m O b j e c t K e y > < K e y > M e a s u r e s \ �����  ��  S l e e p   D u r a t i o n < / K e y > < / D i a g r a m O b j e c t K e y > < D i a g r a m O b j e c t K e y > < K e y > M e a s u r e s \ �����  ��  S l e e p   D u r a t i o n \ T a g I n f o \ �����< / K e y > < / D i a g r a m O b j e c t K e y > < D i a g r a m O b j e c t K e y > < K e y > M e a s u r e s \ �����  ��  S l e e p   D u r a t i o n \ T a g I n f o \ ���< / K e y > < / D i a g r a m O b j e c t K e y > < D i a g r a m O b j e c t K e y > < K e y > M e a s u r e s \ ����  ��  B l o o d   P r e s s u r e < / K e y > < / D i a g r a m O b j e c t K e y > < D i a g r a m O b j e c t K e y > < K e y > M e a s u r e s \ ����  ��  B l o o d   P r e s s u r e \ T a g I n f o \ �����< / K e y > < / D i a g r a m O b j e c t K e y > < D i a g r a m O b j e c t K e y > < K e y > M e a s u r e s \ ����  ��  B l o o d   P r e s s u r e \ T a g I n f o \ ���< / K e y > < / D i a g r a m O b j e c t K e y > < D i a g r a m O b j e c t K e y > < K e y > M e a s u r e s \ �����  ��  B l o o d   P r e s s u r e < / K e y > < / D i a g r a m O b j e c t K e y > < D i a g r a m O b j e c t K e y > < K e y > M e a s u r e s \ �����  ��  B l o o d   P r e s s u r e \ T a g I n f o \ �����< / K e y > < / D i a g r a m O b j e c t K e y > < D i a g r a m O b j e c t K e y > < K e y > M e a s u r e s \ �����  ��  B l o o d   P r e s s u r e \ T a g I n f o \ ���< / K e y > < / D i a g r a m O b j e c t K e y > < D i a g r a m O b j e c t K e y > < K e y > M e a s u r e s \ ����  ��  B M I   C a t e g o r y < / K e y > < / D i a g r a m O b j e c t K e y > < D i a g r a m O b j e c t K e y > < K e y > M e a s u r e s \ ����  ��  B M I   C a t e g o r y \ T a g I n f o \ �����< / K e y > < / D i a g r a m O b j e c t K e y > < D i a g r a m O b j e c t K e y > < K e y > M e a s u r e s \ ����  ��  B M I   C a t e g o r y \ T a g I n f o \ ���< / K e y > < / D i a g r a m O b j e c t K e y > < D i a g r a m O b j e c t K e y > < K e y > M e a s u r e s \ �����  ��  B M I   C a t e g o r y < / K e y > < / D i a g r a m O b j e c t K e y > < D i a g r a m O b j e c t K e y > < K e y > M e a s u r e s \ �����  ��  B M I   C a t e g o r y \ T a g I n f o \ �����< / K e y > < / D i a g r a m O b j e c t K e y > < D i a g r a m O b j e c t K e y > < K e y > M e a s u r e s \ �����  ��  B M I   C a t e g o r y \ T a g I n f o \ ���< / K e y > < / D i a g r a m O b j e c t K e y > < D i a g r a m O b j e c t K e y > < K e y > M e a s u r e s \ ����  ��  H e a r t   R a t e < / K e y > < / D i a g r a m O b j e c t K e y > < D i a g r a m O b j e c t K e y > < K e y > M e a s u r e s \ ����  ��  H e a r t   R a t e \ T a g I n f o \ �����< / K e y > < / D i a g r a m O b j e c t K e y > < D i a g r a m O b j e c t K e y > < K e y > M e a s u r e s \ ����  ��  H e a r t   R a t e \ T a g I n f o \ ���< / K e y > < / D i a g r a m O b j e c t K e y > < D i a g r a m O b j e c t K e y > < K e y > M e a s u r e s \ �����  ��  H e a r t   R a t e < / K e y > < / D i a g r a m O b j e c t K e y > < D i a g r a m O b j e c t K e y > < K e y > M e a s u r e s \ �����  ��  H e a r t   R a t e \ T a g I n f o \ �����< / K e y > < / D i a g r a m O b j e c t K e y > < D i a g r a m O b j e c t K e y > < K e y > M e a s u r e s \ �����  ��  H e a r t   R a t e \ T a g I n f o \ ���< / K e y > < / D i a g r a m O b j e c t K e y > < D i a g r a m O b j e c t K e y > < K e y > M e a s u r e s \ ����  ��  P h y s i c a l   A c t i v i t y   L e v e l < / K e y > < / D i a g r a m O b j e c t K e y > < D i a g r a m O b j e c t K e y > < K e y > M e a s u r e s \ ����  ��  P h y s i c a l   A c t i v i t y   L e v e l \ T a g I n f o \ �����< / K e y > < / D i a g r a m O b j e c t K e y > < D i a g r a m O b j e c t K e y > < K e y > M e a s u r e s \ ����  ��  P h y s i c a l   A c t i v i t y   L e v e l \ T a g I n f o \ ���< / K e y > < / D i a g r a m O b j e c t K e y > < D i a g r a m O b j e c t K e y > < K e y > M e a s u r e s \ �����  ��  P h y s i c a l   A c t i v i t y   L e v e l < / K e y > < / D i a g r a m O b j e c t K e y > < D i a g r a m O b j e c t K e y > < K e y > M e a s u r e s \ �����  ��  P h y s i c a l   A c t i v i t y   L e v e l \ T a g I n f o \ �����< / K e y > < / D i a g r a m O b j e c t K e y > < D i a g r a m O b j e c t K e y > < K e y > M e a s u r e s \ �����  ��  P h y s i c a l   A c t i v i t y   L e v e l \ T a g I n f o \ ���< / K e y > < / D i a g r a m O b j e c t K e y > < D i a g r a m O b j e c t K e y > < K e y > M e a s u r e s \ ����  ��  S l e e p   D i s o r d e r < / K e y > < / D i a g r a m O b j e c t K e y > < D i a g r a m O b j e c t K e y > < K e y > M e a s u r e s \ ����  ��  S l e e p   D i s o r d e r \ T a g I n f o \ �����< / K e y > < / D i a g r a m O b j e c t K e y > < D i a g r a m O b j e c t K e y > < K e y > M e a s u r e s \ ����  ��  S l e e p   D i s o r d e r \ T a g I n f o \ ���< / K e y > < / D i a g r a m O b j e c t K e y > < D i a g r a m O b j e c t K e y > < K e y > M e a s u r e s \ �����  ��  S l e e p   D i s o r d e r < / K e y > < / D i a g r a m O b j e c t K e y > < D i a g r a m O b j e c t K e y > < K e y > M e a s u r e s \ �����  ��  S l e e p   D i s o r d e r \ T a g I n f o \ �����< / K e y > < / D i a g r a m O b j e c t K e y > < D i a g r a m O b j e c t K e y > < K e y > M e a s u r e s \ �����  ��  S l e e p   D i s o r d e r \ T a g I n f o \ ���< / K e y > < / D i a g r a m O b j e c t K e y > < D i a g r a m O b j e c t K e y > < K e y > C o l u m n s \ P e r s o n 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 C o l u m n s \ O c c u p a t i o n < / K e y > < / D i a g r a m O b j e c t K e y > < D i a g r a m O b j e c t K e y > < K e y > C o l u m n s \ S l e e p   D u r a t i o n < / K e y > < / D i a g r a m O b j e c t K e y > < D i a g r a m O b j e c t K e y > < K e y > C o l u m n s \ Q u a l i t y   o f   S l e e p < / K e y > < / D i a g r a m O b j e c t K e y > < D i a g r a m O b j e c t K e y > < K e y > C o l u m n s \ S t r e s s   L e v e l < / K e y > < / D i a g r a m O b j e c t K e y > < D i a g r a m O b j e c t K e y > < K e y > C o l u m n s \ H e a r t   R a t e < / K e y > < / D i a g r a m O b j e c t K e y > < D i a g r a m O b j e c t K e y > < K e y > C o l u m n s \ P h y s i c a l   A c t i v i t y   L e v e l < / K e y > < / D i a g r a m O b j e c t K e y > < D i a g r a m O b j e c t K e y > < K e y > C o l u m n s \ D a i l y   S t e p s < / K e y > < / D i a g r a m O b j e c t K e y > < D i a g r a m O b j e c t K e y > < K e y > C o l u m n s \ S l e e p   D i s o r d e r < / K e y > < / D i a g r a m O b j e c t K e y > < D i a g r a m O b j e c t K e y > < K e y > C o l u m n s \ B M I   C a t e g o r y < / K e y > < / D i a g r a m O b j e c t K e y > < D i a g r a m O b j e c t K e y > < K e y > C o l u m n s \ B l o o d   P r e s s u r e < / K e y > < / D i a g r a m O b j e c t K e y > < D i a g r a m O b j e c t K e y > < K e y > L i n k s \ & l t ; C o l u m n s \ ����  ��  Q u a l i t y   o f   S l e e p & g t ; - & l t ; M e a s u r e s \ Q u a l i t y   o f   S l e e p & g t ; < / K e y > < / D i a g r a m O b j e c t K e y > < D i a g r a m O b j e c t K e y > < K e y > L i n k s \ & l t ; C o l u m n s \ ����  ��  Q u a l i t y   o f   S l e e p & g t ; - & l t ; M e a s u r e s \ Q u a l i t y   o f   S l e e p & g t ; \ C O L U M N < / K e y > < / D i a g r a m O b j e c t K e y > < D i a g r a m O b j e c t K e y > < K e y > L i n k s \ & l t ; C o l u m n s \ ����  ��  Q u a l i t y   o f   S l e e p & g t ; - & l t ; M e a s u r e s \ Q u a l i t y   o f   S l e e p & g t ; \ M E A S U R E < / K e y > < / D i a g r a m O b j e c t K e y > < D i a g r a m O b j e c t K e y > < K e y > L i n k s \ & l t ; C o l u m n s \ �����  ��  Q u a l i t y   o f   S l e e p & g t ; - & l t ; M e a s u r e s \ Q u a l i t y   o f   S l e e p & g t ; < / K e y > < / D i a g r a m O b j e c t K e y > < D i a g r a m O b j e c t K e y > < K e y > L i n k s \ & l t ; C o l u m n s \ �����  ��  Q u a l i t y   o f   S l e e p & g t ; - & l t ; M e a s u r e s \ Q u a l i t y   o f   S l e e p & g t ; \ C O L U M N < / K e y > < / D i a g r a m O b j e c t K e y > < D i a g r a m O b j e c t K e y > < K e y > L i n k s \ & l t ; C o l u m n s \ �����  ��  Q u a l i t y   o f   S l e e p & g t ; - & l t ; M e a s u r e s \ Q u a l i t y   o f   S l e e p & g t ; \ M E A S U R E < / K e y > < / D i a g r a m O b j e c t K e y > < D i a g r a m O b j e c t K e y > < K e y > L i n k s \ & l t ; C o l u m n s \ ����  ��  S t r e s s   L e v e l & g t ; - & l t ; M e a s u r e s \ S t r e s s   L e v e l & g t ; < / K e y > < / D i a g r a m O b j e c t K e y > < D i a g r a m O b j e c t K e y > < K e y > L i n k s \ & l t ; C o l u m n s \ ����  ��  S t r e s s   L e v e l & g t ; - & l t ; M e a s u r e s \ S t r e s s   L e v e l & g t ; \ C O L U M N < / K e y > < / D i a g r a m O b j e c t K e y > < D i a g r a m O b j e c t K e y > < K e y > L i n k s \ & l t ; C o l u m n s \ ����  ��  S t r e s s   L e v e l & g t ; - & l t ; M e a s u r e s \ S t r e s s   L e v e l & g t ; \ M E A S U R E < / K e y > < / D i a g r a m O b j e c t K e y > < D i a g r a m O b j e c t K e y > < K e y > L i n k s \ & l t ; C o l u m n s \ �����  ��  S t r e s s   L e v e l & g t ; - & l t ; M e a s u r e s \ S t r e s s   L e v e l & g t ; < / K e y > < / D i a g r a m O b j e c t K e y > < D i a g r a m O b j e c t K e y > < K e y > L i n k s \ & l t ; C o l u m n s \ �����  ��  S t r e s s   L e v e l & g t ; - & l t ; M e a s u r e s \ S t r e s s   L e v e l & g t ; \ C O L U M N < / K e y > < / D i a g r a m O b j e c t K e y > < D i a g r a m O b j e c t K e y > < K e y > L i n k s \ & l t ; C o l u m n s \ �����  ��  S t r e s s   L e v e l & g t ; - & l t ; M e a s u r e s \ S t r e s s   L e v e l & g t ; \ M E A S U R E < / K e y > < / D i a g r a m O b j e c t K e y > < D i a g r a m O b j e c t K e y > < K e y > L i n k s \ & l t ; C o l u m n s \ ����  ��  S l e e p   D u r a t i o n & g t ; - & l t ; M e a s u r e s \ S l e e p   D u r a t i o n & g t ; < / K e y > < / D i a g r a m O b j e c t K e y > < D i a g r a m O b j e c t K e y > < K e y > L i n k s \ & l t ; C o l u m n s \ ����  ��  S l e e p   D u r a t i o n & g t ; - & l t ; M e a s u r e s \ S l e e p   D u r a t i o n & g t ; \ C O L U M N < / K e y > < / D i a g r a m O b j e c t K e y > < D i a g r a m O b j e c t K e y > < K e y > L i n k s \ & l t ; C o l u m n s \ ����  ��  S l e e p   D u r a t i o n & g t ; - & l t ; M e a s u r e s \ S l e e p   D u r a t i o n & g t ; \ M E A S U R E < / K e y > < / D i a g r a m O b j e c t K e y > < D i a g r a m O b j e c t K e y > < K e y > L i n k s \ & l t ; C o l u m n s \ �����  ��  S l e e p   D u r a t i o n & g t ; - & l t ; M e a s u r e s \ S l e e p   D u r a t i o n & g t ; < / K e y > < / D i a g r a m O b j e c t K e y > < D i a g r a m O b j e c t K e y > < K e y > L i n k s \ & l t ; C o l u m n s \ �����  ��  S l e e p   D u r a t i o n & g t ; - & l t ; M e a s u r e s \ S l e e p   D u r a t i o n & g t ; \ C O L U M N < / K e y > < / D i a g r a m O b j e c t K e y > < D i a g r a m O b j e c t K e y > < K e y > L i n k s \ & l t ; C o l u m n s \ �����  ��  S l e e p   D u r a t i o n & g t ; - & l t ; M e a s u r e s \ S l e e p   D u r a t i o n & g t ; \ M E A S U R E < / K e y > < / D i a g r a m O b j e c t K e y > < D i a g r a m O b j e c t K e y > < K e y > L i n k s \ & l t ; C o l u m n s \ ����  ��  B l o o d   P r e s s u r e & g t ; - & l t ; M e a s u r e s \ B l o o d   P r e s s u r e & g t ; < / K e y > < / D i a g r a m O b j e c t K e y > < D i a g r a m O b j e c t K e y > < K e y > L i n k s \ & l t ; C o l u m n s \ ����  ��  B l o o d   P r e s s u r e & g t ; - & l t ; M e a s u r e s \ B l o o d   P r e s s u r e & g t ; \ C O L U M N < / K e y > < / D i a g r a m O b j e c t K e y > < D i a g r a m O b j e c t K e y > < K e y > L i n k s \ & l t ; C o l u m n s \ ����  ��  B l o o d   P r e s s u r e & g t ; - & l t ; M e a s u r e s \ B l o o d   P r e s s u r e & g t ; \ M E A S U R E < / K e y > < / D i a g r a m O b j e c t K e y > < D i a g r a m O b j e c t K e y > < K e y > L i n k s \ & l t ; C o l u m n s \ �����  ��  B l o o d   P r e s s u r e & g t ; - & l t ; M e a s u r e s \ B l o o d   P r e s s u r e & g t ; < / K e y > < / D i a g r a m O b j e c t K e y > < D i a g r a m O b j e c t K e y > < K e y > L i n k s \ & l t ; C o l u m n s \ �����  ��  B l o o d   P r e s s u r e & g t ; - & l t ; M e a s u r e s \ B l o o d   P r e s s u r e & g t ; \ C O L U M N < / K e y > < / D i a g r a m O b j e c t K e y > < D i a g r a m O b j e c t K e y > < K e y > L i n k s \ & l t ; C o l u m n s \ �����  ��  B l o o d   P r e s s u r e & g t ; - & l t ; M e a s u r e s \ B l o o d   P r e s s u r e & g t ; \ M E A S U R E < / K e y > < / D i a g r a m O b j e c t K e y > < D i a g r a m O b j e c t K e y > < K e y > L i n k s \ & l t ; C o l u m n s \ ����  ��  B M I   C a t e g o r y & g t ; - & l t ; M e a s u r e s \ B M I   C a t e g o r y & g t ; < / K e y > < / D i a g r a m O b j e c t K e y > < D i a g r a m O b j e c t K e y > < K e y > L i n k s \ & l t ; C o l u m n s \ ����  ��  B M I   C a t e g o r y & g t ; - & l t ; M e a s u r e s \ B M I   C a t e g o r y & g t ; \ C O L U M N < / K e y > < / D i a g r a m O b j e c t K e y > < D i a g r a m O b j e c t K e y > < K e y > L i n k s \ & l t ; C o l u m n s \ ����  ��  B M I   C a t e g o r y & g t ; - & l t ; M e a s u r e s \ B M I   C a t e g o r y & g t ; \ M E A S U R E < / K e y > < / D i a g r a m O b j e c t K e y > < D i a g r a m O b j e c t K e y > < K e y > L i n k s \ & l t ; C o l u m n s \ �����  ��  B M I   C a t e g o r y & g t ; - & l t ; M e a s u r e s \ B M I   C a t e g o r y & g t ; < / K e y > < / D i a g r a m O b j e c t K e y > < D i a g r a m O b j e c t K e y > < K e y > L i n k s \ & l t ; C o l u m n s \ �����  ��  B M I   C a t e g o r y & g t ; - & l t ; M e a s u r e s \ B M I   C a t e g o r y & g t ; \ C O L U M N < / K e y > < / D i a g r a m O b j e c t K e y > < D i a g r a m O b j e c t K e y > < K e y > L i n k s \ & l t ; C o l u m n s \ �����  ��  B M I   C a t e g o r y & g t ; - & l t ; M e a s u r e s \ B M I   C a t e g o r y & g t ; \ M E A S U R E < / K e y > < / D i a g r a m O b j e c t K e y > < D i a g r a m O b j e c t K e y > < K e y > L i n k s \ & l t ; C o l u m n s \ ����  ��  H e a r t   R a t e & g t ; - & l t ; M e a s u r e s \ H e a r t   R a t e & g t ; < / K e y > < / D i a g r a m O b j e c t K e y > < D i a g r a m O b j e c t K e y > < K e y > L i n k s \ & l t ; C o l u m n s \ ����  ��  H e a r t   R a t e & g t ; - & l t ; M e a s u r e s \ H e a r t   R a t e & g t ; \ C O L U M N < / K e y > < / D i a g r a m O b j e c t K e y > < D i a g r a m O b j e c t K e y > < K e y > L i n k s \ & l t ; C o l u m n s \ ����  ��  H e a r t   R a t e & g t ; - & l t ; M e a s u r e s \ H e a r t   R a t e & g t ; \ M E A S U R E < / K e y > < / D i a g r a m O b j e c t K e y > < D i a g r a m O b j e c t K e y > < K e y > L i n k s \ & l t ; C o l u m n s \ �����  ��  H e a r t   R a t e & g t ; - & l t ; M e a s u r e s \ H e a r t   R a t e & g t ; < / K e y > < / D i a g r a m O b j e c t K e y > < D i a g r a m O b j e c t K e y > < K e y > L i n k s \ & l t ; C o l u m n s \ �����  ��  H e a r t   R a t e & g t ; - & l t ; M e a s u r e s \ H e a r t   R a t e & g t ; \ C O L U M N < / K e y > < / D i a g r a m O b j e c t K e y > < D i a g r a m O b j e c t K e y > < K e y > L i n k s \ & l t ; C o l u m n s \ �����  ��  H e a r t   R a t e & g t ; - & l t ; M e a s u r e s \ H e a r t   R a t e & g t ; \ M E A S U R E < / K e y > < / D i a g r a m O b j e c t K e y > < D i a g r a m O b j e c t K e y > < K e y > L i n k s \ & l t ; C o l u m n s \ ����  ��  P h y s i c a l   A c t i v i t y   L e v e l & g t ; - & l t ; M e a s u r e s \ P h y s i c a l   A c t i v i t y   L e v e l & g t ; < / K e y > < / D i a g r a m O b j e c t K e y > < D i a g r a m O b j e c t K e y > < K e y > L i n k s \ & l t ; C o l u m n s \ ����  ��  P h y s i c a l   A c t i v i t y   L e v e l & g t ; - & l t ; M e a s u r e s \ P h y s i c a l   A c t i v i t y   L e v e l & g t ; \ C O L U M N < / K e y > < / D i a g r a m O b j e c t K e y > < D i a g r a m O b j e c t K e y > < K e y > L i n k s \ & l t ; C o l u m n s \ ����  ��  P h y s i c a l   A c t i v i t y   L e v e l & g t ; - & l t ; M e a s u r e s \ P h y s i c a l   A c t i v i t y   L e v e l & g t ; \ M E A S U R E < / K e y > < / D i a g r a m O b j e c t K e y > < D i a g r a m O b j e c t K e y > < K e y > L i n k s \ & l t ; C o l u m n s \ �����  ��  P h y s i c a l   A c t i v i t y   L e v e l & g t ; - & l t ; M e a s u r e s \ P h y s i c a l   A c t i v i t y   L e v e l & g t ; < / K e y > < / D i a g r a m O b j e c t K e y > < D i a g r a m O b j e c t K e y > < K e y > L i n k s \ & l t ; C o l u m n s \ �����  ��  P h y s i c a l   A c t i v i t y   L e v e l & g t ; - & l t ; M e a s u r e s \ P h y s i c a l   A c t i v i t y   L e v e l & g t ; \ C O L U M N < / K e y > < / D i a g r a m O b j e c t K e y > < D i a g r a m O b j e c t K e y > < K e y > L i n k s \ & l t ; C o l u m n s \ �����  ��  P h y s i c a l   A c t i v i t y   L e v e l & g t ; - & l t ; M e a s u r e s \ P h y s i c a l   A c t i v i t y   L e v e l & g t ; \ M E A S U R E < / K e y > < / D i a g r a m O b j e c t K e y > < D i a g r a m O b j e c t K e y > < K e y > L i n k s \ & l t ; C o l u m n s \ ����  ��  S l e e p   D i s o r d e r & g t ; - & l t ; M e a s u r e s \ S l e e p   D i s o r d e r & g t ; < / K e y > < / D i a g r a m O b j e c t K e y > < D i a g r a m O b j e c t K e y > < K e y > L i n k s \ & l t ; C o l u m n s \ ����  ��  S l e e p   D i s o r d e r & g t ; - & l t ; M e a s u r e s \ S l e e p   D i s o r d e r & g t ; \ C O L U M N < / K e y > < / D i a g r a m O b j e c t K e y > < D i a g r a m O b j e c t K e y > < K e y > L i n k s \ & l t ; C o l u m n s \ ����  ��  S l e e p   D i s o r d e r & g t ; - & l t ; M e a s u r e s \ S l e e p   D i s o r d e r & g t ; \ M E A S U R E < / K e y > < / D i a g r a m O b j e c t K e y > < D i a g r a m O b j e c t K e y > < K e y > L i n k s \ & l t ; C o l u m n s \ �����  ��  S l e e p   D i s o r d e r & g t ; - & l t ; M e a s u r e s \ S l e e p   D i s o r d e r & g t ; < / K e y > < / D i a g r a m O b j e c t K e y > < D i a g r a m O b j e c t K e y > < K e y > L i n k s \ & l t ; C o l u m n s \ �����  ��  S l e e p   D i s o r d e r & g t ; - & l t ; M e a s u r e s \ S l e e p   D i s o r d e r & g t ; \ C O L U M N < / K e y > < / D i a g r a m O b j e c t K e y > < D i a g r a m O b j e c t K e y > < K e y > L i n k s \ & l t ; C o l u m n s \ �����  ��  S l e e p   D i s o r d e r & g t ; - & l t ; M e a s u r e s \ S l e e p   D i s o r d e r & g t ; \ M E A S U R E 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 M e a s u r e s \ ����  ��  Q u a l i t y   o f   S l e e p 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 Q u a l i t y   o f   S l e e p \ T a g I n f o \ �����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 Q u a l i t y   o f   S l e e p \ T a g I n f o \ ���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 Q u a l i t y   o f   S l e e p 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 Q u a l i t y   o f   S l e e p \ T a g I n f o \ �����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 Q u a l i t y   o f   S l e e p \ T a g I n f o \ ���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 S t r e s s   L e v e l 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 S t r e s s   L e v e l \ T a g I n f o \ �����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 S t r e s s   L e v e l \ T a g I n f o \ ���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 S t r e s s   L e v e l 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 S t r e s s   L e v e l \ T a g I n f o \ �����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 S t r e s s   L e v e l \ T a g I n f o \ ���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 S l e e p   D u r a t i o n 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 S l e e p   D u r a t i o n \ T a g I n f o \ �����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 S l e e p   D u r a t i o n \ T a g I n f o \ ���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 S l e e p   D u r a t i o n 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 S l e e p   D u r a t i o n \ T a g I n f o \ �����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 S l e e p   D u r a t i o n \ T a g I n f o \ ���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 B l o o d   P r e s s u r e 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 B l o o d   P r e s s u r e \ T a g I n f o \ �����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 B l o o d   P r e s s u r e \ T a g I n f o \ ���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 B l o o d   P r e s s u r e 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 B l o o d   P r e s s u r e \ T a g I n f o \ �����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 B l o o d   P r e s s u r e \ T a g I n f o \ ���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 B M I   C a t e g o r y 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 B M I   C a t e g o r y \ T a g I n f o \ �����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 B M I   C a t e g o r y \ T a g I n f o \ ���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 B M I   C a t e g o r y 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 B M I   C a t e g o r y \ T a g I n f o \ �����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 B M I   C a t e g o r y \ T a g I n f o \ ���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 H e a r t   R a t e 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 H e a r t   R a t e \ T a g I n f o \ �����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 H e a r t   R a t e \ T a g I n f o \ ���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 H e a r t   R a t e 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 H e a r t   R a t e \ T a g I n f o \ �����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 H e a r t   R a t e \ T a g I n f o \ ���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 P h y s i c a l   A c t i v i t y   L e v e l 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 P h y s i c a l   A c t i v i t y   L e v e l \ T a g I n f o \ �����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 P h y s i c a l   A c t i v i t y   L e v e l \ T a g I n f o \ ���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 P h y s i c a l   A c t i v i t y   L e v e l 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 P h y s i c a l   A c t i v i t y   L e v e l \ T a g I n f o \ �����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 P h y s i c a l   A c t i v i t y   L e v e l \ T a g I n f o \ ���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 S l e e p   D i s o r d e r 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 S l e e p   D i s o r d e r \ T a g I n f o \ �����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 S l e e p   D i s o r d e r \ T a g I n f o \ ���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 C o l u m n s \ P e r s o n 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 C o l u m n s \ S l e e p   D u r a t i o n 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  o f   S l e e p 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 C o l u m n s \ S t r e s s  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 C o l u m n s \ H e a r t   R a t e 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 C o l u m n s \ P h y s i c a l   A c t i v i t y   L e v e l 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  S t e p s 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 C o l u m n s \ S l e e p   D i s o r d e r 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 C o l u m n s \ B M I  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 C o l u m n s \ B l o o d   P r e s s u r e 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 L i n k s \ & l t ; C o l u m n s \ ����  ��  Q u a l i t y   o f   S l e e p & g t ; - & l t ; M e a s u r e s \ Q u a l i t y   o f   S l e e p & g t ; 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 Q u a l i t y   o f   S l e e p & g t ; - & l t ; M e a s u r e s \ Q u a l i t y   o f   S l e e p & g t ; \ C O L U M N 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 Q u a l i t y   o f   S l e e p & g t ; - & l t ; M e a s u r e s \ Q u a l i t y   o f   S l e e p & g t ; \ M E A S U R E 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 Q u a l i t y   o f   S l e e p & g t ; - & l t ; M e a s u r e s \ Q u a l i t y   o f   S l e e p & g t ; 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 Q u a l i t y   o f   S l e e p & g t ; - & l t ; M e a s u r e s \ Q u a l i t y   o f   S l e e p & g t ; \ C O L U M N 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 Q u a l i t y   o f   S l e e p & g t ; - & l t ; M e a s u r e s \ Q u a l i t y   o f   S l e e p & g t ; \ M E A S U R E 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 S t r e s s   L e v e l & g t ; - & l t ; M e a s u r e s \ S t r e s s   L e v e l & g t ; 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 S t r e s s   L e v e l & g t ; - & l t ; M e a s u r e s \ S t r e s s   L e v e l & g t ; \ C O L U M N 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 S t r e s s   L e v e l & g t ; - & l t ; M e a s u r e s \ S t r e s s   L e v e l & g t ; \ M E A S U R E 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 S t r e s s   L e v e l & g t ; - & l t ; M e a s u r e s \ S t r e s s   L e v e l & g t ; 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 S t r e s s   L e v e l & g t ; - & l t ; M e a s u r e s \ S t r e s s   L e v e l & g t ; \ C O L U M N 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 S t r e s s   L e v e l & g t ; - & l t ; M e a s u r e s \ S t r e s s   L e v e l & g t ; \ M E A S U R E 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 D u r a t i o n & g t ; - & l t ; M e a s u r e s \ S l e e p   D u r a t i o n & g t ; 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 D u r a t i o n & g t ; - & l t ; M e a s u r e s \ S l e e p   D u r a t i o n & g t ; \ C O L U M N 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 D u r a t i o n & g t ; - & l t ; M e a s u r e s \ S l e e p   D u r a t i o n & g t ; \ M E A S U R E 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 D u r a t i o n & g t ; - & l t ; M e a s u r e s \ S l e e p   D u r a t i o n & g t ; 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 D u r a t i o n & g t ; - & l t ; M e a s u r e s \ S l e e p   D u r a t i o n & g t ; \ C O L U M N 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 D u r a t i o n & g t ; - & l t ; M e a s u r e s \ S l e e p   D u r a t i o n & g t ; \ M E A S U R E 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 B l o o d   P r e s s u r e & g t ; - & l t ; M e a s u r e s \ B l o o d   P r e s s u r e & g t ; 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 B l o o d   P r e s s u r e & g t ; - & l t ; M e a s u r e s \ B l o o d   P r e s s u r e & g t ; \ C O L U M N 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 B l o o d   P r e s s u r e & g t ; - & l t ; M e a s u r e s \ B l o o d   P r e s s u r e & g t ; \ M E A S U R E 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 B l o o d   P r e s s u r e & g t ; - & l t ; M e a s u r e s \ B l o o d   P r e s s u r e & g t ; 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 B l o o d   P r e s s u r e & g t ; - & l t ; M e a s u r e s \ B l o o d   P r e s s u r e & g t ; \ C O L U M N 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 B l o o d   P r e s s u r e & g t ; - & l t ; M e a s u r e s \ B l o o d   P r e s s u r e & g t ; \ M E A S U R E 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 B M I   C a t e g o r y & g t ; - & l t ; M e a s u r e s \ B M I  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 B M I   C a t e g o r y & g t ; - & l t ; M e a s u r e s \ B M I  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 B M I   C a t e g o r y & g t ; - & l t ; M e a s u r e s \ B M I  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 B M I   C a t e g o r y & g t ; - & l t ; M e a s u r e s \ B M I  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 B M I   C a t e g o r y & g t ; - & l t ; M e a s u r e s \ B M I  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 B M I   C a t e g o r y & g t ; - & l t ; M e a s u r e s \ B M I  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 H e a r t   R a t e & g t ; - & l t ; M e a s u r e s \ H e a r t  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 H e a r t   R a t e & g t ; - & l t ; M e a s u r e s \ H e a r t  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 H e a r t   R a t e & g t ; - & l t ; M e a s u r e s \ H e a r t  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 H e a r t   R a t e & g t ; - & l t ; M e a s u r e s \ H e a r t  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 H e a r t   R a t e & g t ; - & l t ; M e a s u r e s \ H e a r t  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 H e a r t   R a t e & g t ; - & l t ; M e a s u r e s \ H e a r t  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 P h y s i c a l   A c t i v i t y   L e v e l & g t ; - & l t ; M e a s u r e s \ P h y s i c a l   A c t i v i t y   L e v e l & g t ; 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 P h y s i c a l   A c t i v i t y   L e v e l & g t ; - & l t ; M e a s u r e s \ P h y s i c a l   A c t i v i t y   L e v e l & g t ; \ C O L U M N 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 P h y s i c a l   A c t i v i t y   L e v e l & g t ; - & l t ; M e a s u r e s \ P h y s i c a l   A c t i v i t y   L e v e l & g t ; \ M E A S U R E 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 P h y s i c a l   A c t i v i t y   L e v e l & g t ; - & l t ; M e a s u r e s \ P h y s i c a l   A c t i v i t y   L e v e l & g t ; 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 P h y s i c a l   A c t i v i t y   L e v e l & g t ; - & l t ; M e a s u r e s \ P h y s i c a l   A c t i v i t y   L e v e l & g t ; \ C O L U M N 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 P h y s i c a l   A c t i v i t y   L e v e l & g t ; - & l t ; M e a s u r e s \ P h y s i c a l   A c t i v i t y   L e v e l & g t ; \ M E A S U R E 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 D i s o r d e r & g t ; - & l t ; M e a s u r e s \ S l e e p   D i s o r d e r & g t ; 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 D i s o r d e r & g t ; - & l t ; M e a s u r e s \ S l e e p   D i s o r d e r & g t ; \ C O L U M N 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 D i s o r d e r & g t ; - & l t ; M e a s u r e s \ S l e e p   D i s o r d e r & g t ; \ M E A S U R E 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 D i s o r d e r & g t ; - & l t ; M e a s u r e s \ S l e e p   D i s o r d e r & g t ; 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 D i s o r d e r & g t ; - & l t ; M e a s u r e s \ S l e e p   D i s o r d e r & g t ; \ C O L U M N 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 D i s o r d e r & g t ; - & l t ; M e a s u r e s \ S l e e p   D i s o r d e r & g t ; \ M E A S U R E 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 ����2 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 ����2 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 M e a s u r e s \ ����  ��  Q u a l i t y   o f   S l e e p   2 < / K e y > < / D i a g r a m O b j e c t K e y > < D i a g r a m O b j e c t K e y > < K e y > M e a s u r e s \ ����  ��  Q u a l i t y   o f   S l e e p   2 \ T a g I n f o \ �����< / K e y > < / D i a g r a m O b j e c t K e y > < D i a g r a m O b j e c t K e y > < K e y > M e a s u r e s \ ����  ��  Q u a l i t y   o f   S l e e p   2 \ T a g I n f o \ ���< / K e y > < / D i a g r a m O b j e c t K e y > < D i a g r a m O b j e c t K e y > < K e y > M e a s u r e s \ ����  ��  S l e e p   D i s o r d e r   2 < / K e y > < / D i a g r a m O b j e c t K e y > < D i a g r a m O b j e c t K e y > < K e y > M e a s u r e s \ ����  ��  S l e e p   D i s o r d e r   2 \ T a g I n f o \ �����< / K e y > < / D i a g r a m O b j e c t K e y > < D i a g r a m O b j e c t K e y > < K e y > M e a s u r e s \ ����  ��  S l e e p   D i s o r d e r   2 \ T a g I n f o \ ���< / K e y > < / D i a g r a m O b j e c t K e y > < D i a g r a m O b j e c t K e y > < K e y > M e a s u r e s \ �����  ��  S l e e p   D i s o r d e r   2 < / K e y > < / D i a g r a m O b j e c t K e y > < D i a g r a m O b j e c t K e y > < K e y > M e a s u r e s \ �����  ��  S l e e p   D i s o r d e r   2 \ T a g I n f o \ �����< / K e y > < / D i a g r a m O b j e c t K e y > < D i a g r a m O b j e c t K e y > < K e y > M e a s u r e s \ �����  ��  S l e e p   D i s o r d e r   2 \ T a g I n f o \ ���< / K e y > < / D i a g r a m O b j e c t K e y > < D i a g r a m O b j e c t K e y > < K e y > M e a s u r e s \ �����  ��  S l e e p   D i s o r d e r < / K e y > < / D i a g r a m O b j e c t K e y > < D i a g r a m O b j e c t K e y > < K e y > M e a s u r e s \ �����  ��  S l e e p   D i s o r d e r \ T a g I n f o \ �����< / K e y > < / D i a g r a m O b j e c t K e y > < D i a g r a m O b j e c t K e y > < K e y > M e a s u r e s \ �����  ��  S l e e p   D i s o r d e r \ T a g I n f o \ ���< / K e y > < / D i a g r a m O b j e c t K e y > < D i a g r a m O b j e c t K e y > < K e y > C o l u m n s \ P e r s o n 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 C o l u m n s \ S l e e p   D u r a t i o n < / K e y > < / D i a g r a m O b j e c t K e y > < D i a g r a m O b j e c t K e y > < K e y > C o l u m n s \ Q u a l i t y   o f   S l e e p < / K e y > < / D i a g r a m O b j e c t K e y > < D i a g r a m O b j e c t K e y > < K e y > C o l u m n s \ S t r e s s   L e v e l < / K e y > < / D i a g r a m O b j e c t K e y > < D i a g r a m O b j e c t K e y > < K e y > C o l u m n s \ H e a r t   R a t e < / K e y > < / D i a g r a m O b j e c t K e y > < D i a g r a m O b j e c t K e y > < K e y > C o l u m n s \ P h y s i c a l   A c t i v i t y   L e v e l < / K e y > < / D i a g r a m O b j e c t K e y > < D i a g r a m O b j e c t K e y > < K e y > C o l u m n s \ D a i l y   S t e p s < / K e y > < / D i a g r a m O b j e c t K e y > < D i a g r a m O b j e c t K e y > < K e y > C o l u m n s \ S l e e p   D i s o r d e r < / K e y > < / D i a g r a m O b j e c t K e y > < D i a g r a m O b j e c t K e y > < K e y > C o l u m n s \ B M I   C a t e g o r y < / K e y > < / D i a g r a m O b j e c t K e y > < D i a g r a m O b j e c t K e y > < K e y > C o l u m n s \ B l o o d   P r e s s u r e < / K e y > < / D i a g r a m O b j e c t K e y > < D i a g r a m O b j e c t K e y > < K e y > C o l u m n s \ U _ S l e e p i n g _ Q u a l i t y < / K e y > < / D i a g r a m O b j e c t K e y > < D i a g r a m O b j e c t K e y > < K e y > C o l u m n s \ U _ s t r e s s _ L e v e l < / K e y > < / D i a g r a m O b j e c t K e y > < D i a g r a m O b j e c t K e y > < K e y > C o l u m n s \ U _ F i t n e s s < / K e y > < / D i a g r a m O b j e c t K e y > < D i a g r a m O b j e c t K e y > < K e y > C o l u m n s \ U _ B P + B M I < / K e y > < / D i a g r a m O b j e c t K e y > < D i a g r a m O b j e c t K e y > < K e y > L i n k s \ & l t ; C o l u m n s \ ����  ��  Q u a l i t y   o f   S l e e p   2 & g t ; - & l t ; M e a s u r e s \ Q u a l i t y   o f   S l e e p & g t ; < / K e y > < / D i a g r a m O b j e c t K e y > < D i a g r a m O b j e c t K e y > < K e y > L i n k s \ & l t ; C o l u m n s \ ����  ��  Q u a l i t y   o f   S l e e p   2 & g t ; - & l t ; M e a s u r e s \ Q u a l i t y   o f   S l e e p & g t ; \ C O L U M N < / K e y > < / D i a g r a m O b j e c t K e y > < D i a g r a m O b j e c t K e y > < K e y > L i n k s \ & l t ; C o l u m n s \ ����  ��  Q u a l i t y   o f   S l e e p   2 & g t ; - & l t ; M e a s u r e s \ Q u a l i t y   o f   S l e e p & g t ; \ M E A S U R E < / K e y > < / D i a g r a m O b j e c t K e y > < D i a g r a m O b j e c t K e y > < K e y > L i n k s \ & l t ; C o l u m n s \ ����  ��  S l e e p   D i s o r d e r   2 & g t ; - & l t ; M e a s u r e s \ S l e e p   D i s o r d e r & g t ; < / K e y > < / D i a g r a m O b j e c t K e y > < D i a g r a m O b j e c t K e y > < K e y > L i n k s \ & l t ; C o l u m n s \ ����  ��  S l e e p   D i s o r d e r   2 & g t ; - & l t ; M e a s u r e s \ S l e e p   D i s o r d e r & g t ; \ C O L U M N < / K e y > < / D i a g r a m O b j e c t K e y > < D i a g r a m O b j e c t K e y > < K e y > L i n k s \ & l t ; C o l u m n s \ ����  ��  S l e e p   D i s o r d e r   2 & g t ; - & l t ; M e a s u r e s \ S l e e p   D i s o r d e r & g t ; \ M E A S U R E < / K e y > < / D i a g r a m O b j e c t K e y > < D i a g r a m O b j e c t K e y > < K e y > L i n k s \ & l t ; C o l u m n s \ �����  ��  S l e e p   D i s o r d e r   2 & g t ; - & l t ; M e a s u r e s \ S l e e p   D i s o r d e r & g t ; < / K e y > < / D i a g r a m O b j e c t K e y > < D i a g r a m O b j e c t K e y > < K e y > L i n k s \ & l t ; C o l u m n s \ �����  ��  S l e e p   D i s o r d e r   2 & g t ; - & l t ; M e a s u r e s \ S l e e p   D i s o r d e r & g t ; \ C O L U M N < / K e y > < / D i a g r a m O b j e c t K e y > < D i a g r a m O b j e c t K e y > < K e y > L i n k s \ & l t ; C o l u m n s \ �����  ��  S l e e p   D i s o r d e r   2 & g t ; - & l t ; M e a s u r e s \ S l e e p   D i s o r d e r & g t ; \ M E A S U R E < / K e y > < / D i a g r a m O b j e c t K e y > < D i a g r a m O b j e c t K e y > < K e y > L i n k s \ & l t ; C o l u m n s \ �����  ��  S l e e p   D i s o r d e r & g t ; - & l t ; M e a s u r e s \ S l e e p   D i s o r d e r & g t ; < / K e y > < / D i a g r a m O b j e c t K e y > < D i a g r a m O b j e c t K e y > < K e y > L i n k s \ & l t ; C o l u m n s \ �����  ��  S l e e p   D i s o r d e r & g t ; - & l t ; M e a s u r e s \ S l e e p   D i s o r d e r & g t ; \ C O L U M N < / K e y > < / D i a g r a m O b j e c t K e y > < D i a g r a m O b j e c t K e y > < K e y > L i n k s \ & l t ; C o l u m n s \ �����  ��  S l e e p   D i s o r d e r & g t ; - & l t ; M e a s u r e s \ S l e e p   D i s o r d e r & g t ; \ M E A S U R E 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 M e a s u r e s \ ����  ��  Q u a l i t y   o f   S l e e p 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 Q u a l i t y   o f   S l e e p   2 \ T a g I n f o \ �����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 Q u a l i t y   o f   S l e e p   2 \ T a g I n f o \ ���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 S l e e p   D i s o r d e r   2 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  ��  S l e e p   D i s o r d e r   2 \ T a g I n f o \ �����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  ��  S l e e p   D i s o r d e r   2 \ T a g I n f o \ ���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  2 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  2 \ T a g I n f o \ �����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  2 \ T a g I n f o \ ���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 D i s o r d e r \ T a g I n f o \ �����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 M e a s u r e s \ �����  ��  S l e e p   D i s o r d e r \ T a g I n f o \ ���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 C o l u m n s \ P e r s o n 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 C o l u m n s \ S l e e p   D u r a t i o n 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  o f   S l e e p 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 C o l u m n s \ S t r e s s  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 C o l u m n s \ H e a r t   R a t e 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 C o l u m n s \ P h y s i c a l   A c t i v i t y   L e v e l 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  S t e p s 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 C o l u m n s \ S l e e p   D i s o r d e r 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 C o l u m n s \ B M I  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 C o l u m n s \ B l o o d   P r e s s u r e 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 C o l u m n s \ U _ S l e e p i n g _ Q u a l i t y 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 C o l u m n s \ U _ s t r e s s _ L e v e l 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 C o l u m n s \ U _ F i t n e s s 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 C o l u m n s \ U _ B P + B M I 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 L i n k s \ & l t ; C o l u m n s \ ����  ��  Q u a l i t y   o f   S l e e p   2 & g t ; - & l t ; M e a s u r e s \ Q u a l i t y   o f   S l e e p & g t ; 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 Q u a l i t y   o f   S l e e p   2 & g t ; - & l t ; M e a s u r e s \ Q u a l i t y   o f   S l e e p & g t ; \ C O L U M N 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 Q u a l i t y   o f   S l e e p   2 & g t ; - & l t ; M e a s u r e s \ Q u a l i t y   o f   S l e e p & g t ; \ M E A S U R E 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 D i s o r d e r   2 & g t ; - & l t ; M e a s u r e s \ S l e e p   D i s o r d e r & g t ; 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 D i s o r d e r   2 & g t ; - & l t ; M e a s u r e s \ S l e e p   D i s o r d e r & g t ; \ C O L U M N 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  ��  S l e e p   D i s o r d e r   2 & g t ; - & l t ; M e a s u r e s \ S l e e p   D i s o r d e r & g t ; \ M E A S U R E 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  2 & g t ; - & l t ; M e a s u r e s \ S l e e p   D i s o r d e r & g t ; 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  2 & g t ; - & l t ; M e a s u r e s \ S l e e p   D i s o r d e r & g t ; \ C O L U M N 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  2 & g t ; - & l t ; M e a s u r e s \ S l e e p   D i s o r d e r & g t ; \ M E A S U R E 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 D i s o r d e r & g t ; - & l t ; M e a s u r e s \ S l e e p   D i s o r d e r & g t ; 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 D i s o r d e r & g t ; - & l t ; M e a s u r e s \ S l e e p   D i s o r d e r & g t ; \ C O L U M N 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 L i n k s \ & l t ; C o l u m n s \ �����  ��  S l e e p   D i s o r d e r & g t ; - & l t ; M e a s u r e s \ S l e e p   D i s o r d e r & g t ; \ M E A S U R E 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 T a g s \ T a b l e s \ & l t ; T a b l e s \ g e n d e r & g t ; < / K e y > < / D i a g r a m O b j e c t K e y > < D i a g r a m O b j e c t K e y > < K e y > D y n a m i c   T a g s \ T a b l e s \ & l t ; T a b l e s \ B M I _ C a t e g o r y & g t ; < / K e y > < / D i a g r a m O b j e c t K e y > < D i a g r a m O b j e c t K e y > < K e y > D y n a m i c   T a g s \ T a b l e s \ & l t ; T a b l e s \ S l e e p _ D i s o r d e r & g t ; < / K e y > < / D i a g r a m O b j e c t K e y > < D i a g r a m O b j e c t K e y > < K e y > D y n a m i c   T a g s \ T a b l e s \ & l t ; T a b l e s \ ����2 & g t ; < / K e y > < / D i a g r a m O b j e c t K e y > < D i a g r a m O b j e c t K e y > < K e y > T a b l e s \ D A T A < / K e y > < / D i a g r a m O b j e c t K e y > < D i a g r a m O b j e c t K e y > < K e y > T a b l e s \ D A T A \ C o l u m n s \ P e r s o n   I D < / K e y > < / D i a g r a m O b j e c t K e y > < D i a g r a m O b j e c t K e y > < K e y > T a b l e s \ D A T A \ C o l u m n s \ G e n d e r < / K e y > < / D i a g r a m O b j e c t K e y > < D i a g r a m O b j e c t K e y > < K e y > T a b l e s \ D A T A \ C o l u m n s \ A g e < / K e y > < / D i a g r a m O b j e c t K e y > < D i a g r a m O b j e c t K e y > < K e y > T a b l e s \ D A T A \ C o l u m n s \ O c c u p a t i o n < / K e y > < / D i a g r a m O b j e c t K e y > < D i a g r a m O b j e c t K e y > < K e y > T a b l e s \ D A T A \ C o l u m n s \ S l e e p   D u r a t i o n < / K e y > < / D i a g r a m O b j e c t K e y > < D i a g r a m O b j e c t K e y > < K e y > T a b l e s \ D A T A \ C o l u m n s \ Q u a l i t y   o f   S l e e p < / K e y > < / D i a g r a m O b j e c t K e y > < D i a g r a m O b j e c t K e y > < K e y > T a b l e s \ D A T A \ C o l u m n s \ S t r e s s   L e v e l < / K e y > < / D i a g r a m O b j e c t K e y > < D i a g r a m O b j e c t K e y > < K e y > T a b l e s \ D A T A \ C o l u m n s \ H e a r t   R a t e < / K e y > < / D i a g r a m O b j e c t K e y > < D i a g r a m O b j e c t K e y > < K e y > T a b l e s \ D A T A \ C o l u m n s \ P h y s i c a l   A c t i v i t y   L e v e l < / K e y > < / D i a g r a m O b j e c t K e y > < D i a g r a m O b j e c t K e y > < K e y > T a b l e s \ D A T A \ C o l u m n s \ D a i l y   S t e p s < / K e y > < / D i a g r a m O b j e c t K e y > < D i a g r a m O b j e c t K e y > < K e y > T a b l e s \ D A T A \ C o l u m n s \ S l e e p   D i s o r d e r < / K e y > < / D i a g r a m O b j e c t K e y > < D i a g r a m O b j e c t K e y > < K e y > T a b l e s \ D A T A \ C o l u m n s \ B M I   C a t e g o r y < / K e y > < / D i a g r a m O b j e c t K e y > < D i a g r a m O b j e c t K e y > < K e y > T a b l e s \ D A T A \ C o l u m n s \ B l o o d   P r e s s u r e < / K e y > < / D i a g r a m O b j e c t K e y > < D i a g r a m O b j e c t K e y > < K e y > T a b l e s \ D A T A \ M e a s u r e s \ ����  ��  Q u a l i t y   o f   S l e e p < / K e y > < / D i a g r a m O b j e c t K e y > < D i a g r a m O b j e c t K e y > < K e y > T a b l e s \ D A T A \ ����  ��  Q u a l i t y   o f   S l e e p \ A d d i t i o n a l   I n f o \ ����  �����< / K e y > < / D i a g r a m O b j e c t K e y > < D i a g r a m O b j e c t K e y > < K e y > T a b l e s \ D A T A \ M e a s u r e s \ �����  ��  Q u a l i t y   o f   S l e e p < / K e y > < / D i a g r a m O b j e c t K e y > < D i a g r a m O b j e c t K e y > < K e y > T a b l e s \ D A T A \ �����  ��  Q u a l i t y   o f   S l e e p \ A d d i t i o n a l   I n f o \ ����  �����< / K e y > < / D i a g r a m O b j e c t K e y > < D i a g r a m O b j e c t K e y > < K e y > T a b l e s \ D A T A \ M e a s u r e s \ ����  ��  S t r e s s   L e v e l < / K e y > < / D i a g r a m O b j e c t K e y > < D i a g r a m O b j e c t K e y > < K e y > T a b l e s \ D A T A \ ����  ��  S t r e s s   L e v e l \ A d d i t i o n a l   I n f o \ ����  �����< / K e y > < / D i a g r a m O b j e c t K e y > < D i a g r a m O b j e c t K e y > < K e y > T a b l e s \ D A T A \ M e a s u r e s \ �����  ��  S t r e s s   L e v e l < / K e y > < / D i a g r a m O b j e c t K e y > < D i a g r a m O b j e c t K e y > < K e y > T a b l e s \ D A T A \ �����  ��  S t r e s s   L e v e l \ A d d i t i o n a l   I n f o \ ����  �����< / K e y > < / D i a g r a m O b j e c t K e y > < D i a g r a m O b j e c t K e y > < K e y > T a b l e s \ D A T A \ M e a s u r e s \ ����  ��  S l e e p   D u r a t i o n < / K e y > < / D i a g r a m O b j e c t K e y > < D i a g r a m O b j e c t K e y > < K e y > T a b l e s \ D A T A \ ����  ��  S l e e p   D u r a t i o n \ A d d i t i o n a l   I n f o \ ����  �����< / K e y > < / D i a g r a m O b j e c t K e y > < D i a g r a m O b j e c t K e y > < K e y > T a b l e s \ D A T A \ M e a s u r e s \ �����  ��  S l e e p   D u r a t i o n < / K e y > < / D i a g r a m O b j e c t K e y > < D i a g r a m O b j e c t K e y > < K e y > T a b l e s \ D A T A \ �����  ��  S l e e p   D u r a t i o n \ A d d i t i o n a l   I n f o \ ����  �����< / K e y > < / D i a g r a m O b j e c t K e y > < D i a g r a m O b j e c t K e y > < K e y > T a b l e s \ D A T A \ M e a s u r e s \ ����  ��  B l o o d   P r e s s u r e < / K e y > < / D i a g r a m O b j e c t K e y > < D i a g r a m O b j e c t K e y > < K e y > T a b l e s \ D A T A \ ����  ��  B l o o d   P r e s s u r e \ A d d i t i o n a l   I n f o \ ����  �����< / K e y > < / D i a g r a m O b j e c t K e y > < D i a g r a m O b j e c t K e y > < K e y > T a b l e s \ D A T A \ M e a s u r e s \ �����  ��  B l o o d   P r e s s u r e < / K e y > < / D i a g r a m O b j e c t K e y > < D i a g r a m O b j e c t K e y > < K e y > T a b l e s \ D A T A \ �����  ��  B l o o d   P r e s s u r e \ A d d i t i o n a l   I n f o \ ����  �����< / K e y > < / D i a g r a m O b j e c t K e y > < D i a g r a m O b j e c t K e y > < K e y > T a b l e s \ D A T A \ M e a s u r e s \ ����  ��  B M I   C a t e g o r y < / K e y > < / D i a g r a m O b j e c t K e y > < D i a g r a m O b j e c t K e y > < K e y > T a b l e s \ D A T A \ ����  ��  B M I   C a t e g o r y \ A d d i t i o n a l   I n f o \ ����  �����< / K e y > < / D i a g r a m O b j e c t K e y > < D i a g r a m O b j e c t K e y > < K e y > T a b l e s \ D A T A \ M e a s u r e s \ �����  ��  B M I   C a t e g o r y < / K e y > < / D i a g r a m O b j e c t K e y > < D i a g r a m O b j e c t K e y > < K e y > T a b l e s \ D A T A \ �����  ��  B M I   C a t e g o r y \ A d d i t i o n a l   I n f o \ ����  �����< / K e y > < / D i a g r a m O b j e c t K e y > < D i a g r a m O b j e c t K e y > < K e y > T a b l e s \ D A T A \ M e a s u r e s \ ����  ��  H e a r t   R a t e < / K e y > < / D i a g r a m O b j e c t K e y > < D i a g r a m O b j e c t K e y > < K e y > T a b l e s \ D A T A \ ����  ��  H e a r t   R a t e \ A d d i t i o n a l   I n f o \ ����  �����< / K e y > < / D i a g r a m O b j e c t K e y > < D i a g r a m O b j e c t K e y > < K e y > T a b l e s \ D A T A \ M e a s u r e s \ �����  ��  H e a r t   R a t e < / K e y > < / D i a g r a m O b j e c t K e y > < D i a g r a m O b j e c t K e y > < K e y > T a b l e s \ D A T A \ �����  ��  H e a r t   R a t e \ A d d i t i o n a l   I n f o \ ����  �����< / K e y > < / D i a g r a m O b j e c t K e y > < D i a g r a m O b j e c t K e y > < K e y > T a b l e s \ D A T A \ M e a s u r e s \ ����  ��  P h y s i c a l   A c t i v i t y   L e v e l < / K e y > < / D i a g r a m O b j e c t K e y > < D i a g r a m O b j e c t K e y > < K e y > T a b l e s \ D A T A \ ����  ��  P h y s i c a l   A c t i v i t y   L e v e l \ A d d i t i o n a l   I n f o \ ����  �����< / K e y > < / D i a g r a m O b j e c t K e y > < D i a g r a m O b j e c t K e y > < K e y > T a b l e s \ D A T A \ M e a s u r e s \ �����  ��  P h y s i c a l   A c t i v i t y   L e v e l < / K e y > < / D i a g r a m O b j e c t K e y > < D i a g r a m O b j e c t K e y > < K e y > T a b l e s \ D A T A \ �����  ��  P h y s i c a l   A c t i v i t y   L e v e l \ A d d i t i o n a l   I n f o \ ����  �����< / K e y > < / D i a g r a m O b j e c t K e y > < D i a g r a m O b j e c t K e y > < K e y > T a b l e s \ D A T A \ M e a s u r e s \ ����  ��  S l e e p   D i s o r d e r < / K e y > < / D i a g r a m O b j e c t K e y > < D i a g r a m O b j e c t K e y > < K e y > T a b l e s \ D A T A \ ����  ��  S l e e p   D i s o r d e r \ A d d i t i o n a l   I n f o \ ����  �����< / K e y > < / D i a g r a m O b j e c t K e y > < D i a g r a m O b j e c t K e y > < K e y > T a b l e s \ D A T A \ M e a s u r e s \ �����  ��  S l e e p   D i s o r d e r < / K e y > < / D i a g r a m O b j e c t K e y > < D i a g r a m O b j e c t K e y > < K e y > T a b l e s \ D A T A \ �����  ��  S l e e p   D i s o r d e r \ A d d i t i o n a l   I n f o \ ����  �����< / K e y > < / D i a g r a m O b j e c t K e y > < D i a g r a m O b j e c t K e y > < K e y > T a b l e s \ g e n d e r < / K e y > < / D i a g r a m O b j e c t K e y > < D i a g r a m O b j e c t K e y > < K e y > T a b l e s \ g e n d e r \ C o l u m n s \ g e n d e r < / K e y > < / D i a g r a m O b j e c t K e y > < D i a g r a m O b j e c t K e y > < K e y > T a b l e s \ g e n d e r \ C o l u m n s \ i n d e x < / K e y > < / D i a g r a m O b j e c t K e y > < D i a g r a m O b j e c t K e y > < K e y > T a b l e s \ B M I _ C a t e g o r y < / K e y > < / D i a g r a m O b j e c t K e y > < D i a g r a m O b j e c t K e y > < K e y > T a b l e s \ B M I _ C a t e g o r y \ C o l u m n s \ B M I   C a t e g o r y < / K e y > < / D i a g r a m O b j e c t K e y > < D i a g r a m O b j e c t K e y > < K e y > T a b l e s \ B M I _ C a t e g o r y \ C o l u m n s \ i n d e x < / K e y > < / D i a g r a m O b j e c t K e y > < D i a g r a m O b j e c t K e y > < K e y > T a b l e s \ S l e e p _ D i s o r d e r < / K e y > < / D i a g r a m O b j e c t K e y > < D i a g r a m O b j e c t K e y > < K e y > T a b l e s \ S l e e p _ D i s o r d e r \ C o l u m n s \ S l e e p   D i s o r d e r < / K e y > < / D i a g r a m O b j e c t K e y > < D i a g r a m O b j e c t K e y > < K e y > T a b l e s \ S l e e p _ D i s o r d e r \ C o l u m n s \ i n d e x < / K e y > < / D i a g r a m O b j e c t K e y > < D i a g r a m O b j e c t K e y > < K e y > T a b l e s \ ����2 < / K e y > < / D i a g r a m O b j e c t K e y > < D i a g r a m O b j e c t K e y > < K e y > T a b l e s \ ����2 \ C o l u m n s \ P e r s o n   I D < / K e y > < / D i a g r a m O b j e c t K e y > < D i a g r a m O b j e c t K e y > < K e y > T a b l e s \ ����2 \ C o l u m n s \ G e n d e r < / K e y > < / D i a g r a m O b j e c t K e y > < D i a g r a m O b j e c t K e y > < K e y > T a b l e s \ ����2 \ C o l u m n s \ A g e < / K e y > < / D i a g r a m O b j e c t K e y > < D i a g r a m O b j e c t K e y > < K e y > T a b l e s \ ����2 \ C o l u m n s \ S l e e p   D u r a t i o n < / K e y > < / D i a g r a m O b j e c t K e y > < D i a g r a m O b j e c t K e y > < K e y > T a b l e s \ ����2 \ C o l u m n s \ Q u a l i t y   o f   S l e e p < / K e y > < / D i a g r a m O b j e c t K e y > < D i a g r a m O b j e c t K e y > < K e y > T a b l e s \ ����2 \ C o l u m n s \ S t r e s s   L e v e l < / K e y > < / D i a g r a m O b j e c t K e y > < D i a g r a m O b j e c t K e y > < K e y > T a b l e s \ ����2 \ C o l u m n s \ H e a r t   R a t e < / K e y > < / D i a g r a m O b j e c t K e y > < D i a g r a m O b j e c t K e y > < K e y > T a b l e s \ ����2 \ C o l u m n s \ P h y s i c a l   A c t i v i t y   L e v e l < / K e y > < / D i a g r a m O b j e c t K e y > < D i a g r a m O b j e c t K e y > < K e y > T a b l e s \ ����2 \ C o l u m n s \ D a i l y   S t e p s < / K e y > < / D i a g r a m O b j e c t K e y > < D i a g r a m O b j e c t K e y > < K e y > T a b l e s \ ����2 \ C o l u m n s \ S l e e p   D i s o r d e r < / K e y > < / D i a g r a m O b j e c t K e y > < D i a g r a m O b j e c t K e y > < K e y > T a b l e s \ ����2 \ C o l u m n s \ B M I   C a t e g o r y < / K e y > < / D i a g r a m O b j e c t K e y > < D i a g r a m O b j e c t K e y > < K e y > T a b l e s \ ����2 \ C o l u m n s \ B l o o d   P r e s s u r e < / K e y > < / D i a g r a m O b j e c t K e y > < D i a g r a m O b j e c t K e y > < K e y > T a b l e s \ ����2 \ C o l u m n s \ U _ S l e e p i n g _ Q u a l i t y < / K e y > < / D i a g r a m O b j e c t K e y > < D i a g r a m O b j e c t K e y > < K e y > T a b l e s \ ����2 \ C o l u m n s \ U _ s t r e s s _ L e v e l < / K e y > < / D i a g r a m O b j e c t K e y > < D i a g r a m O b j e c t K e y > < K e y > T a b l e s \ ����2 \ C o l u m n s \ U _ F i t n e s s < / K e y > < / D i a g r a m O b j e c t K e y > < D i a g r a m O b j e c t K e y > < K e y > T a b l e s \ ����2 \ C o l u m n s \ U _ B P + B M I < / K e y > < / D i a g r a m O b j e c t K e y > < D i a g r a m O b j e c t K e y > < K e y > T a b l e s \ ����2 \ M e a s u r e s \ ����  ��  Q u a l i t y   o f   S l e e p   2 < / K e y > < / D i a g r a m O b j e c t K e y > < D i a g r a m O b j e c t K e y > < K e y > T a b l e s \ ����2 \ ����  ��  Q u a l i t y   o f   S l e e p   2 \ A d d i t i o n a l   I n f o \ ����  �����< / K e y > < / D i a g r a m O b j e c t K e y > < D i a g r a m O b j e c t K e y > < K e y > T a b l e s \ ����2 \ M e a s u r e s \ ����  ��  S l e e p   D i s o r d e r   2 < / K e y > < / D i a g r a m O b j e c t K e y > < D i a g r a m O b j e c t K e y > < K e y > T a b l e s \ ����2 \ ����  ��  S l e e p   D i s o r d e r   2 \ A d d i t i o n a l   I n f o \ ����  �����< / K e y > < / D i a g r a m O b j e c t K e y > < D i a g r a m O b j e c t K e y > < K e y > T a b l e s \ ����2 \ M e a s u r e s \ �����  ��  S l e e p   D i s o r d e r   2 < / K e y > < / D i a g r a m O b j e c t K e y > < D i a g r a m O b j e c t K e y > < K e y > T a b l e s \ ����2 \ �����  ��  S l e e p   D i s o r d e r   2 \ A d d i t i o n a l   I n f o \ ����  �����< / K e y > < / D i a g r a m O b j e c t K e y > < D i a g r a m O b j e c t K e y > < K e y > T a b l e s \ ����2 \ M e a s u r e s \ �����  ��  S l e e p   D i s o r d e r < / K e y > < / D i a g r a m O b j e c t K e y > < D i a g r a m O b j e c t K e y > < K e y > T a b l e s \ ����2 \ �����  ��  S l e e p   D i s o r d e r \ A d d i t i o n a l   I n f o \ ����  �����< / K e y > < / D i a g r a m O b j e c t K e y > < D i a g r a m O b j e c t K e y > < K e y > R e l a t i o n s h i p s \ & l t ; T a b l e s \ D A T A \ C o l u m n s \ G e n d e r & g t ; - & l t ; T a b l e s \ g e n d e r \ C o l u m n s \ i n d e x & g t ; < / K e y > < / D i a g r a m O b j e c t K e y > < D i a g r a m O b j e c t K e y > < K e y > R e l a t i o n s h i p s \ & l t ; T a b l e s \ D A T A \ C o l u m n s \ G e n d e r & g t ; - & l t ; T a b l e s \ g e n d e r \ C o l u m n s \ i n d e x & g t ; \ F K < / K e y > < / D i a g r a m O b j e c t K e y > < D i a g r a m O b j e c t K e y > < K e y > R e l a t i o n s h i p s \ & l t ; T a b l e s \ D A T A \ C o l u m n s \ G e n d e r & g t ; - & l t ; T a b l e s \ g e n d e r \ C o l u m n s \ i n d e x & g t ; \ P K < / K e y > < / D i a g r a m O b j e c t K e y > < D i a g r a m O b j e c t K e y > < K e y > R e l a t i o n s h i p s \ & l t ; T a b l e s \ D A T A \ C o l u m n s \ G e n d e r & g t ; - & l t ; T a b l e s \ g e n d e r \ C o l u m n s \ i n d e x & g t ; \ C r o s s F i l t e r < / K e y > < / D i a g r a m O b j e c t K e y > < D i a g r a m O b j e c t K e y > < K e y > R e l a t i o n s h i p s \ & l t ; T a b l e s \ D A T A \ C o l u m n s \ B M I   C a t e g o r y & g t ; - & l t ; T a b l e s \ B M I _ C a t e g o r y \ C o l u m n s \ i n d e x & g t ; < / K e y > < / D i a g r a m O b j e c t K e y > < D i a g r a m O b j e c t K e y > < K e y > R e l a t i o n s h i p s \ & l t ; T a b l e s \ D A T A \ C o l u m n s \ B M I   C a t e g o r y & g t ; - & l t ; T a b l e s \ B M I _ C a t e g o r y \ C o l u m n s \ i n d e x & g t ; \ F K < / K e y > < / D i a g r a m O b j e c t K e y > < D i a g r a m O b j e c t K e y > < K e y > R e l a t i o n s h i p s \ & l t ; T a b l e s \ D A T A \ C o l u m n s \ B M I   C a t e g o r y & g t ; - & l t ; T a b l e s \ B M I _ C a t e g o r y \ C o l u m n s \ i n d e x & g t ; \ P K < / K e y > < / D i a g r a m O b j e c t K e y > < D i a g r a m O b j e c t K e y > < K e y > R e l a t i o n s h i p s \ & l t ; T a b l e s \ D A T A \ C o l u m n s \ B M I   C a t e g o r y & g t ; - & l t ; T a b l e s \ B M I _ C a t e g o r y \ C o l u m n s \ i n d e x & g t ; \ C r o s s F i l t e r < / K e y > < / D i a g r a m O b j e c t K e y > < D i a g r a m O b j e c t K e y > < K e y > R e l a t i o n s h i p s \ & l t ; T a b l e s \ D A T A \ C o l u m n s \ S l e e p   D i s o r d e r & g t ; - & l t ; T a b l e s \ S l e e p _ D i s o r d e r \ C o l u m n s \ i n d e x & g t ; < / K e y > < / D i a g r a m O b j e c t K e y > < D i a g r a m O b j e c t K e y > < K e y > R e l a t i o n s h i p s \ & l t ; T a b l e s \ D A T A \ C o l u m n s \ S l e e p   D i s o r d e r & g t ; - & l t ; T a b l e s \ S l e e p _ D i s o r d e r \ C o l u m n s \ i n d e x & g t ; \ F K < / K e y > < / D i a g r a m O b j e c t K e y > < D i a g r a m O b j e c t K e y > < K e y > R e l a t i o n s h i p s \ & l t ; T a b l e s \ D A T A \ C o l u m n s \ S l e e p   D i s o r d e r & g t ; - & l t ; T a b l e s \ S l e e p _ D i s o r d e r \ C o l u m n s \ i n d e x & g t ; \ P K < / K e y > < / D i a g r a m O b j e c t K e y > < D i a g r a m O b j e c t K e y > < K e y > R e l a t i o n s h i p s \ & l t ; T a b l e s \ D A T A \ C o l u m n s \ S l e e p   D i s o r d e r & g t ; - & l t ; T a b l e s \ S l e e p _ D i s o r d e r \ C o l u m n s \ i n d e x & g t ; \ C r o s s F i l t e r < / K e y > < / D i a g r a m O b j e c t K e y > < D i a g r a m O b j e c t K e y > < K e y > R e l a t i o n s h i p s \ & l t ; T a b l e s \ ����2 \ C o l u m n s \ G e n d e r & g t ; - & l t ; T a b l e s \ g e n d e r \ C o l u m n s \ i n d e x & g t ; < / K e y > < / D i a g r a m O b j e c t K e y > < D i a g r a m O b j e c t K e y > < K e y > R e l a t i o n s h i p s \ & l t ; T a b l e s \ ����2 \ C o l u m n s \ G e n d e r & g t ; - & l t ; T a b l e s \ g e n d e r \ C o l u m n s \ i n d e x & g t ; \ F K < / K e y > < / D i a g r a m O b j e c t K e y > < D i a g r a m O b j e c t K e y > < K e y > R e l a t i o n s h i p s \ & l t ; T a b l e s \ ����2 \ C o l u m n s \ G e n d e r & g t ; - & l t ; T a b l e s \ g e n d e r \ C o l u m n s \ i n d e x & g t ; \ P K < / K e y > < / D i a g r a m O b j e c t K e y > < D i a g r a m O b j e c t K e y > < K e y > R e l a t i o n s h i p s \ & l t ; T a b l e s \ ����2 \ C o l u m n s \ G e n d e r & g t ; - & l t ; T a b l e s \ g e n d e r \ C o l u m n s \ i n d e x & g t ; \ C r o s s F i l t e r < / K e y > < / D i a g r a m O b j e c t K e y > < / A l l K e y s > < S e l e c t e d K e y s > < D i a g r a m O b j e c t K e y > < K e y > T a b l e s \ S l e e p _ D i s o r d e r 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 2 8 . 4 0 0 0 0 0 0 0 0 0 0 0 0 9 1 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 T a g s \ T a b l e s \ & l t ; T a b l e s \ B M I _ C a t e g o r y & g t ; 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 T a g s \ T a b l e s \ & l t ; T a b l e s \ S l e e p _ D i s o r d e r & g t ; 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 T a g s \ T a b l e s \ & l t ; T a b l e s \ ����2 & g t ; 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 3 3 5 . 2 0 0 0 0 0 0 0 0 0 0 0 1 < / H e i g h t > < I s E x p a n d e d > t r u e < / I s E x p a n d e d > < L a y e d O u t > t r u e < / L a y e d O u t > < L e f t > 3 7 1 . 6 9 6 1 8 9 4 3 2 3 3 4 1 1 < / L e f t > < T a b I n d e x > 4 < / T a b I n d e x > < T o p > 3 1 4 . 4 0 0 0 0 0 0 0 0 0 0 0 0 9 < / T o p > < W i d t h > 2 3 1 . 2 0 0 0 0 0 0 0 0 0 0 0 0 5 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 T a b l e s \ D A T A \ C o l u m n s \ S l e e p 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 T a b l e s \ D A T A \ C o l u m n s \ Q u a l i t y   o f   S l e e p 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 T a b l e s \ D A T A \ C o l u m n s \ S t r e s s 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 T a b l e s \ D A T A \ C o l u m n s \ H e a r t 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 T a b l e s \ D A T A \ C o l u m n s \ P h y s i c a l   A c t i v i t y 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 T a b l e s \ D A T A \ C o l u m n s \ D a i l y   S t e p s 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 T a b l e s \ D A T A \ C o l u m n s \ S l e e p   D i s o r d e r 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 T a b l e s \ D A T A \ C o l u m n s \ B M I 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 T a b l e s \ D A T A \ C o l u m n s \ B l o o d   P r e s s u r e 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 T a b l e s \ D A T A \ M e a s u r e s \ ����  ��  Q u a l i t y   o f   S l e e p 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  ��  Q u a l i t y   o f   S l e e p \ A d d i t i o n a l 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 T a b l e s \ D A T A \ M e a s u r e s \ �����  ��  Q u a l i t y   o f   S l e e p 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 T a b l e s \ D A T A \ �����  ��  Q u a l i t y   o f   S l e e p \ A d d i t i o n a l 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  ��  S t r e s s 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  ��  S t r e s s   L e v e l \ A d d i t i o n a l 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 T a b l e s \ D A T A \ M e a s u r e s \ �����  ��  S t r e s s 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 T a b l e s \ D A T A \ �����  ��  S t r e s s   L e v e l \ A d d i t i o n a l 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  ��  S l e e p 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  ��  S l e e p   D u r a t i o n \ A d d i t i o n a l 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 T a b l e s \ D A T A \ M e a s u r e s \ �����  ��  S l e e p 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 T a b l e s \ D A T A \ �����  ��  S l e e p   D u r a t i o n \ A d d i t i o n a l 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  ��  B l o o d   P r e s s u r e 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  ��  B l o o d   P r e s s u r e \ A d d i t i o n a l 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 T a b l e s \ D A T A \ M e a s u r e s \ �����  ��  B l o o d   P r e s s u r e 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 T a b l e s \ D A T A \ �����  ��  B l o o d   P r e s s u r e \ A d d i t i o n a l 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  ��  B M I 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  ��  B M I   C a t e g o r y \ A d d i t i o n a l 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 T a b l e s \ D A T A \ M e a s u r e s \ �����  ��  B M I 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 T a b l e s \ D A T A \ �����  ��  B M I   C a t e g o r y \ A d d i t i o n a l 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  ��  H e a r t 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  ��  H e a r t   R a t e \ A d d i t i o n a l 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 T a b l e s \ D A T A \ M e a s u r e s \ �����  ��  H e a r t 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 T a b l e s \ D A T A \ �����  ��  H e a r t   R a t e \ A d d i t i o n a l 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  ��  P h y s i c a l   A c t i v i t y 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  ��  P h y s i c a l   A c t i v i t y   L e v e l \ A d d i t i o n a l 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 T a b l e s \ D A T A \ M e a s u r e s \ �����  ��  P h y s i c a l   A c t i v i t y 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 T a b l e s \ D A T A \ �����  ��  P h y s i c a l   A c t i v i t y   L e v e l \ A d d i t i o n a l 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  ��  S l e e p   D i s o r d e r 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  ��  S l e e p   D i s o r d e r \ A d d i t i o n a l 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 T a b l e s \ D A T A \ M e a s u r e s \ �����  ��  S l e e p   D i s o r d e r 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 T a b l e s \ D A T A \ �����  ��  S l e e p   D i s o r d e r \ A d d i t i o n a l 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 T a b l e s \ g e n d e r \ C o l u m n s \ g e n d e r 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 T a b l e s \ g e n d e r \ C o l u m n s \ i n d e x 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 T a b l e s \ B M I _ C a t e g o r y 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 T a b l e s \ B M I _ C a t e g o r y \ C o l u m n s \ B M I 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 T a b l e s \ B M I _ C a t e g o r y \ C o l u m n s \ i n d e x 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 T a b l e s \ S l e e p _ D i s o r d e r 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 6 5 9 . 8 0 7 6 2 1 1 3 5 3 3 1 3 7 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 T a b l e s \ S l e e p _ D i s o r d e r \ C o l u m n s \ S l e e p   D i s o r d e r 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 T a b l e s \ S l e e p _ D i s o r d e r \ C o l u m n s \ i n d e x 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< / K e y > < / a : K e y > < a : V a l u e   i : t y p e = " D i a g r a m D i s p l a y N o d e V i e w S t a t e " > < H e i g h t > 4 2 5 . 6 < / H e i g h t > < I s E x p a n d e d > t r u e < / I s E x p a n d e d > < L a y e d O u t > t r u e < / L a y e d O u t > < L e f t > 6 7 . 0 0 7 6 2 1 1 3 5 3 3 1 4 1 9 < / L e f t > < T a b I n d e x > 3 < / T a b I n d e x > < T o p > 2 1 4 . 0 0 0 0 0 0 0 0 0 0 0 0 0 6 < / T o p > < W i d t h > 2 3 0 . 4 0 0 0 0 0 0 0 0 0 0 0 0 3 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 T a b l e s \ ����2 \ C o l u m n s \ S l e e p 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 T a b l e s \ ����2 \ C o l u m n s \ Q u a l i t y   o f   S l e e p 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 T a b l e s \ ����2 \ C o l u m n s \ S t r e s s 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 T a b l e s \ ����2 \ C o l u m n s \ H e a r t 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 T a b l e s \ ����2 \ C o l u m n s \ P h y s i c a l   A c t i v i t y 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 T a b l e s \ ����2 \ C o l u m n s \ D a i l y   S t e p s 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 T a b l e s \ ����2 \ C o l u m n s \ S l e e p   D i s o r d e r 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 T a b l e s \ ����2 \ C o l u m n s \ B M I 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 T a b l e s \ ����2 \ C o l u m n s \ B l o o d   P r e s s u r e 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 T a b l e s \ ����2 \ C o l u m n s \ U _ S l e e p i n g _ Q u a l i t y 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 T a b l e s \ ����2 \ C o l u m n s \ U _ s t r e s s _ L e v e l 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 T a b l e s \ ����2 \ C o l u m n s \ U _ F i t n e s s 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 T a b l e s \ ����2 \ C o l u m n s \ U _ B P + B M I 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 T a b l e s \ ����2 \ M e a s u r e s \ ����  ��  Q u a l i t y   o f   S l e e p 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 T a b l e s \ ����2 \ ����  ��  Q u a l i t y   o f   S l e e p   2 \ A d d i t i o n a l 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 T a b l e s \ ����2 \ M e a s u r e s \ ����  ��  S l e e p   D i s o r d e r 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 T a b l e s \ ����2 \ ����  ��  S l e e p   D i s o r d e r   2 \ A d d i t i o n a l 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 T a b l e s \ ����2 \ M e a s u r e s \ �����  ��  S l e e p   D i s o r d e r 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 T a b l e s \ ����2 \ �����  ��  S l e e p   D i s o r d e r   2 \ A d d i t i o n a l 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 T a b l e s \ ����2 \ M e a s u r e s \ �����  ��  S l e e p   D i s o r d e r 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 T a b l e s \ ����2 \ �����  ��  S l e e p   D i s o r d e r \ A d d i t i o n a l   I n f o \ ����  �����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 R e l a t i o n s h i p s \ & l t ; T a b l e s \ D A T A \ C o l u m n s \ G e n d e r & g t ; - & l t ; T a b l e s \ g e n d e r \ C o l u m n s \ i n d e x & g t ; < / K e y > < / a : K e y > < a : V a l u e   i : t y p e = " D i a g r a m D i s p l a y L i n k V i e w S t a t e " > < A u t o m a t i o n P r o p e r t y H e l p e r T e x t > �����  ���  1 :   ( 4 6 7 . 2 9 6 1 8 9 , 2 9 8 . 4 ) .   �����  ���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 4 6 7 . 2 9 6 1 8 9 < / b : _ x > < b : _ y > 2 9 8 . 4 0 0 0 0 0 0 0 0 0 0 0 0 9 < / b : _ y > < / b : P o i n t > < b : P o i n t > < b : _ x > 4 6 7 . 2 9 6 1 8 9 < / b : _ x > < b : _ y > 1 9 6 . 5 < / b : _ y > < / b : P o i n t > < b : P o i n t > < b : _ x > 4 6 5 . 2 9 6 1 8 9 < / b : _ x > < b : _ y > 1 9 4 . 5 < / b : _ y > < / b : P o i n t > < b : P o i n t > < b : _ x > 3 1 2 . 4 0 3 8 1 1 0 0 4 4 9 9 9 7 < / b : _ x > < b : _ y > 1 9 4 . 5 < / b : _ y > < / b : P o i n t > < b : P o i n t > < b : _ x > 3 1 0 . 4 0 3 8 1 1 0 0 4 4 9 9 9 7 < / b : _ x > < b : _ y > 1 9 2 . 5 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 2 1 5 . 9 9 9 9 9 9 9 9 9 9 9 9 9 1 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 R e l a t i o n s h i p s \ & l t ; T a b l e s \ D A T A \ C o l u m n s \ G e n d e r & g t ; - & l t ; T a b l e s \ g e n d e r \ C o l u m n s \ i n d e x & g t ; \ F K 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 4 5 9 . 2 9 6 1 8 9 < / b : _ x > < b : _ y > 2 9 8 . 4 0 0 0 0 0 0 0 0 0 0 0 0 9 < / b : _ y > < / L a b e l L o c a t i o n > < L o c a t i o n   x m l n s : b = " h t t p : / / s c h e m a s . d a t a c o n t r a c t . o r g / 2 0 0 4 / 0 7 / S y s t e m . W i n d o w s " > < b : _ x > 4 6 7 . 2 9 6 1 8 9 < / b : _ x > < b : _ y > 3 1 4 . 4 0 0 0 0 0 0 0 0 0 0 0 0 9 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 R e l a t i o n s h i p s \ & l t ; T a b l e s \ D A T A \ C o l u m n s \ G e n d e r & g t ; - & l t ; T a b l e s \ g e n d e r \ C o l u m n s \ i n d e x & g t ; \ P K 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 R e l a t i o n s h i p s \ & l t ; T a b l e s \ D A T A \ C o l u m n s \ G e n d e r & g t ; - & l t ; T a b l e s \ g e n d e r \ C o l u m n s \ i n d e x & g t ; \ C r o s s F i l t e r 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 4 6 7 . 2 9 6 1 8 9 < / b : _ x > < b : _ y > 2 9 8 . 4 0 0 0 0 0 0 0 0 0 0 0 0 9 < / b : _ y > < / b : P o i n t > < b : P o i n t > < b : _ x > 4 6 7 . 2 9 6 1 8 9 < / b : _ x > < b : _ y > 1 9 6 . 5 < / b : _ y > < / b : P o i n t > < b : P o i n t > < b : _ x > 4 6 5 . 2 9 6 1 8 9 < / b : _ x > < b : _ y > 1 9 4 . 5 < / b : _ y > < / b : P o i n t > < b : P o i n t > < b : _ x > 3 1 2 . 4 0 3 8 1 1 0 0 4 4 9 9 9 7 < / b : _ x > < b : _ y > 1 9 4 . 5 < / b : _ y > < / b : P o i n t > < b : P o i n t > < b : _ x > 3 1 0 . 4 0 3 8 1 1 0 0 4 4 9 9 9 7 < / b : _ x > < b : _ y > 1 9 2 . 5 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 2 1 5 . 9 9 9 9 9 9 9 9 9 9 9 9 9 1 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 R e l a t i o n s h i p s \ & l t ; T a b l e s \ D A T A \ C o l u m n s \ B M I   C a t e g o r y & g t ; - & l t ; T a b l e s \ B M I _ C a t e g o r y \ C o l u m n s \ i n d e x & g t ; < / K e y > < / a : K e y > < a : V a l u e   i : t y p e = " D i a g r a m D i s p l a y L i n k V i e w S t a t e " > < A u t o m a t i o n P r o p e r t y H e l p e r T e x t > �����  ���  1 :   ( 4 8 7 . 2 9 6 1 8 9 , 2 9 8 . 4 ) .   �����  ���  2 :   ( 4 2 9 . 9 0 3 8 1 1 , 1 6 6 ) 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 4 8 7 . 2 9 6 1 8 9 < / b : _ x > < b : _ y > 2 9 8 . 4 0 0 0 0 0 0 0 0 0 0 0 0 9 < / b : _ y > < / b : P o i n t > < b : P o i n t > < b : _ x > 4 8 7 . 2 9 6 1 8 9 < / b : _ x > < b : _ y > 1 9 1 . 5 < / b : _ y > < / b : P o i n t > < b : P o i n t > < b : _ x > 4 8 5 . 2 9 6 1 8 9 < / b : _ x > < b : _ y > 1 8 9 . 5 < / b : _ y > < / b : P o i n t > < b : P o i n t > < b : _ x > 4 3 1 . 9 0 3 8 1 1 < / b : _ x > < b : _ y > 1 8 9 . 5 < / b : _ y > < / b : P o i n t > < b : P o i n t > < b : _ x > 4 2 9 . 9 0 3 8 1 1 < / b : _ x > < b : _ y > 1 8 7 . 5 < / b : _ y > < / b : P o i n t > < b : P o i n t > < b : _ x > 4 2 9 . 9 0 3 8 1 1 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 R e l a t i o n s h i p s \ & l t ; T a b l e s \ D A T A \ C o l u m n s \ B M I   C a t e g o r y & g t ; - & l t ; T a b l e s \ B M I _ C a t e g o r y \ C o l u m n s \ i n d e x & g t ; \ F K 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 4 7 9 . 2 9 6 1 8 9 < / b : _ x > < b : _ y > 2 9 8 . 4 0 0 0 0 0 0 0 0 0 0 0 0 9 < / b : _ y > < / L a b e l L o c a t i o n > < L o c a t i o n   x m l n s : b = " h t t p : / / s c h e m a s . d a t a c o n t r a c t . o r g / 2 0 0 4 / 0 7 / S y s t e m . W i n d o w s " > < b : _ x > 4 8 7 . 2 9 6 1 8 9 < / b : _ x > < b : _ y > 3 1 4 . 4 0 0 0 0 0 0 0 0 0 0 0 0 9 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 R e l a t i o n s h i p s \ & l t ; T a b l e s \ D A T A \ C o l u m n s \ B M I   C a t e g o r y & g t ; - & l t ; T a b l e s \ B M I _ C a t e g o r y \ C o l u m n s \ i n d e x & g t ; \ P K 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 1 5 0 < / b : _ y > < / L a b e l L o c a t i o n > < L o c a t i o n   x m l n s : b = " h t t p : / / s c h e m a s . d a t a c o n t r a c t . o r g / 2 0 0 4 / 0 7 / S y s t e m . W i n d o w s " > < b : _ x > 4 2 9 . 9 0 3 8 1 1 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 R e l a t i o n s h i p s \ & l t ; T a b l e s \ D A T A \ C o l u m n s \ B M I   C a t e g o r y & g t ; - & l t ; T a b l e s \ B M I _ C a t e g o r y \ C o l u m n s \ i n d e x & g t ; \ C r o s s F i l t e r 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 4 8 7 . 2 9 6 1 8 9 < / b : _ x > < b : _ y > 2 9 8 . 4 0 0 0 0 0 0 0 0 0 0 0 0 9 < / b : _ y > < / b : P o i n t > < b : P o i n t > < b : _ x > 4 8 7 . 2 9 6 1 8 9 < / b : _ x > < b : _ y > 1 9 1 . 5 < / b : _ y > < / b : P o i n t > < b : P o i n t > < b : _ x > 4 8 5 . 2 9 6 1 8 9 < / b : _ x > < b : _ y > 1 8 9 . 5 < / b : _ y > < / b : P o i n t > < b : P o i n t > < b : _ x > 4 3 1 . 9 0 3 8 1 1 < / b : _ x > < b : _ y > 1 8 9 . 5 < / b : _ y > < / b : P o i n t > < b : P o i n t > < b : _ x > 4 2 9 . 9 0 3 8 1 1 < / b : _ x > < b : _ y > 1 8 7 . 5 < / b : _ y > < / b : P o i n t > < b : P o i n t > < b : _ x > 4 2 9 . 9 0 3 8 1 1 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 R e l a t i o n s h i p s \ & l t ; T a b l e s \ D A T A \ C o l u m n s \ S l e e p   D i s o r d e r & g t ; - & l t ; T a b l e s \ S l e e p _ D i s o r d e r \ C o l u m n s \ i n d e x & g t ; < / K e y > < / a : K e y > < a : V a l u e   i : t y p e = " D i a g r a m D i s p l a y L i n k V i e w S t a t e " > < A u t o m a t i o n P r o p e r t y H e l p e r T e x t > �����  ���  1 :   ( 5 0 7 . 2 9 6 1 8 9 , 2 9 8 . 4 ) .   �����  ���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 5 0 7 . 2 9 6 1 8 9 < / b : _ x > < b : _ y > 2 9 8 . 4 0 0 0 0 0 0 0 0 0 0 0 0 9 < / b : _ y > < / b : P o i n t > < b : P o i n t > < b : _ x > 5 0 7 . 2 9 6 1 8 9 < / b : _ x > < b : _ y > 1 9 6 . 7 < / b : _ y > < / b : P o i n t > < b : P o i n t > < b : _ x > 5 0 9 . 2 9 6 1 8 9 < / b : _ x > < b : _ y > 1 9 4 . 7 < / b : _ y > < / b : P o i n t > < b : P o i n t > < b : _ x > 5 8 1 . 5 5 1 9 0 5 < / b : _ x > < b : _ y > 1 9 4 . 7 < / b : _ y > < / b : P o i n t > < b : P o i n t > < b : _ x > 5 8 3 . 5 5 1 9 0 5 < / b : _ x > < b : _ y > 1 9 2 . 7 < / b : _ y > < / b : P o i n t > < b : P o i n t > < b : _ x > 5 8 3 . 5 5 1 9 0 5 < / b : _ x > < b : _ y > 7 7 < / b : _ y > < / b : P o i n t > < b : P o i n t > < b : _ x > 5 8 5 . 5 5 1 9 0 5 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 R e l a t i o n s h i p s \ & l t ; T a b l e s \ D A T A \ C o l u m n s \ S l e e p   D i s o r d e r & g t ; - & l t ; T a b l e s \ S l e e p _ D i s o r d e r \ C o l u m n s \ i n d e x & g t ; \ F K 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 4 9 9 . 2 9 6 1 8 9 < / b : _ x > < b : _ y > 2 9 8 . 4 0 0 0 0 0 0 0 0 0 0 0 0 9 < / b : _ y > < / L a b e l L o c a t i o n > < L o c a t i o n   x m l n s : b = " h t t p : / / s c h e m a s . d a t a c o n t r a c t . o r g / 2 0 0 4 / 0 7 / S y s t e m . W i n d o w s " > < b : _ x > 5 0 7 . 2 9 6 1 8 9 < / b : _ x > < b : _ y > 3 1 4 . 4 0 0 0 0 0 0 0 0 0 0 0 0 9 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 R e l a t i o n s h i p s \ & l t ; T a b l e s \ D A T A \ C o l u m n s \ S l e e p   D i s o r d e r & g t ; - & l t ; T a b l e s \ S l e e p _ D i s o r d e r \ C o l u m n s \ i n d e x & g t ; \ P K 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 R e l a t i o n s h i p s \ & l t ; T a b l e s \ D A T A \ C o l u m n s \ S l e e p   D i s o r d e r & g t ; - & l t ; T a b l e s \ S l e e p _ D i s o r d e r \ C o l u m n s \ i n d e x & g t ; \ C r o s s F i l t e r 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 5 0 7 . 2 9 6 1 8 9 < / b : _ x > < b : _ y > 2 9 8 . 4 0 0 0 0 0 0 0 0 0 0 0 0 9 < / b : _ y > < / b : P o i n t > < b : P o i n t > < b : _ x > 5 0 7 . 2 9 6 1 8 9 < / b : _ x > < b : _ y > 1 9 6 . 7 < / b : _ y > < / b : P o i n t > < b : P o i n t > < b : _ x > 5 0 9 . 2 9 6 1 8 9 < / b : _ x > < b : _ y > 1 9 4 . 7 < / b : _ y > < / b : P o i n t > < b : P o i n t > < b : _ x > 5 8 1 . 5 5 1 9 0 5 < / b : _ x > < b : _ y > 1 9 4 . 7 < / b : _ y > < / b : P o i n t > < b : P o i n t > < b : _ x > 5 8 3 . 5 5 1 9 0 5 < / b : _ x > < b : _ y > 1 9 2 . 7 < / b : _ y > < / b : P o i n t > < b : P o i n t > < b : _ x > 5 8 3 . 5 5 1 9 0 5 < / b : _ x > < b : _ y > 7 7 < / b : _ y > < / b : P o i n t > < b : P o i n t > < b : _ x > 5 8 5 . 5 5 1 9 0 5 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 R e l a t i o n s h i p s \ & l t ; T a b l e s \ ����2 \ C o l u m n s \ G e n d e r & g t ; - & l t ; T a b l e s \ g e n d e r \ C o l u m n s \ i n d e x & g t ; < / K e y > < / a : K e y > < a : V a l u e   i : t y p e = " D i a g r a m D i s p l a y L i n k V i e w S t a t e " > < A u t o m a t i o n P r o p e r t y H e l p e r T e x t > �����  ���  1 :   ( 1 8 2 . 2 0 7 6 2 1 , 1 9 8 ) .   �����  ���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 1 8 2 . 2 0 7 6 2 1 < / b : _ x > < b : _ y > 1 9 8 . 0 0 0 0 0 0 0 0 0 0 0 0 0 6 < / b : _ y > < / b : P o i n t > < b : P o i n t > < b : _ x > 1 8 2 . 2 0 7 6 2 1 < / b : _ x > < b : _ y > 1 8 4 < / b : _ y > < / b : P o i n t > < b : P o i n t > < b : _ x > 1 8 0 . 2 0 7 6 2 1 < / b : _ x > < b : _ y > 1 8 2 < / b : _ y > < / b : P o i n t > < b : P o i n t > < b : _ x > 1 0 2 < / b : _ x > < b : _ y > 1 8 2 < / b : _ y > < / b : P o i n t > < b : P o i n t > < b : _ x > 1 0 0 < / b : _ x > < b : _ y > 1 8 0 < / b : _ y > < / b : P o i n t > < b : P o i n t > < b : _ x > 1 0 0 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 R e l a t i o n s h i p s \ & l t ; T a b l e s \ ����2 \ C o l u m n s \ G e n d e r & g t ; - & l t ; T a b l e s \ g e n d e r \ C o l u m n s \ i n d e x & g t ; \ F K 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 1 7 4 . 2 0 7 6 2 1 < / b : _ x > < b : _ y > 1 9 8 . 0 0 0 0 0 0 0 0 0 0 0 0 0 6 < / b : _ y > < / L a b e l L o c a t i o n > < L o c a t i o n   x m l n s : b = " h t t p : / / s c h e m a s . d a t a c o n t r a c t . o r g / 2 0 0 4 / 0 7 / S y s t e m . W i n d o w s " > < b : _ x > 1 8 2 . 2 0 7 6 2 1 < / b : _ x > < b : _ y > 2 1 4 . 0 0 0 0 0 0 0 0 0 0 0 0 0 6 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 R e l a t i o n s h i p s \ & l t ; T a b l e s \ ����2 \ C o l u m n s \ G e n d e r & g t ; - & l t ; T a b l e s \ g e n d e r \ C o l u m n s \ i n d e x & g t ; \ P K 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 R e l a t i o n s h i p s \ & l t ; T a b l e s \ ����2 \ C o l u m n s \ G e n d e r & g t ; - & l t ; T a b l e s \ g e n d e r \ C o l u m n s \ i n d e x & g t ; \ C r o s s F i l t e r 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 1 8 2 . 2 0 7 6 2 1 < / b : _ x > < b : _ y > 1 9 8 . 0 0 0 0 0 0 0 0 0 0 0 0 0 6 < / b : _ y > < / b : P o i n t > < b : P o i n t > < b : _ x > 1 8 2 . 2 0 7 6 2 1 < / b : _ x > < b : _ y > 1 8 4 < / b : _ y > < / b : P o i n t > < b : P o i n t > < b : _ x > 1 8 0 . 2 0 7 6 2 1 < / b : _ x > < b : _ y > 1 8 2 < / b : _ y > < / b : P o i n t > < b : P o i n t > < b : _ x > 1 0 2 < / b : _ x > < b : _ y > 1 8 2 < / b : _ y > < / b : P o i n t > < b : P o i n t > < b : _ x > 1 0 0 < / b : _ x > < b : _ y > 1 8 0 < / b : _ y > < / b : P o i n t > < b : P o i n t > < b : _ x > 1 0 0 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����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���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 B M I   C a t e g o r y < / s t r i n g > < / k e y > < v a l u e > < i n t > 1 5 8 < / i n t > < / v a l u e > < / i t e m > < i t e m > < k e y > < s t r i n g > i n d e x < / s t r i n g > < / k e y > < v a l u e > < i n t > 8 7 < / i n t > < / v a l u e > < / i t e m > < / C o l u m n W i d t h s > < C o l u m n D i s p l a y I n d e x > < i t e m > < k e y > < s t r i n g > B M I   C a t e g o r y < / s t r i n g > < / k e y > < v a l u e > < i n t > 0 < / i n t > < / v a l u e > < / i t e m > < i t e m > < k e y > < s t r i n g > i n d e x 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 S l e e p _ h e a l t h _ a n d _ l i f e s t y l e _ d a t a s e t 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 ����3 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 ����4 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 ����5 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 ����2 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����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 S l e e p   D i s o r d e r < / s t r i n g > < / k e y > < v a l u e > < i n t > 1 7 0 < / i n t > < / v a l u e > < / i t e m > < i t e m > < k e y > < s t r i n g > i n d e x < / s t r i n g > < / k e y > < v a l u e > < i n t > 8 7 < / i n t > < / v a l u e > < / i t e m > < / C o l u m n W i d t h s > < C o l u m n D i s p l a y I n d e x > < i t e m > < k e y > < s t r i n g > S l e e p   D i s o r d e r < / s t r i n g > < / k e y > < v a l u e > < i n t > 0 < / i n t > < / v a l u e > < / i t e m > < i t e m > < k e y > < s t r i n g > i n d e x 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S l e e p _ h e a l t h _ a n d _ l i f e s t y l e _ d a t a s e t , ����3 , ����4 , ����5 , ����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l e e p _ h e a l t h _ a n d _ l i f e s t y l e _ d a t a s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  I D < / s t r i n g > < / k e y > < v a l u e > < i n t > 1 2 8 < / i n t > < / v a l u e > < / i t e m > < i t e m > < k e y > < s t r i n g > G e n d e r < / s t r i n g > < / k e y > < v a l u e > < i n t > 1 0 6 < / i n t > < / v a l u e > < / i t e m > < i t e m > < k e y > < s t r i n g > A g e < / s t r i n g > < / k e y > < v a l u e > < i n t > 7 7 < / i n t > < / v a l u e > < / i t e m > < i t e m > < k e y > < s t r i n g > S l e e p   D u r a t i o n < / s t r i n g > < / k e y > < v a l u e > < i n t > 1 6 7 < / i n t > < / v a l u e > < / i t e m > < i t e m > < k e y > < s t r i n g > Q u a l i t y   o f   S l e e p < / s t r i n g > < / k e y > < v a l u e > < i n t > 1 7 6 < / i n t > < / v a l u e > < / i t e m > < i t e m > < k e y > < s t r i n g > S t r e s s   L e v e l < / s t r i n g > < / k e y > < v a l u e > < i n t > 1 4 8 < / i n t > < / v a l u e > < / i t e m > < i t e m > < k e y > < s t r i n g > H e a r t   R a t e < / s t r i n g > < / k e y > < v a l u e > < i n t > 1 3 2 < / i n t > < / v a l u e > < / i t e m > < i t e m > < k e y > < s t r i n g > P h y s i c a l   A c t i v i t y   L e v e l < / s t r i n g > < / k e y > < v a l u e > < i n t > 2 2 6 < / i n t > < / v a l u e > < / i t e m > < i t e m > < k e y > < s t r i n g > D a i l y   S t e p s < / s t r i n g > < / k e y > < v a l u e > < i n t > 1 3 8 < / i n t > < / v a l u e > < / i t e m > < i t e m > < k e y > < s t r i n g > S l e e p   D i s o r d e r < / s t r i n g > < / k e y > < v a l u e > < i n t > 1 7 0 < / i n t > < / v a l u e > < / i t e m > < i t e m > < k e y > < s t r i n g > B M I   C a t e g o r y < / s t r i n g > < / k e y > < v a l u e > < i n t > 1 5 8 < / i n t > < / v a l u e > < / i t e m > < i t e m > < k e y > < s t r i n g > B l o o d   P r e s s u r e < / s t r i n g > < / k e y > < v a l u e > < i n t > 8 9 < / i n t > < / v a l u e > < / i t e m > < i t e m > < k e y > < s t r i n g > O c c u p a t i o n < / s t r i n g > < / k e y > < v a l u e > < i n t > 1 3 8 < / i n t > < / v a l u e > < / i t e m > < / C o l u m n W i d t h s > < C o l u m n D i s p l a y I n d e x > < i t e m > < k e y > < s t r i n g > P e r s o n   I D < / s t r i n g > < / k e y > < v a l u e > < i n t > 0 < / i n t > < / v a l u e > < / i t e m > < i t e m > < k e y > < s t r i n g > G e n d e r < / s t r i n g > < / k e y > < v a l u e > < i n t > 1 < / i n t > < / v a l u e > < / i t e m > < i t e m > < k e y > < s t r i n g > A g e < / s t r i n g > < / k e y > < v a l u e > < i n t > 2 < / i n t > < / v a l u e > < / i t e m > < i t e m > < k e y > < s t r i n g > S l e e p   D u r a t i o n < / s t r i n g > < / k e y > < v a l u e > < i n t > 3 < / i n t > < / v a l u e > < / i t e m > < i t e m > < k e y > < s t r i n g > Q u a l i t y   o f   S l e e p < / s t r i n g > < / k e y > < v a l u e > < i n t > 4 < / i n t > < / v a l u e > < / i t e m > < i t e m > < k e y > < s t r i n g > S t r e s s   L e v e l < / s t r i n g > < / k e y > < v a l u e > < i n t > 5 < / i n t > < / v a l u e > < / i t e m > < i t e m > < k e y > < s t r i n g > H e a r t   R a t e < / s t r i n g > < / k e y > < v a l u e > < i n t > 6 < / i n t > < / v a l u e > < / i t e m > < i t e m > < k e y > < s t r i n g > P h y s i c a l   A c t i v i t y   L e v e l < / s t r i n g > < / k e y > < v a l u e > < i n t > 7 < / i n t > < / v a l u e > < / i t e m > < i t e m > < k e y > < s t r i n g > D a i l y   S t e p s < / s t r i n g > < / k e y > < v a l u e > < i n t > 8 < / i n t > < / v a l u e > < / i t e m > < i t e m > < k e y > < s t r i n g > S l e e p   D i s o r d e r < / s t r i n g > < / k e y > < v a l u e > < i n t > 9 < / i n t > < / v a l u e > < / i t e m > < i t e m > < k e y > < s t r i n g > B M I   C a t e g o r y < / s t r i n g > < / k e y > < v a l u e > < i n t > 1 0 < / i n t > < / v a l u e > < / i t e m > < i t e m > < k e y > < s t r i n g > B l o o d   P r e s s u r e < / s t r i n g > < / k e y > < v a l u e > < i n t > 1 1 < / i n t > < / v a l u e > < / i t e m > < i t e m > < k e y > < s t r i n g > O c c u p a t i o n 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����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 g e n d e r < / s t r i n g > < / k e y > < v a l u e > < i n t > 1 0 2 < / i n t > < / v a l u e > < / i t e m > < i t e m > < k e y > < s t r i n g > i n d e x < / s t r i n g > < / k e y > < v a l u e > < i n t > 8 7 < / i n t > < / v a l u e > < / i t e m > < / C o l u m n W i d t h s > < C o l u m n D i s p l a y I n d e x > < i t e m > < k e y > < s t r i n g > g e n d e r < / s t r i n g > < / k e y > < v a l u e > < i n t > 0 < / i n t > < / v a l u e > < / i t e m > < i t e m > < k e y > < s t r i n g > i n d e x 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D a t a M a s h u p   s q m i d = " 9 7 d f f a 2 8 - c 9 5 a - 4 b e f - a c 7 1 - e c b f 9 9 e 5 b 8 e 5 "   x m l n s = " h t t p : / / s c h e m a s . m i c r o s o f t . c o m / D a t a M a s h u p " > A A A A A N Q G A A B Q S w M E F A A C A A g A 0 l V a W K P K x c W l A A A A 9 g A A A B I A H A B D b 2 5 m a W c v U G F j a 2 F n Z S 5 4 b W w g o h g A K K A U A A A A A A A A A A A A A A A A A A A A A A A A A A A A h Y 8 x D o I w G I W v Q r r T l m o M I T 9 l c D K B x M T E u D a l Q i M U Q 4 v l b g 4 e y S u I U d T N 8 X 3 v G 9 6 7 X 2 + Q j W 0 T X F R v d W d S F G G K A m V k V 2 p T p W h w x z B G G Y e t k C d R q W C S j U 1 G W 6 a o d u 6 c E O K 9 x 3 6 B u 7 4 i j N K I H I p 8 J 2 v V C v S R 9 X 8 5 1 M Y 6 Y a R C H P a v M Z z h i C 3 x i s W Y A p k h F N p 8 B T b t f b Y / E N Z D 4 4 Z e 8 V q F m x z I H I G 8 P / A H U E s D B B Q A A g A I A N J V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V V p Y y 6 + 9 u s 0 D A A C O D Q A A E w A c A E Z v c m 1 1 b G F z L 1 N l Y 3 R p b 2 4 x L m 0 g o h g A K K A U A A A A A A A A A A A A A A A A A A A A A A A A A A A A r V b d b t s 2 F L 4 P k H c g t I v Z m + D N d p I O K 3 z h 2 m 0 X o D 9 p n G 4 X d h A w 0 o k t g B Y N k v J q B A H 6 B m u b B G u 6 r s 2 6 A n P y Q r z f k + x Q s m P Z k h U L X e B A F H l 4 v u 9 8 5 1 C H E h z l c Z + 0 o m f 5 7 v r a + p r s U Q E u a T G A w U E P K F O 9 A + q 7 B 8 w 7 A q l G D A 5 c q q g E R W q E g V p f I / j 3 l f X v y 9 / w p z / o f / S 5 H l u 4 2 J D D U p M 7 Q R 9 8 V X j g M S g 1 u K / w R R a s x o + d 5 x K E 7 H g u P 4 T O Q 8 6 7 D E h T e E P o 6 P f 6 A v 2 c 6 1 N 8 / t n R V / p S n x H 9 + u s O v o 9 x / i P B x 4 X + Q 7 / V 4 w 4 u X u h r n P 2 d 4 N A M L q N t n 0 P b C + T z 1 u z p T F h 3 b g + s 5 M i h V b T b T W B e 3 1 M g a p Z t 2 a T B W d D 3 Z a 1 c t c l 9 3 + G u 5 3 d r 5 c r m p k 2 e B V x B y / i o z Y a l J 9 y H / a I 9 V Q g J n y N B w + q a 6 E 9 h m I Z t + H o V 6 n Z q 4 j b a 7 d F D d L A j e B + 9 / Q T U R a 0 K C Z F t 0 p 6 Y 1 B l r O Z R R I W t K B H O o f 6 H p G w N w h v / X R s s Z w J 6 g v j z i o h / F t j c a g I F Z m a l 9 f G z t I D W s o e 0 m 0 t n 2 1 d Z G y b g 5 s c m x 9 R B 8 J I 7 z C m e I g h c q n K 5 3 I W n 7 1 H G C A T V l m L A P M 0 a a g Z h b 9 o P + I Y j Q 4 F l A m a d G h B 9 F Z Z v 0 v t M b S Q 8 F I n W s 9 K G x f Q R D Y E n D l h I g 5 b L V e 4 + 3 S Y M q 6 H I x S t C 8 x z h 3 y Y 7 Z H w h I L G M W h S K 7 u D v p t 0 k 9 N i I t B Q O Z Q i k K 3 5 N c L K p 5 E s v z J 8 z X u y j P e B g w Z 3 / P 8 r w L A 0 Y d + J m y A A r p N W F b j y l D a t b 3 l j 0 x F 9 N 9 e 4 h l 3 6 Q z G 7 S 8 H D W F o W 0 9 g H 6 E W / 4 y 3 E o e X M S y z O n M D H d B 9 2 z 4 a h 7 4 C u J u + 5 L 3 f Y 9 m R p 6 L w k Y e C l X E j b z X B z 4 Y F p X / h 8 V m H h Y b Y R 4 E V g D 5 B b x u T 2 U m Z O 7 0 Z b P Y y s N i 8 4 Z F Z j J y w N / J A 7 + F q E + H I H 6 d K r A 8 E z k o / J C H w h 1 D 4 R C k O R D V / O j J z 0 n 5 9 h 6 T R t n 0 k 5 u m k f 3 t v e 0 j G V u f F y q 6 W U x a 2 R l y P 9 V j M 3 y P L 3 i z S O m S u x A 6 n f T / 9 O 8 n l s 1 8 K 5 z F M e l 3 y T a W 1 r c W G 9 B 8 2 8 j o Y w s 9 J C n I o o C L / S q u 0 o e w / 7 / C J 6 r 0 C r v / l b l k k f A q d o 7 R f 4 7 L U 3 f d S J p C P n 2 R g n 6 j X 6 O p G Q N 1 e s Q U W q m l M O J C e 5 7 e v l 0 t 5 i N Y X s J w l d g M t c v Q 8 t 0 c t f u + m y R W K W b V l 3 E 5 j l / q d q H P h x A r p p V i s V P u F / E 7 U / Z x r K x y H J c Q N 2 c y l q e F c x e T a c m J W y G 8 y p J U p Q W S L N x J g g r t K Z f 9 b y r f t q e U 9 4 v f V V f I T / n L E l Q x C Y p p M V P s p L i + 5 v k r 4 N / 9 D 1 B L A Q I t A B Q A A g A I A N J V W l i j y s X F p Q A A A P Y A A A A S A A A A A A A A A A A A A A A A A A A A A A B D b 2 5 m a W c v U G F j a 2 F n Z S 5 4 b W x Q S w E C L Q A U A A I A C A D S V V p Y D 8 r p q 6 Q A A A D p A A A A E w A A A A A A A A A A A A A A A A D x A A A A W 0 N v b n R l b n R f V H l w Z X N d L n h t b F B L A Q I t A B Q A A g A I A N J V W l j L r 7 2 6 z Q M A A I 4 N A A A T A A A A A A A A A A A A A A A A A O I B A A B G b 3 J t d W x h c y 9 T Z W N 0 a W 9 u M S 5 t U E s F B g A A A A A D A A M A w g A A A P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i A A A A A A A A i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j M w M j g 1 N y 1 i M D E 5 L T Q 3 N 2 E t O D g 5 M S 0 w Z W N j N D Q z Z G M 5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X o N e Z 1 5 X X l d e Y I i A v P j x F b n R y e S B U e X B l P S J G a W x s V G F y Z 2 V 0 I i B W Y W x 1 Z T 0 i c 0 R B V E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Z X J z b 2 4 g S U Q m c X V v d D s s J n F 1 b 3 Q 7 R 2 V u Z G V y J n F 1 b 3 Q 7 L C Z x d W 9 0 O 0 F n Z S Z x d W 9 0 O y w m c X V v d D t T b G V l c C B E d X J h d G l v b i Z x d W 9 0 O y w m c X V v d D t R d W F s a X R 5 I G 9 m I F N s Z W V w J n F 1 b 3 Q 7 L C Z x d W 9 0 O 1 N 0 c m V z c y B M Z X Z l b C Z x d W 9 0 O y w m c X V v d D t I Z W F y d C B S Y X R l J n F 1 b 3 Q 7 L C Z x d W 9 0 O 1 B o e X N p Y 2 F s I E F j d G l 2 a X R 5 I E x l d m V s J n F 1 b 3 Q 7 L C Z x d W 9 0 O 0 R h a W x 5 I F N 0 Z X B z J n F 1 b 3 Q 7 L C Z x d W 9 0 O 1 N s Z W V w I E R p c 2 9 y Z G V y J n F 1 b 3 Q 7 L C Z x d W 9 0 O 0 J N S S B D Y X R l Z 2 9 y e S Z x d W 9 0 O y w m c X V v d D t C b G 9 v Z C B Q c m V z c 3 V y Z S Z x d W 9 0 O 1 0 i I C 8 + P E V u d H J 5 I F R 5 c G U 9 I k Z p b G x D b 2 x 1 b W 5 U e X B l c y I g V m F s d W U 9 I n N B d 0 1 E Q l F N R E F 3 T U R B d 0 1 B I i A v P j x F b n R y e S B U e X B l P S J G a W x s T G F z d F V w Z G F 0 Z W Q i I F Z h b H V l P S J k M j A y N C 0 w M i 0 y M F Q w O D o z N T o 1 N C 4 1 M D Q 3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0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l Z X B f a G V h b H R o X 2 F u Z F 9 s a W Z l c 3 R 5 b G V f Z G F 0 Y X N l d C 9 B d X R v U m V t b 3 Z l Z E N v b H V t b n M x L n t Q Z X J z b 2 4 g S U Q s M H 0 m c X V v d D s s J n F 1 b 3 Q 7 U 2 V j d G l v b j E v U 2 x l Z X B f a G V h b H R o X 2 F u Z F 9 s a W Z l c 3 R 5 b G V f Z G F 0 Y X N l d C 9 B d X R v U m V t b 3 Z l Z E N v b H V t b n M x L n t H Z W 5 k Z X I s M X 0 m c X V v d D s s J n F 1 b 3 Q 7 U 2 V j d G l v b j E v U 2 x l Z X B f a G V h b H R o X 2 F u Z F 9 s a W Z l c 3 R 5 b G V f Z G F 0 Y X N l d C 9 B d X R v U m V t b 3 Z l Z E N v b H V t b n M x L n t B Z 2 U s M n 0 m c X V v d D s s J n F 1 b 3 Q 7 U 2 V j d G l v b j E v U 2 x l Z X B f a G V h b H R o X 2 F u Z F 9 s a W Z l c 3 R 5 b G V f Z G F 0 Y X N l d C 9 B d X R v U m V t b 3 Z l Z E N v b H V t b n M x L n t T b G V l c C B E d X J h d G l v b i w z f S Z x d W 9 0 O y w m c X V v d D t T Z W N 0 a W 9 u M S 9 T b G V l c F 9 o Z W F s d G h f Y W 5 k X 2 x p Z m V z d H l s Z V 9 k Y X R h c 2 V 0 L 0 F 1 d G 9 S Z W 1 v d m V k Q 2 9 s d W 1 u c z E u e 1 F 1 Y W x p d H k g b 2 Y g U 2 x l Z X A s N H 0 m c X V v d D s s J n F 1 b 3 Q 7 U 2 V j d G l v b j E v U 2 x l Z X B f a G V h b H R o X 2 F u Z F 9 s a W Z l c 3 R 5 b G V f Z G F 0 Y X N l d C 9 B d X R v U m V t b 3 Z l Z E N v b H V t b n M x L n t T d H J l c 3 M g T G V 2 Z W w s N X 0 m c X V v d D s s J n F 1 b 3 Q 7 U 2 V j d G l v b j E v U 2 x l Z X B f a G V h b H R o X 2 F u Z F 9 s a W Z l c 3 R 5 b G V f Z G F 0 Y X N l d C 9 B d X R v U m V t b 3 Z l Z E N v b H V t b n M x L n t I Z W F y d C B S Y X R l L D Z 9 J n F 1 b 3 Q 7 L C Z x d W 9 0 O 1 N l Y 3 R p b 2 4 x L 1 N s Z W V w X 2 h l Y W x 0 a F 9 h b m R f b G l m Z X N 0 e W x l X 2 R h d G F z Z X Q v Q X V 0 b 1 J l b W 9 2 Z W R D b 2 x 1 b W 5 z M S 5 7 U G h 5 c 2 l j Y W w g Q W N 0 a X Z p d H k g T G V 2 Z W w s N 3 0 m c X V v d D s s J n F 1 b 3 Q 7 U 2 V j d G l v b j E v U 2 x l Z X B f a G V h b H R o X 2 F u Z F 9 s a W Z l c 3 R 5 b G V f Z G F 0 Y X N l d C 9 B d X R v U m V t b 3 Z l Z E N v b H V t b n M x L n t E Y W l s e S B T d G V w c y w 4 f S Z x d W 9 0 O y w m c X V v d D t T Z W N 0 a W 9 u M S 9 T b G V l c F 9 o Z W F s d G h f Y W 5 k X 2 x p Z m V z d H l s Z V 9 k Y X R h c 2 V 0 L 0 F 1 d G 9 S Z W 1 v d m V k Q 2 9 s d W 1 u c z E u e 1 N s Z W V w I E R p c 2 9 y Z G V y L D l 9 J n F 1 b 3 Q 7 L C Z x d W 9 0 O 1 N l Y 3 R p b 2 4 x L 1 N s Z W V w X 2 h l Y W x 0 a F 9 h b m R f b G l m Z X N 0 e W x l X 2 R h d G F z Z X Q v Q X V 0 b 1 J l b W 9 2 Z W R D b 2 x 1 b W 5 z M S 5 7 Q k 1 J I E N h d G V n b 3 J 5 L D E w f S Z x d W 9 0 O y w m c X V v d D t T Z W N 0 a W 9 u M S 9 T b G V l c F 9 o Z W F s d G h f Y W 5 k X 2 x p Z m V z d H l s Z V 9 k Y X R h c 2 V 0 L 0 F 1 d G 9 S Z W 1 v d m V k Q 2 9 s d W 1 u c z E u e 0 J s b 2 9 k I F B y Z X N z d X J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x l Z X B f a G V h b H R o X 2 F u Z F 9 s a W Z l c 3 R 5 b G V f Z G F 0 Y X N l d C 9 B d X R v U m V t b 3 Z l Z E N v b H V t b n M x L n t Q Z X J z b 2 4 g S U Q s M H 0 m c X V v d D s s J n F 1 b 3 Q 7 U 2 V j d G l v b j E v U 2 x l Z X B f a G V h b H R o X 2 F u Z F 9 s a W Z l c 3 R 5 b G V f Z G F 0 Y X N l d C 9 B d X R v U m V t b 3 Z l Z E N v b H V t b n M x L n t H Z W 5 k Z X I s M X 0 m c X V v d D s s J n F 1 b 3 Q 7 U 2 V j d G l v b j E v U 2 x l Z X B f a G V h b H R o X 2 F u Z F 9 s a W Z l c 3 R 5 b G V f Z G F 0 Y X N l d C 9 B d X R v U m V t b 3 Z l Z E N v b H V t b n M x L n t B Z 2 U s M n 0 m c X V v d D s s J n F 1 b 3 Q 7 U 2 V j d G l v b j E v U 2 x l Z X B f a G V h b H R o X 2 F u Z F 9 s a W Z l c 3 R 5 b G V f Z G F 0 Y X N l d C 9 B d X R v U m V t b 3 Z l Z E N v b H V t b n M x L n t T b G V l c C B E d X J h d G l v b i w z f S Z x d W 9 0 O y w m c X V v d D t T Z W N 0 a W 9 u M S 9 T b G V l c F 9 o Z W F s d G h f Y W 5 k X 2 x p Z m V z d H l s Z V 9 k Y X R h c 2 V 0 L 0 F 1 d G 9 S Z W 1 v d m V k Q 2 9 s d W 1 u c z E u e 1 F 1 Y W x p d H k g b 2 Y g U 2 x l Z X A s N H 0 m c X V v d D s s J n F 1 b 3 Q 7 U 2 V j d G l v b j E v U 2 x l Z X B f a G V h b H R o X 2 F u Z F 9 s a W Z l c 3 R 5 b G V f Z G F 0 Y X N l d C 9 B d X R v U m V t b 3 Z l Z E N v b H V t b n M x L n t T d H J l c 3 M g T G V 2 Z W w s N X 0 m c X V v d D s s J n F 1 b 3 Q 7 U 2 V j d G l v b j E v U 2 x l Z X B f a G V h b H R o X 2 F u Z F 9 s a W Z l c 3 R 5 b G V f Z G F 0 Y X N l d C 9 B d X R v U m V t b 3 Z l Z E N v b H V t b n M x L n t I Z W F y d C B S Y X R l L D Z 9 J n F 1 b 3 Q 7 L C Z x d W 9 0 O 1 N l Y 3 R p b 2 4 x L 1 N s Z W V w X 2 h l Y W x 0 a F 9 h b m R f b G l m Z X N 0 e W x l X 2 R h d G F z Z X Q v Q X V 0 b 1 J l b W 9 2 Z W R D b 2 x 1 b W 5 z M S 5 7 U G h 5 c 2 l j Y W w g Q W N 0 a X Z p d H k g T G V 2 Z W w s N 3 0 m c X V v d D s s J n F 1 b 3 Q 7 U 2 V j d G l v b j E v U 2 x l Z X B f a G V h b H R o X 2 F u Z F 9 s a W Z l c 3 R 5 b G V f Z G F 0 Y X N l d C 9 B d X R v U m V t b 3 Z l Z E N v b H V t b n M x L n t E Y W l s e S B T d G V w c y w 4 f S Z x d W 9 0 O y w m c X V v d D t T Z W N 0 a W 9 u M S 9 T b G V l c F 9 o Z W F s d G h f Y W 5 k X 2 x p Z m V z d H l s Z V 9 k Y X R h c 2 V 0 L 0 F 1 d G 9 S Z W 1 v d m V k Q 2 9 s d W 1 u c z E u e 1 N s Z W V w I E R p c 2 9 y Z G V y L D l 9 J n F 1 b 3 Q 7 L C Z x d W 9 0 O 1 N l Y 3 R p b 2 4 x L 1 N s Z W V w X 2 h l Y W x 0 a F 9 h b m R f b G l m Z X N 0 e W x l X 2 R h d G F z Z X Q v Q X V 0 b 1 J l b W 9 2 Z W R D b 2 x 1 b W 5 z M S 5 7 Q k 1 J I E N h d G V n b 3 J 5 L D E w f S Z x d W 9 0 O y w m c X V v d D t T Z W N 0 a W 9 u M S 9 T b G V l c F 9 o Z W F s d G h f Y W 5 k X 2 x p Z m V z d H l s Z V 9 k Y X R h c 2 V 0 L 0 F 1 d G 9 S Z W 1 v d m V k Q 2 9 s d W 1 u c z E u e 0 J s b 2 9 k I F B y Z X N z d X J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F 9 o Z W F s d G h f Y W 5 k X 2 x p Z m V z d H l s Z V 9 k Y X R h c 2 V 0 L y V E N y U 5 Q i V E N y U 5 N S V E N y V B Q S V E N y V B O C V E N y U 5 N S V E N y V B Q S U y M C V E N y V B M i V E N y U 5 Q y V E N y U 5 O S V E N y U 5 N S V E N y V B M C V E N y U 5 N S V E N y V B Q S U y M C V E N y V B O S V E N y V B N y V E N y U 5 N S V E N y U 5 M y V E N y U 5 R S V E N y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x J U Q 3 J T k 1 J U Q 3 J T k y J T I w J U Q 3 J U E 5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8 l R D c l Q T I l R D c l O U U l R D c l O T U l R D c l O T M l R D c l O T U l R D c l Q U E l M j A l R D c l Q T k l R D c l O T Q l R D c l O T U l R D c l Q T E l R D c l Q T g l R D c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F 9 o Z W F s d G h f Y W 5 k X 2 x p Z m V z d H l s Z V 9 k Y X R h c 2 V 0 L y V E N y V B M i V E N y V B O C V E N y U 5 Q S U y M C V E N y V B O S V E N y U 5 N C V E N y U 5 N S V E N y U 5 N y V E N y U 5 Q y V E N y V B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U E 4 J U Q 3 J T l B J T I w J U Q 3 J U E 5 J U Q 3 J T k 0 J U Q 3 J T k 1 J U Q 3 J T k 3 J U Q 3 J T l D J U Q 3 J U E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U E 4 J U Q 3 J T l B J T I w J U Q 3 J U E 5 J U Q 3 J T k 0 J U Q 3 J T k 1 J U Q 3 J T k 3 J U Q 3 J T l D J U Q 3 J U E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U E 4 J U Q 3 J T l B J T I w J U Q 3 J U E 5 J U Q 3 J T k 0 J U Q 3 J T k 1 J U Q 3 J T k 3 J U Q 3 J T l D J U Q 3 J U E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U E 4 J U Q 3 J T l B J T I w J U Q 3 J U E 5 J U Q 3 J T k 0 J U Q 3 J T k 1 J U Q 3 J T k 3 J U Q 3 J T l D J U Q 3 J U E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U E 4 J U Q 3 J T l B J T I w J U Q 3 J U E 5 J U Q 3 J T k 0 J U Q 3 J T k 1 J U Q 3 J T k 3 J U Q 3 J T l D J U Q 3 J U E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U E 4 J U Q 3 J T l B J T I w J U Q 3 J U E 5 J U Q 3 J T k 0 J U Q 3 J T k 1 J U Q 3 J T k 3 J U Q 3 J T l D J U Q 3 J U E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U E 4 J U Q 3 J T l B J T I w J U Q 3 J U E 5 J U Q 3 J T k 0 J U Q 3 J T k 1 J U Q 3 J T k 3 J U Q 3 J T l D J U Q 3 J U E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U E 4 J U Q 3 J T l B J T I w J U Q 3 J U E 5 J U Q 3 J T k 0 J U Q 3 J T k 1 J U Q 3 J T k 3 J U Q 3 J T l D J U Q 3 J U E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x J U Q 3 J T k 1 J U Q 3 J T k y J T I w J U Q 3 J U E 5 J U Q 3 J T k 0 J U Q 3 J U E 5 J U Q 3 J U F B J U Q 3 J U E w J U Q 3 J T k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J U Q 3 J U E y J U Q 3 J T l F J U Q 3 J T k 1 J U Q 3 J T k z J U Q 3 J T k 1 J U Q 3 J U F B J T I w J U Q 3 J U E 5 J U Q 3 J T k 0 J U Q 3 J U E x J U Q 3 J T k z J U Q 3 J U E 4 J T I w J U Q 3 J U E 5 J U Q 3 J T l D J U Q 3 J T k 0 J U Q 3 J T l G J T I w J U Q 3 J T k 0 J U Q 3 J U E 5 J U Q 3 J U F B J U Q 3 J U E w J U Q 3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8 l R D c l O U U l R D c l O T U l R D c l Q U E l R D c l O T A l R D c l O U U l R D c l Q U E l M j A l R D c l O T A l R D c l O T k l R D c l Q T k l R D c l O T k l R D c l Q U E l M j A l R D c l Q T k l R D c l Q T A l R D c l O T U l R D c l Q T E l R D c l Q T Q l R D c l O T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8 l R D c l Q T E l R D c l O T U l R D c l O T I l M j A l R D c l Q T k l R D c l O T Q l R D c l Q T k l R D c l Q U E l R D c l Q T A l R D c l O T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8 l R D c l O U U l R D c l O T U l R D c l Q U E l R D c l O T A l R D c l O U U l R D c l Q U E l M j A l R D c l O T A l R D c l O T k l R D c l Q T k l R D c l O T k l R D c l Q U E l M j A l R D c l Q T k l R D c l Q T A l R D c l O T U l R D c l Q T E l R D c l Q T Q l R D c l O T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8 l R D c l O U U l R D c l O T U l R D c l Q U E l R D c l O T A l R D c l O U U l R D c l Q U E l M j A l R D c l O T A l R D c l O T k l R D c l Q T k l R D c l O T k l R D c l Q U E l M j A l R D c l Q T k l R D c l Q T A l R D c l O T U l R D c l Q T E l R D c l Q T Q l R D c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F 9 o Z W F s d G h f Y W 5 k X 2 x p Z m V z d H l s Z V 9 k Y X R h c 2 V 0 L y V E N y V B M i V E N y U 5 R S V E N y U 5 N S V E N y U 5 M y V E N y U 5 N S V E N y V B Q S U y M C V E N y V B O S V E N y U 5 N C V E N y U 5 N S V E N y V B M S V E N y V B O C V E N y U 5 N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X 5 g y c m A 1 k 6 C k / n V e x t v Z w A A A A A C A A A A A A A Q Z g A A A A E A A C A A A A A j S P u k H r e a l 8 V o b 9 R + w P c h h K K v o / s b 5 w t 0 P R g 6 T D Q s j w A A A A A O g A A A A A I A A C A A A A A L c E H x I w U 6 Y t S L 3 V k T k n o s X z U O o W a t Z 1 n N f a Q f l X 8 L v V A A A A B g h v f V l r C t x l f a H w g M I m G U F M 3 I E e G / x Q x P 4 p 2 / c S 4 F z V P e d c v A f G f x X s O 1 c U Q C 6 9 L J l T k 6 m b V y J w j K U 3 + l b J b 9 R E D + 4 r B Y U t 8 Q b E e p C h j A Z U A A A A B v 5 x E q j N P R T N 2 U H s 3 J s S l 1 7 R 7 1 A x s 4 7 n p 8 G e K 0 Y / z Z j Z + B 8 O 6 D C j 9 C 8 / L X B G A d D D h H 1 7 B C H e O O v c Q r w p t S y I 2 8 < / D a t a M a s h u p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 2 0 2 4 - 0 2 - 2 2 T 1 0 : 5 4 : 5 1 . 2 5 0 3 7 7 8 + 0 2 : 0 0 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 C o l u m n s \ S l e e p  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  o f   S l e e p 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 C o l u m n s \ S t r e s s 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 C o l u m n s \ H e a r t 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 C o l u m n s \ P h y s i c a l   A c t i v i t y 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 S t e p s 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 C o l u m n s \ S l e e p   D i s o r d e r 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 C o l u m n s \ B M I 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 C o l u m n s \ B l o o d   P r e s s u r e 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 B M I _ C a t e g o r y 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 B M I _ C a t e g o r y 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 C o l u m n s \ B M I 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 S l e e p _ D i s o r d e r 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 S l e e p _ D i s o r d e r 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 C o l u m n s \ S l e e p   D i s o r d e r 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 ����2 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 ����2 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 C o l u m n s \ S l e e p  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  o f   S l e e p 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 C o l u m n s \ S t r e s s 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 C o l u m n s \ H e a r t 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 C o l u m n s \ P h y s i c a l   A c t i v i t y 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  S t e p s 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 C o l u m n s \ S l e e p   D i s o r d e r 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 C o l u m n s \ B M I 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 C o l u m n s \ B l o o d   P r e s s u r e 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 C o l u m n s \ U _ S l e e p i n g _ Q u a l i t y 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 C o l u m n s \ U _ s t r e s s _ L e v e l 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 C o l u m n s \ U _ F i t n e s s 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 C o l u m n s \ U _ B P + B M I 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����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 P e r s o n   I D < / s t r i n g > < / k e y > < v a l u e > < i n t > 1 2 8 < / i n t > < / v a l u e > < / i t e m > < i t e m > < k e y > < s t r i n g > G e n d e r < / s t r i n g > < / k e y > < v a l u e > < i n t > 1 0 6 < / i n t > < / v a l u e > < / i t e m > < i t e m > < k e y > < s t r i n g > A g e < / s t r i n g > < / k e y > < v a l u e > < i n t > 7 7 < / i n t > < / v a l u e > < / i t e m > < i t e m > < k e y > < s t r i n g > S l e e p   D u r a t i o n < / s t r i n g > < / k e y > < v a l u e > < i n t > 1 6 7 < / i n t > < / v a l u e > < / i t e m > < i t e m > < k e y > < s t r i n g > Q u a l i t y   o f   S l e e p < / s t r i n g > < / k e y > < v a l u e > < i n t > 1 7 6 < / i n t > < / v a l u e > < / i t e m > < i t e m > < k e y > < s t r i n g > S t r e s s   L e v e l < / s t r i n g > < / k e y > < v a l u e > < i n t > 1 4 8 < / i n t > < / v a l u e > < / i t e m > < i t e m > < k e y > < s t r i n g > H e a r t   R a t e < / s t r i n g > < / k e y > < v a l u e > < i n t > 1 3 2 < / i n t > < / v a l u e > < / i t e m > < i t e m > < k e y > < s t r i n g > P h y s i c a l   A c t i v i t y   L e v e l < / s t r i n g > < / k e y > < v a l u e > < i n t > 2 2 6 < / i n t > < / v a l u e > < / i t e m > < i t e m > < k e y > < s t r i n g > D a i l y   S t e p s < / s t r i n g > < / k e y > < v a l u e > < i n t > 1 3 8 < / i n t > < / v a l u e > < / i t e m > < i t e m > < k e y > < s t r i n g > S l e e p   D i s o r d e r < / s t r i n g > < / k e y > < v a l u e > < i n t > 1 7 0 < / i n t > < / v a l u e > < / i t e m > < i t e m > < k e y > < s t r i n g > B M I   C a t e g o r y < / s t r i n g > < / k e y > < v a l u e > < i n t > 1 5 8 < / i n t > < / v a l u e > < / i t e m > < i t e m > < k e y > < s t r i n g > B l o o d   P r e s s u r e < / s t r i n g > < / k e y > < v a l u e > < i n t > 1 7 4 < / i n t > < / v a l u e > < / i t e m > < i t e m > < k e y > < s t r i n g > U _ S l e e p i n g _ Q u a l i t y < / s t r i n g > < / k e y > < v a l u e > < i n t > 2 0 9 < / i n t > < / v a l u e > < / i t e m > < i t e m > < k e y > < s t r i n g > U _ s t r e s s _ L e v e l < / s t r i n g > < / k e y > < v a l u e > < i n t > 1 7 5 < / i n t > < / v a l u e > < / i t e m > < i t e m > < k e y > < s t r i n g > U _ F i t n e s s < / s t r i n g > < / k e y > < v a l u e > < i n t > 1 2 8 < / i n t > < / v a l u e > < / i t e m > < i t e m > < k e y > < s t r i n g > U _ B P + B M I < / s t r i n g > < / k e y > < v a l u e > < i n t > 1 3 7 < / i n t > < / v a l u e > < / i t e m > < / C o l u m n W i d t h s > < C o l u m n D i s p l a y I n d e x > < i t e m > < k e y > < s t r i n g > P e r s o n   I D < / s t r i n g > < / k e y > < v a l u e > < i n t > 0 < / i n t > < / v a l u e > < / i t e m > < i t e m > < k e y > < s t r i n g > G e n d e r < / s t r i n g > < / k e y > < v a l u e > < i n t > 1 < / i n t > < / v a l u e > < / i t e m > < i t e m > < k e y > < s t r i n g > A g e < / s t r i n g > < / k e y > < v a l u e > < i n t > 2 < / i n t > < / v a l u e > < / i t e m > < i t e m > < k e y > < s t r i n g > S l e e p   D u r a t i o n < / s t r i n g > < / k e y > < v a l u e > < i n t > 3 < / i n t > < / v a l u e > < / i t e m > < i t e m > < k e y > < s t r i n g > Q u a l i t y   o f   S l e e p < / s t r i n g > < / k e y > < v a l u e > < i n t > 4 < / i n t > < / v a l u e > < / i t e m > < i t e m > < k e y > < s t r i n g > S t r e s s   L e v e l < / s t r i n g > < / k e y > < v a l u e > < i n t > 5 < / i n t > < / v a l u e > < / i t e m > < i t e m > < k e y > < s t r i n g > H e a r t   R a t e < / s t r i n g > < / k e y > < v a l u e > < i n t > 6 < / i n t > < / v a l u e > < / i t e m > < i t e m > < k e y > < s t r i n g > P h y s i c a l   A c t i v i t y   L e v e l < / s t r i n g > < / k e y > < v a l u e > < i n t > 7 < / i n t > < / v a l u e > < / i t e m > < i t e m > < k e y > < s t r i n g > D a i l y   S t e p s < / s t r i n g > < / k e y > < v a l u e > < i n t > 8 < / i n t > < / v a l u e > < / i t e m > < i t e m > < k e y > < s t r i n g > S l e e p   D i s o r d e r < / s t r i n g > < / k e y > < v a l u e > < i n t > 9 < / i n t > < / v a l u e > < / i t e m > < i t e m > < k e y > < s t r i n g > B M I   C a t e g o r y < / s t r i n g > < / k e y > < v a l u e > < i n t > 1 0 < / i n t > < / v a l u e > < / i t e m > < i t e m > < k e y > < s t r i n g > B l o o d   P r e s s u r e < / s t r i n g > < / k e y > < v a l u e > < i n t > 1 1 < / i n t > < / v a l u e > < / i t e m > < i t e m > < k e y > < s t r i n g > U _ S l e e p i n g _ Q u a l i t y < / s t r i n g > < / k e y > < v a l u e > < i n t > 1 2 < / i n t > < / v a l u e > < / i t e m > < i t e m > < k e y > < s t r i n g > U _ s t r e s s _ L e v e l < / s t r i n g > < / k e y > < v a l u e > < i n t > 1 3 < / i n t > < / v a l u e > < / i t e m > < i t e m > < k e y > < s t r i n g > U _ F i t n e s s < / s t r i n g > < / k e y > < v a l u e > < i n t > 1 4 < / i n t > < / v a l u e > < / i t e m > < i t e m > < k e y > < s t r i n g > U _ B P + B M I 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745AAD9-15A2-4587-9A2E-51D08A39EFD4}">
  <ds:schemaRefs/>
</ds:datastoreItem>
</file>

<file path=customXml/itemProps10.xml><?xml version="1.0" encoding="utf-8"?>
<ds:datastoreItem xmlns:ds="http://schemas.openxmlformats.org/officeDocument/2006/customXml" ds:itemID="{2C8FB338-821F-432A-BD6A-1DEA2F09E550}">
  <ds:schemaRefs/>
</ds:datastoreItem>
</file>

<file path=customXml/itemProps11.xml><?xml version="1.0" encoding="utf-8"?>
<ds:datastoreItem xmlns:ds="http://schemas.openxmlformats.org/officeDocument/2006/customXml" ds:itemID="{A5E04D23-A49F-4BB6-AE95-4D1DA6F190E5}">
  <ds:schemaRefs/>
</ds:datastoreItem>
</file>

<file path=customXml/itemProps12.xml><?xml version="1.0" encoding="utf-8"?>
<ds:datastoreItem xmlns:ds="http://schemas.openxmlformats.org/officeDocument/2006/customXml" ds:itemID="{BF7F1AEB-4D22-4118-8FD4-63E804A43293}">
  <ds:schemaRefs/>
</ds:datastoreItem>
</file>

<file path=customXml/itemProps13.xml><?xml version="1.0" encoding="utf-8"?>
<ds:datastoreItem xmlns:ds="http://schemas.openxmlformats.org/officeDocument/2006/customXml" ds:itemID="{F0818859-E8F0-4900-A5AE-93FA50B0EE44}">
  <ds:schemaRefs/>
</ds:datastoreItem>
</file>

<file path=customXml/itemProps14.xml><?xml version="1.0" encoding="utf-8"?>
<ds:datastoreItem xmlns:ds="http://schemas.openxmlformats.org/officeDocument/2006/customXml" ds:itemID="{D012A448-5CB5-4A31-8A38-24A1040FEA9A}">
  <ds:schemaRefs/>
</ds:datastoreItem>
</file>

<file path=customXml/itemProps15.xml><?xml version="1.0" encoding="utf-8"?>
<ds:datastoreItem xmlns:ds="http://schemas.openxmlformats.org/officeDocument/2006/customXml" ds:itemID="{DBDA444B-8DFD-4C30-9BCC-D3BC1B25BB82}">
  <ds:schemaRefs/>
</ds:datastoreItem>
</file>

<file path=customXml/itemProps16.xml><?xml version="1.0" encoding="utf-8"?>
<ds:datastoreItem xmlns:ds="http://schemas.openxmlformats.org/officeDocument/2006/customXml" ds:itemID="{CF852F7E-0469-44C3-BEB6-51519D297886}">
  <ds:schemaRefs/>
</ds:datastoreItem>
</file>

<file path=customXml/itemProps17.xml><?xml version="1.0" encoding="utf-8"?>
<ds:datastoreItem xmlns:ds="http://schemas.openxmlformats.org/officeDocument/2006/customXml" ds:itemID="{0901956A-01D8-4EB3-AAD5-464CFFD9D7A9}">
  <ds:schemaRefs/>
</ds:datastoreItem>
</file>

<file path=customXml/itemProps18.xml><?xml version="1.0" encoding="utf-8"?>
<ds:datastoreItem xmlns:ds="http://schemas.openxmlformats.org/officeDocument/2006/customXml" ds:itemID="{25777984-30D6-42CE-B594-C1CEDE88B8C7}">
  <ds:schemaRefs/>
</ds:datastoreItem>
</file>

<file path=customXml/itemProps19.xml><?xml version="1.0" encoding="utf-8"?>
<ds:datastoreItem xmlns:ds="http://schemas.openxmlformats.org/officeDocument/2006/customXml" ds:itemID="{8F9FFA55-071A-41B1-A6C8-FC5012629A22}">
  <ds:schemaRefs/>
</ds:datastoreItem>
</file>

<file path=customXml/itemProps2.xml><?xml version="1.0" encoding="utf-8"?>
<ds:datastoreItem xmlns:ds="http://schemas.openxmlformats.org/officeDocument/2006/customXml" ds:itemID="{E417B5AD-DF1B-403F-9EAF-8E966F8E37A4}">
  <ds:schemaRefs/>
</ds:datastoreItem>
</file>

<file path=customXml/itemProps20.xml><?xml version="1.0" encoding="utf-8"?>
<ds:datastoreItem xmlns:ds="http://schemas.openxmlformats.org/officeDocument/2006/customXml" ds:itemID="{3C081B06-F9D1-4EE9-9469-BE2BF8BEEDBA}">
  <ds:schemaRefs/>
</ds:datastoreItem>
</file>

<file path=customXml/itemProps21.xml><?xml version="1.0" encoding="utf-8"?>
<ds:datastoreItem xmlns:ds="http://schemas.openxmlformats.org/officeDocument/2006/customXml" ds:itemID="{0B42C23C-2CDF-4A45-9597-D7D41343589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08A3818-6BD3-49F3-849B-0F444F73A888}">
  <ds:schemaRefs/>
</ds:datastoreItem>
</file>

<file path=customXml/itemProps4.xml><?xml version="1.0" encoding="utf-8"?>
<ds:datastoreItem xmlns:ds="http://schemas.openxmlformats.org/officeDocument/2006/customXml" ds:itemID="{E962865D-A4DC-4011-90AB-2C3F2031F4DF}">
  <ds:schemaRefs/>
</ds:datastoreItem>
</file>

<file path=customXml/itemProps5.xml><?xml version="1.0" encoding="utf-8"?>
<ds:datastoreItem xmlns:ds="http://schemas.openxmlformats.org/officeDocument/2006/customXml" ds:itemID="{88CB4363-3F39-4B7A-B65D-2DEB05919CAF}">
  <ds:schemaRefs/>
</ds:datastoreItem>
</file>

<file path=customXml/itemProps6.xml><?xml version="1.0" encoding="utf-8"?>
<ds:datastoreItem xmlns:ds="http://schemas.openxmlformats.org/officeDocument/2006/customXml" ds:itemID="{7C4ED31A-9CA8-433F-B64F-0801BBA19A6B}">
  <ds:schemaRefs/>
</ds:datastoreItem>
</file>

<file path=customXml/itemProps7.xml><?xml version="1.0" encoding="utf-8"?>
<ds:datastoreItem xmlns:ds="http://schemas.openxmlformats.org/officeDocument/2006/customXml" ds:itemID="{2BB029C4-9B74-4905-8399-78D14CAB499D}">
  <ds:schemaRefs/>
</ds:datastoreItem>
</file>

<file path=customXml/itemProps8.xml><?xml version="1.0" encoding="utf-8"?>
<ds:datastoreItem xmlns:ds="http://schemas.openxmlformats.org/officeDocument/2006/customXml" ds:itemID="{F6406E05-C03E-41BA-848B-91CE33AB7B9A}">
  <ds:schemaRefs/>
</ds:datastoreItem>
</file>

<file path=customXml/itemProps9.xml><?xml version="1.0" encoding="utf-8"?>
<ds:datastoreItem xmlns:ds="http://schemas.openxmlformats.org/officeDocument/2006/customXml" ds:itemID="{B8A517C6-F554-4393-9408-84BD446964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עריכה ראשונית</vt:lpstr>
      <vt:lpstr>ניתוח ראשוני</vt:lpstr>
      <vt:lpstr>טבלת ציר</vt:lpstr>
      <vt:lpstr>מפת חום ראשונית</vt:lpstr>
      <vt:lpstr>עריכה מתקדמת</vt:lpstr>
      <vt:lpstr>מדדים</vt:lpstr>
      <vt:lpstr>מפת חום מעודכנת</vt:lpstr>
      <vt:lpstr>רגרסיית איכות השינה</vt:lpstr>
      <vt:lpstr>רגרסיית הפרעות שינה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עידו בלעיש</dc:creator>
  <cp:lastModifiedBy>עידו בלעיש</cp:lastModifiedBy>
  <dcterms:created xsi:type="dcterms:W3CDTF">2024-02-12T17:12:30Z</dcterms:created>
  <dcterms:modified xsi:type="dcterms:W3CDTF">2024-02-26T09:26:22Z</dcterms:modified>
</cp:coreProperties>
</file>