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toshiido/Documents/programming/statistical-analysis/582/Applied_MS_Exam/data/"/>
    </mc:Choice>
  </mc:AlternateContent>
  <xr:revisionPtr revIDLastSave="0" documentId="13_ncr:1_{AB2CD037-2A97-9044-9B37-FF7C0E2947D4}" xr6:coauthVersionLast="47" xr6:coauthVersionMax="47" xr10:uidLastSave="{00000000-0000-0000-0000-000000000000}"/>
  <bookViews>
    <workbookView xWindow="7820" yWindow="500" windowWidth="37500" windowHeight="27560" xr2:uid="{00000000-000D-0000-FFFF-FFFF00000000}"/>
  </bookViews>
  <sheets>
    <sheet name="Prius_Prime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B3" i="1"/>
  <c r="B4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4" i="1"/>
  <c r="G5" i="1"/>
  <c r="G6" i="1"/>
  <c r="G7" i="1"/>
  <c r="G8" i="1"/>
  <c r="G9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6" i="1"/>
  <c r="H7" i="1"/>
  <c r="H4" i="1"/>
  <c r="H5" i="1"/>
  <c r="H2" i="1"/>
</calcChain>
</file>

<file path=xl/sharedStrings.xml><?xml version="1.0" encoding="utf-8"?>
<sst xmlns="http://schemas.openxmlformats.org/spreadsheetml/2006/main" count="22" uniqueCount="22">
  <si>
    <t>Date</t>
  </si>
  <si>
    <t>overall_miles</t>
  </si>
  <si>
    <t>overall_MPG</t>
  </si>
  <si>
    <t>interval_miles</t>
  </si>
  <si>
    <t>interval_MPG</t>
  </si>
  <si>
    <t>interval_gallons</t>
  </si>
  <si>
    <t>interval_days</t>
  </si>
  <si>
    <t>overall_miles_lag</t>
  </si>
  <si>
    <t>overall_miles_diff_lag</t>
  </si>
  <si>
    <t>interval_gallons_lag</t>
  </si>
  <si>
    <t>interval_gallons_diff_lag</t>
  </si>
  <si>
    <t>interval_miles_lag</t>
  </si>
  <si>
    <t>Year</t>
  </si>
  <si>
    <t>Month</t>
  </si>
  <si>
    <t>day_of_week</t>
  </si>
  <si>
    <t>rol_avg_int_miles_2</t>
  </si>
  <si>
    <t>rol_avg_int_gallons_2</t>
  </si>
  <si>
    <t>gallons_ewm_3</t>
  </si>
  <si>
    <t>miles_ewm_3</t>
  </si>
  <si>
    <t>gallons_rol_std_3</t>
  </si>
  <si>
    <t>miles_rol_std_3</t>
  </si>
  <si>
    <t>interval_mpg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</si>
</sst>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0" borderId="0" xfId="0" applyFont="1" applyFill="1" applyAlignment="1">
      <alignment horizontal="center"/>
    </xf>
    <xf numFmtId="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"/>
  <sheetViews>
    <sheetView tabSelected="1" topLeftCell="C1" workbookViewId="0">
      <selection activeCell="H1" sqref="H1:H1048576"/>
    </sheetView>
  </sheetViews>
  <sheetFormatPr baseColWidth="10" defaultColWidth="8.83203125" defaultRowHeight="15" x14ac:dyDescent="0.2"/>
  <cols>
    <col min="1" max="1" width="10.1640625" style="2" bestFit="1" customWidth="1"/>
    <col min="2" max="2" width="14.6640625" bestFit="1" customWidth="1"/>
    <col min="3" max="3" width="11.1640625" bestFit="1" customWidth="1"/>
    <col min="4" max="4" width="12.1640625" bestFit="1" customWidth="1"/>
    <col min="5" max="5" width="11.83203125" bestFit="1" customWidth="1"/>
    <col min="6" max="6" width="13.33203125" bestFit="1" customWidth="1"/>
    <col min="7" max="7" width="13.6640625" customWidth="1"/>
    <col min="8" max="8" width="25.6640625" style="6" bestFit="1" customWidth="1"/>
    <col min="9" max="9" width="14.5" bestFit="1" customWidth="1"/>
    <col min="10" max="10" width="18" bestFit="1" customWidth="1"/>
    <col min="11" max="11" width="16.5" bestFit="1" customWidth="1"/>
    <col min="12" max="12" width="19.83203125" bestFit="1" customWidth="1"/>
    <col min="13" max="13" width="15.1640625" bestFit="1" customWidth="1"/>
    <col min="16" max="16" width="11.1640625" bestFit="1" customWidth="1"/>
    <col min="17" max="17" width="16.6640625" bestFit="1" customWidth="1"/>
    <col min="18" max="18" width="17.83203125" bestFit="1" customWidth="1"/>
    <col min="19" max="19" width="13" bestFit="1" customWidth="1"/>
    <col min="20" max="20" width="12.1640625" bestFit="1" customWidth="1"/>
    <col min="21" max="21" width="14.5" bestFit="1" customWidth="1"/>
    <col min="22" max="22" width="13.33203125" bestFit="1" customWidth="1"/>
  </cols>
  <sheetData>
    <row r="1" spans="1:2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21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43097</v>
      </c>
      <c r="B2">
        <v>1207</v>
      </c>
      <c r="C2">
        <v>51.1</v>
      </c>
      <c r="D2">
        <v>602.29999999999995</v>
      </c>
      <c r="E2">
        <v>66.599999999999994</v>
      </c>
      <c r="F2">
        <v>9.4600000000000009</v>
      </c>
      <c r="H2" s="5">
        <f>D2/F2</f>
        <v>63.668076109936564</v>
      </c>
      <c r="N2">
        <v>2017</v>
      </c>
      <c r="O2">
        <v>12</v>
      </c>
      <c r="P2">
        <v>4</v>
      </c>
      <c r="Q2">
        <v>602.29999999999995</v>
      </c>
      <c r="R2">
        <v>9.4600000000000009</v>
      </c>
      <c r="S2">
        <v>9.4600000000000009</v>
      </c>
      <c r="T2">
        <v>602.29999999999995</v>
      </c>
      <c r="U2">
        <v>0</v>
      </c>
      <c r="V2">
        <v>0</v>
      </c>
    </row>
    <row r="3" spans="1:22" x14ac:dyDescent="0.2">
      <c r="A3" s="2">
        <v>43114</v>
      </c>
      <c r="B3" s="3">
        <f>B2+D3</f>
        <v>1735.1</v>
      </c>
      <c r="C3">
        <v>53.4</v>
      </c>
      <c r="D3">
        <v>528.1</v>
      </c>
      <c r="E3">
        <v>59.5</v>
      </c>
      <c r="F3">
        <v>9.57</v>
      </c>
      <c r="G3">
        <f>A3-A2</f>
        <v>17</v>
      </c>
      <c r="H3" s="5">
        <f>D3/F3</f>
        <v>55.182863113897596</v>
      </c>
      <c r="I3">
        <v>1207</v>
      </c>
      <c r="J3">
        <v>-528</v>
      </c>
      <c r="K3">
        <v>9.4600000000000009</v>
      </c>
      <c r="L3">
        <v>0.11</v>
      </c>
      <c r="M3">
        <v>602.29999999999995</v>
      </c>
      <c r="N3">
        <v>2018</v>
      </c>
      <c r="O3">
        <v>1</v>
      </c>
      <c r="P3">
        <v>7</v>
      </c>
      <c r="Q3">
        <v>565.20000000000005</v>
      </c>
      <c r="R3">
        <v>9.5150000000000006</v>
      </c>
      <c r="S3">
        <v>9.5333333333333314</v>
      </c>
      <c r="T3">
        <v>552.83333333333337</v>
      </c>
      <c r="U3">
        <v>7.7781745930519827E-2</v>
      </c>
      <c r="V3">
        <v>52.467323164041773</v>
      </c>
    </row>
    <row r="4" spans="1:22" x14ac:dyDescent="0.2">
      <c r="A4" s="2">
        <v>43133</v>
      </c>
      <c r="B4" s="3">
        <f>B3+D4</f>
        <v>2353.3999999999996</v>
      </c>
      <c r="C4">
        <v>58.3</v>
      </c>
      <c r="D4">
        <v>618.29999999999995</v>
      </c>
      <c r="E4">
        <v>78.7</v>
      </c>
      <c r="F4">
        <v>8.6199999999999992</v>
      </c>
      <c r="G4">
        <f t="shared" ref="G4:G67" si="0">A4-A3</f>
        <v>19</v>
      </c>
      <c r="H4" s="5">
        <f t="shared" ref="H3:H66" si="1">D4/F4</f>
        <v>71.728538283062647</v>
      </c>
      <c r="I4">
        <v>1735</v>
      </c>
      <c r="J4">
        <v>-618</v>
      </c>
      <c r="K4">
        <v>9.57</v>
      </c>
      <c r="L4">
        <v>-0.95</v>
      </c>
      <c r="M4">
        <v>528.1</v>
      </c>
      <c r="N4">
        <v>2018</v>
      </c>
      <c r="O4">
        <v>2</v>
      </c>
      <c r="P4">
        <v>5</v>
      </c>
      <c r="Q4">
        <v>582.9</v>
      </c>
      <c r="R4">
        <v>9.2166666666666686</v>
      </c>
      <c r="S4">
        <v>9.0114285714285707</v>
      </c>
      <c r="T4">
        <v>590.24285714285713</v>
      </c>
      <c r="U4">
        <v>0.59960105784715645</v>
      </c>
      <c r="V4">
        <v>52.482514094832368</v>
      </c>
    </row>
    <row r="5" spans="1:22" x14ac:dyDescent="0.2">
      <c r="A5" s="2">
        <v>43149</v>
      </c>
      <c r="B5" s="3">
        <v>2998</v>
      </c>
      <c r="C5">
        <v>60.5</v>
      </c>
      <c r="D5">
        <v>644.29999999999995</v>
      </c>
      <c r="E5">
        <v>70.099999999999994</v>
      </c>
      <c r="F5">
        <v>9.9</v>
      </c>
      <c r="G5">
        <f t="shared" si="0"/>
        <v>16</v>
      </c>
      <c r="H5" s="5">
        <f t="shared" si="1"/>
        <v>65.080808080808069</v>
      </c>
      <c r="I5">
        <v>2353</v>
      </c>
      <c r="J5">
        <v>-645</v>
      </c>
      <c r="K5">
        <v>8.6199999999999992</v>
      </c>
      <c r="L5">
        <v>1.29</v>
      </c>
      <c r="M5">
        <v>618.29999999999995</v>
      </c>
      <c r="N5">
        <v>2018</v>
      </c>
      <c r="O5">
        <v>2</v>
      </c>
      <c r="P5">
        <v>7</v>
      </c>
      <c r="Q5">
        <v>598.25</v>
      </c>
      <c r="R5">
        <v>9.3874999999999993</v>
      </c>
      <c r="S5">
        <v>9.4853333333333314</v>
      </c>
      <c r="T5">
        <v>619.07333333333327</v>
      </c>
      <c r="U5">
        <v>0.68549564966838905</v>
      </c>
      <c r="V5">
        <v>48.469919979892047</v>
      </c>
    </row>
    <row r="6" spans="1:22" x14ac:dyDescent="0.2">
      <c r="A6" s="2">
        <v>43162</v>
      </c>
      <c r="B6" s="3">
        <v>3587</v>
      </c>
      <c r="C6">
        <v>61</v>
      </c>
      <c r="D6">
        <v>588.70000000000005</v>
      </c>
      <c r="E6">
        <v>63.6</v>
      </c>
      <c r="F6">
        <v>9.91</v>
      </c>
      <c r="G6">
        <f t="shared" si="0"/>
        <v>13</v>
      </c>
      <c r="H6" s="5">
        <f>D6/F6</f>
        <v>59.404641775983862</v>
      </c>
      <c r="I6">
        <v>2998</v>
      </c>
      <c r="J6">
        <v>-589</v>
      </c>
      <c r="K6">
        <v>9.9</v>
      </c>
      <c r="L6">
        <v>0.01</v>
      </c>
      <c r="M6">
        <v>644.29999999999995</v>
      </c>
      <c r="N6">
        <v>2018</v>
      </c>
      <c r="O6">
        <v>3</v>
      </c>
      <c r="P6">
        <v>6</v>
      </c>
      <c r="Q6">
        <v>594.85</v>
      </c>
      <c r="R6">
        <v>9.5</v>
      </c>
      <c r="S6">
        <v>9.7045161290322604</v>
      </c>
      <c r="T6">
        <v>603.39677419354837</v>
      </c>
      <c r="U6">
        <v>0.53767870247646476</v>
      </c>
      <c r="V6">
        <v>38.124368635702851</v>
      </c>
    </row>
    <row r="7" spans="1:22" x14ac:dyDescent="0.2">
      <c r="A7" s="2">
        <v>43163</v>
      </c>
      <c r="B7" s="3">
        <v>3799</v>
      </c>
      <c r="C7">
        <v>60.3</v>
      </c>
      <c r="D7">
        <v>212</v>
      </c>
      <c r="E7">
        <v>50.7</v>
      </c>
      <c r="F7">
        <v>4.41</v>
      </c>
      <c r="G7">
        <f t="shared" si="0"/>
        <v>1</v>
      </c>
      <c r="H7" s="5">
        <f t="shared" si="1"/>
        <v>48.072562358276642</v>
      </c>
      <c r="I7">
        <v>3587</v>
      </c>
      <c r="J7">
        <v>-212</v>
      </c>
      <c r="K7">
        <v>9.91</v>
      </c>
      <c r="L7">
        <v>-5.51</v>
      </c>
      <c r="M7">
        <v>588.70000000000005</v>
      </c>
      <c r="N7">
        <v>2018</v>
      </c>
      <c r="O7">
        <v>3</v>
      </c>
      <c r="P7">
        <v>7</v>
      </c>
      <c r="Q7">
        <v>518.28</v>
      </c>
      <c r="R7">
        <v>8.4819999999999993</v>
      </c>
      <c r="S7">
        <v>7.0152380952380957</v>
      </c>
      <c r="T7">
        <v>404.59206349206352</v>
      </c>
      <c r="U7">
        <v>3.2891801045805722</v>
      </c>
      <c r="V7">
        <v>243.02660875979021</v>
      </c>
    </row>
    <row r="8" spans="1:22" x14ac:dyDescent="0.2">
      <c r="A8" s="2">
        <v>43189</v>
      </c>
      <c r="B8" s="3">
        <v>4487</v>
      </c>
      <c r="C8">
        <v>63.7</v>
      </c>
      <c r="D8">
        <v>687.6</v>
      </c>
      <c r="E8">
        <v>92</v>
      </c>
      <c r="F8">
        <v>8.14</v>
      </c>
      <c r="G8">
        <f t="shared" si="0"/>
        <v>26</v>
      </c>
      <c r="H8" s="5">
        <f t="shared" si="1"/>
        <v>84.471744471744472</v>
      </c>
      <c r="I8">
        <v>3799</v>
      </c>
      <c r="J8">
        <v>-688</v>
      </c>
      <c r="K8">
        <v>4.41</v>
      </c>
      <c r="L8">
        <v>3.74</v>
      </c>
      <c r="M8">
        <v>212</v>
      </c>
      <c r="N8">
        <v>2018</v>
      </c>
      <c r="O8">
        <v>3</v>
      </c>
      <c r="P8">
        <v>5</v>
      </c>
      <c r="Q8">
        <v>550.18000000000006</v>
      </c>
      <c r="R8">
        <v>8.1959999999999997</v>
      </c>
      <c r="S8">
        <v>7.5820472440944888</v>
      </c>
      <c r="T8">
        <v>547.21023622047244</v>
      </c>
      <c r="U8">
        <v>2.40865816160836</v>
      </c>
      <c r="V8">
        <v>243.5852558456522</v>
      </c>
    </row>
    <row r="9" spans="1:22" x14ac:dyDescent="0.2">
      <c r="A9" s="2">
        <v>43195</v>
      </c>
      <c r="B9" s="3">
        <v>5035</v>
      </c>
      <c r="C9">
        <v>63.9</v>
      </c>
      <c r="D9">
        <v>548</v>
      </c>
      <c r="E9">
        <v>65.900000000000006</v>
      </c>
      <c r="F9">
        <v>8.82</v>
      </c>
      <c r="G9">
        <f t="shared" si="0"/>
        <v>6</v>
      </c>
      <c r="H9" s="5">
        <f t="shared" si="1"/>
        <v>62.131519274376416</v>
      </c>
      <c r="I9">
        <v>4487</v>
      </c>
      <c r="J9">
        <v>-548</v>
      </c>
      <c r="K9">
        <v>8.14</v>
      </c>
      <c r="L9">
        <v>0.68</v>
      </c>
      <c r="M9">
        <v>687.6</v>
      </c>
      <c r="N9">
        <v>2018</v>
      </c>
      <c r="O9">
        <v>4</v>
      </c>
      <c r="P9">
        <v>4</v>
      </c>
      <c r="Q9">
        <v>536.12000000000012</v>
      </c>
      <c r="R9">
        <v>8.2360000000000007</v>
      </c>
      <c r="S9">
        <v>8.2034509803921569</v>
      </c>
      <c r="T9">
        <v>547.60666666666668</v>
      </c>
      <c r="U9">
        <v>1.8587434845512549</v>
      </c>
      <c r="V9">
        <v>171.56201706901041</v>
      </c>
    </row>
    <row r="10" spans="1:22" x14ac:dyDescent="0.2">
      <c r="A10" s="2">
        <v>43283</v>
      </c>
      <c r="B10" s="3">
        <v>6506</v>
      </c>
      <c r="C10">
        <v>75</v>
      </c>
      <c r="D10">
        <v>1471.7</v>
      </c>
      <c r="E10">
        <v>182.8</v>
      </c>
      <c r="F10">
        <v>8.59</v>
      </c>
      <c r="G10">
        <f t="shared" si="0"/>
        <v>88</v>
      </c>
      <c r="H10" s="5">
        <f t="shared" si="1"/>
        <v>171.32712456344586</v>
      </c>
      <c r="I10">
        <v>5035</v>
      </c>
      <c r="J10">
        <v>-1471</v>
      </c>
      <c r="K10">
        <v>8.82</v>
      </c>
      <c r="L10">
        <v>-0.23</v>
      </c>
      <c r="M10">
        <v>548</v>
      </c>
      <c r="N10">
        <v>2018</v>
      </c>
      <c r="O10">
        <v>7</v>
      </c>
      <c r="P10">
        <v>1</v>
      </c>
      <c r="Q10">
        <v>1471.7</v>
      </c>
      <c r="R10">
        <v>8.59</v>
      </c>
      <c r="S10">
        <v>8.3971037181996095</v>
      </c>
      <c r="T10">
        <v>1010.557534246575</v>
      </c>
      <c r="U10">
        <v>1.3329784357981009</v>
      </c>
      <c r="V10">
        <v>579.23778178612383</v>
      </c>
    </row>
    <row r="11" spans="1:22" x14ac:dyDescent="0.2">
      <c r="A11" s="2">
        <v>43317</v>
      </c>
      <c r="B11" s="3">
        <v>7104</v>
      </c>
      <c r="C11">
        <v>75.599999999999994</v>
      </c>
      <c r="D11">
        <v>597.20000000000005</v>
      </c>
      <c r="E11">
        <v>82.8</v>
      </c>
      <c r="F11">
        <v>7.4</v>
      </c>
      <c r="G11">
        <f t="shared" si="0"/>
        <v>34</v>
      </c>
      <c r="H11" s="5">
        <f t="shared" si="1"/>
        <v>80.702702702702709</v>
      </c>
      <c r="I11">
        <v>6506</v>
      </c>
      <c r="J11">
        <v>-598</v>
      </c>
      <c r="K11">
        <v>8.59</v>
      </c>
      <c r="L11">
        <v>-1.2</v>
      </c>
      <c r="M11">
        <v>1471.7</v>
      </c>
      <c r="N11">
        <v>2018</v>
      </c>
      <c r="O11">
        <v>8</v>
      </c>
      <c r="P11">
        <v>7</v>
      </c>
      <c r="Q11">
        <v>1034.45</v>
      </c>
      <c r="R11">
        <v>7.9950000000000001</v>
      </c>
      <c r="S11">
        <v>7.8980645161290326</v>
      </c>
      <c r="T11">
        <v>803.67673509286419</v>
      </c>
      <c r="U11">
        <v>1.122440446257275</v>
      </c>
      <c r="V11">
        <v>481.21379110429251</v>
      </c>
    </row>
    <row r="12" spans="1:22" x14ac:dyDescent="0.2">
      <c r="A12" s="2">
        <v>43322</v>
      </c>
      <c r="B12" s="3">
        <v>7538</v>
      </c>
      <c r="C12">
        <v>74.900000000000006</v>
      </c>
      <c r="D12">
        <v>434.2</v>
      </c>
      <c r="E12">
        <v>66.099999999999994</v>
      </c>
      <c r="F12">
        <v>6.9</v>
      </c>
      <c r="G12">
        <f t="shared" si="0"/>
        <v>5</v>
      </c>
      <c r="H12" s="5">
        <f t="shared" si="1"/>
        <v>62.927536231884055</v>
      </c>
      <c r="I12">
        <v>7104</v>
      </c>
      <c r="J12">
        <v>-434</v>
      </c>
      <c r="K12">
        <v>7.4</v>
      </c>
      <c r="L12">
        <v>-0.5</v>
      </c>
      <c r="M12">
        <v>597.20000000000005</v>
      </c>
      <c r="N12">
        <v>2018</v>
      </c>
      <c r="O12">
        <v>8</v>
      </c>
      <c r="P12">
        <v>5</v>
      </c>
      <c r="Q12">
        <v>834.36666666666667</v>
      </c>
      <c r="R12">
        <v>7.63</v>
      </c>
      <c r="S12">
        <v>7.3987884709330727</v>
      </c>
      <c r="T12">
        <v>618.84811919882759</v>
      </c>
      <c r="U12">
        <v>1.001525228118155</v>
      </c>
      <c r="V12">
        <v>408.51876496333603</v>
      </c>
    </row>
    <row r="13" spans="1:22" x14ac:dyDescent="0.2">
      <c r="A13" s="2">
        <v>43377</v>
      </c>
      <c r="B13" s="3">
        <v>8662</v>
      </c>
      <c r="C13">
        <v>79.7</v>
      </c>
      <c r="D13">
        <v>1124</v>
      </c>
      <c r="E13">
        <v>138.19999999999999</v>
      </c>
      <c r="F13">
        <v>8.7799999999999994</v>
      </c>
      <c r="G13">
        <f t="shared" si="0"/>
        <v>55</v>
      </c>
      <c r="H13" s="5">
        <f t="shared" si="1"/>
        <v>128.01822323462414</v>
      </c>
      <c r="I13">
        <v>7538</v>
      </c>
      <c r="J13">
        <v>-1124</v>
      </c>
      <c r="K13">
        <v>6.9</v>
      </c>
      <c r="L13">
        <v>1.89</v>
      </c>
      <c r="M13">
        <v>434.2</v>
      </c>
      <c r="N13">
        <v>2018</v>
      </c>
      <c r="O13">
        <v>10</v>
      </c>
      <c r="P13">
        <v>4</v>
      </c>
      <c r="Q13">
        <v>718.46666666666658</v>
      </c>
      <c r="R13">
        <v>7.6933333333333316</v>
      </c>
      <c r="S13">
        <v>8.0895628815628804</v>
      </c>
      <c r="T13">
        <v>871.48573870573875</v>
      </c>
      <c r="U13">
        <v>1.1031140333951981</v>
      </c>
      <c r="V13">
        <v>423.22370350937479</v>
      </c>
    </row>
    <row r="14" spans="1:22" x14ac:dyDescent="0.2">
      <c r="A14" s="2">
        <v>43380</v>
      </c>
      <c r="B14" s="3">
        <v>9027</v>
      </c>
      <c r="C14">
        <v>78.7</v>
      </c>
      <c r="D14">
        <v>364.8</v>
      </c>
      <c r="E14">
        <v>61</v>
      </c>
      <c r="F14">
        <v>6.22</v>
      </c>
      <c r="G14">
        <f t="shared" si="0"/>
        <v>3</v>
      </c>
      <c r="H14" s="5">
        <f t="shared" si="1"/>
        <v>58.649517684887464</v>
      </c>
      <c r="I14">
        <v>8662</v>
      </c>
      <c r="J14">
        <v>-365</v>
      </c>
      <c r="K14">
        <v>8.7799999999999994</v>
      </c>
      <c r="L14">
        <v>-2.56</v>
      </c>
      <c r="M14">
        <v>1124</v>
      </c>
      <c r="N14">
        <v>2018</v>
      </c>
      <c r="O14">
        <v>10</v>
      </c>
      <c r="P14">
        <v>7</v>
      </c>
      <c r="Q14">
        <v>640.99999999999989</v>
      </c>
      <c r="R14">
        <v>7.3</v>
      </c>
      <c r="S14">
        <v>7.1546673177878146</v>
      </c>
      <c r="T14">
        <v>618.11193993407403</v>
      </c>
      <c r="U14">
        <v>1.3853397560314229</v>
      </c>
      <c r="V14">
        <v>431.07186064376572</v>
      </c>
    </row>
    <row r="15" spans="1:22" x14ac:dyDescent="0.2">
      <c r="A15" s="2">
        <v>43425</v>
      </c>
      <c r="B15" s="3">
        <v>9946</v>
      </c>
      <c r="C15">
        <v>81.2</v>
      </c>
      <c r="D15">
        <v>919.3</v>
      </c>
      <c r="E15">
        <v>118.3</v>
      </c>
      <c r="F15">
        <v>8.43</v>
      </c>
      <c r="G15">
        <f t="shared" si="0"/>
        <v>45</v>
      </c>
      <c r="H15" s="5">
        <f t="shared" si="1"/>
        <v>109.05100830367734</v>
      </c>
      <c r="I15">
        <v>9027</v>
      </c>
      <c r="J15">
        <v>-919</v>
      </c>
      <c r="K15">
        <v>6.22</v>
      </c>
      <c r="L15">
        <v>2.21</v>
      </c>
      <c r="M15">
        <v>364.8</v>
      </c>
      <c r="N15">
        <v>2018</v>
      </c>
      <c r="O15">
        <v>11</v>
      </c>
      <c r="P15">
        <v>3</v>
      </c>
      <c r="Q15">
        <v>802.69999999999982</v>
      </c>
      <c r="R15">
        <v>7.81</v>
      </c>
      <c r="S15">
        <v>7.792372581334309</v>
      </c>
      <c r="T15">
        <v>768.71516205823104</v>
      </c>
      <c r="U15">
        <v>1.252769229376796</v>
      </c>
      <c r="V15">
        <v>356.25840430155642</v>
      </c>
    </row>
    <row r="16" spans="1:22" x14ac:dyDescent="0.2">
      <c r="A16" s="2">
        <v>43428</v>
      </c>
      <c r="B16" s="3">
        <v>10217</v>
      </c>
      <c r="C16">
        <v>80.400000000000006</v>
      </c>
      <c r="D16">
        <v>271</v>
      </c>
      <c r="E16">
        <v>58.2</v>
      </c>
      <c r="F16">
        <v>5.01</v>
      </c>
      <c r="G16">
        <f t="shared" si="0"/>
        <v>3</v>
      </c>
      <c r="H16" s="5">
        <f t="shared" si="1"/>
        <v>54.091816367265473</v>
      </c>
      <c r="I16">
        <v>9946</v>
      </c>
      <c r="J16">
        <v>-271</v>
      </c>
      <c r="K16">
        <v>8.43</v>
      </c>
      <c r="L16">
        <v>-3.42</v>
      </c>
      <c r="M16">
        <v>919.3</v>
      </c>
      <c r="N16">
        <v>2018</v>
      </c>
      <c r="O16">
        <v>11</v>
      </c>
      <c r="P16">
        <v>6</v>
      </c>
      <c r="Q16">
        <v>669.77499999999986</v>
      </c>
      <c r="R16">
        <v>7.1099999999999994</v>
      </c>
      <c r="S16">
        <v>6.4011438337351594</v>
      </c>
      <c r="T16">
        <v>519.84998626667073</v>
      </c>
      <c r="U16">
        <v>1.9203788725537649</v>
      </c>
      <c r="V16">
        <v>395.41640110593949</v>
      </c>
    </row>
    <row r="17" spans="1:22" x14ac:dyDescent="0.2">
      <c r="A17" s="2">
        <v>43465</v>
      </c>
      <c r="B17" s="3">
        <v>11033</v>
      </c>
      <c r="C17">
        <v>81.7</v>
      </c>
      <c r="D17">
        <v>815.7</v>
      </c>
      <c r="E17">
        <v>103</v>
      </c>
      <c r="F17">
        <v>8.34</v>
      </c>
      <c r="G17">
        <f t="shared" si="0"/>
        <v>37</v>
      </c>
      <c r="H17" s="5">
        <f t="shared" si="1"/>
        <v>97.805755395683462</v>
      </c>
      <c r="I17">
        <v>10217</v>
      </c>
      <c r="J17">
        <v>-816</v>
      </c>
      <c r="K17">
        <v>5.01</v>
      </c>
      <c r="L17">
        <v>3.33</v>
      </c>
      <c r="M17">
        <v>271</v>
      </c>
      <c r="N17">
        <v>2018</v>
      </c>
      <c r="O17">
        <v>12</v>
      </c>
      <c r="P17">
        <v>1</v>
      </c>
      <c r="Q17">
        <v>668.66666666666652</v>
      </c>
      <c r="R17">
        <v>7.2599999999999989</v>
      </c>
      <c r="S17">
        <v>7.3705867093919277</v>
      </c>
      <c r="T17">
        <v>667.77725032425428</v>
      </c>
      <c r="U17">
        <v>1.803767988444694</v>
      </c>
      <c r="V17">
        <v>333.16346079891628</v>
      </c>
    </row>
    <row r="18" spans="1:22" x14ac:dyDescent="0.2">
      <c r="A18" s="2">
        <v>43483</v>
      </c>
      <c r="B18" s="3">
        <v>11623</v>
      </c>
      <c r="C18">
        <v>81.2</v>
      </c>
      <c r="D18">
        <v>589.6</v>
      </c>
      <c r="E18">
        <v>73</v>
      </c>
      <c r="F18">
        <v>8.83</v>
      </c>
      <c r="G18">
        <f t="shared" si="0"/>
        <v>18</v>
      </c>
      <c r="H18" s="5">
        <f t="shared" si="1"/>
        <v>66.772366930917329</v>
      </c>
      <c r="I18">
        <v>11033</v>
      </c>
      <c r="J18">
        <v>-590</v>
      </c>
      <c r="K18">
        <v>8.34</v>
      </c>
      <c r="L18">
        <v>0.49</v>
      </c>
      <c r="M18">
        <v>815.7</v>
      </c>
      <c r="N18">
        <v>2019</v>
      </c>
      <c r="O18">
        <v>1</v>
      </c>
      <c r="P18">
        <v>5</v>
      </c>
      <c r="Q18">
        <v>648.89999999999986</v>
      </c>
      <c r="R18">
        <v>7.6524999999999999</v>
      </c>
      <c r="S18">
        <v>8.1002989219583288</v>
      </c>
      <c r="T18">
        <v>628.68832693730883</v>
      </c>
      <c r="U18">
        <v>1.55739475755393</v>
      </c>
      <c r="V18">
        <v>240.3955019494361</v>
      </c>
    </row>
    <row r="19" spans="1:22" x14ac:dyDescent="0.2">
      <c r="A19" s="2">
        <v>43516</v>
      </c>
      <c r="B19" s="3">
        <v>12295</v>
      </c>
      <c r="C19">
        <v>81.7</v>
      </c>
      <c r="D19">
        <v>671.9</v>
      </c>
      <c r="E19">
        <v>90.8</v>
      </c>
      <c r="F19">
        <v>8.08</v>
      </c>
      <c r="G19">
        <f t="shared" si="0"/>
        <v>33</v>
      </c>
      <c r="H19" s="5">
        <f t="shared" si="1"/>
        <v>83.155940594059402</v>
      </c>
      <c r="I19">
        <v>11623</v>
      </c>
      <c r="J19">
        <v>-672</v>
      </c>
      <c r="K19">
        <v>8.83</v>
      </c>
      <c r="L19">
        <v>-0.75</v>
      </c>
      <c r="M19">
        <v>589.6</v>
      </c>
      <c r="N19">
        <v>2019</v>
      </c>
      <c r="O19">
        <v>2</v>
      </c>
      <c r="P19">
        <v>3</v>
      </c>
      <c r="Q19">
        <v>692.39999999999975</v>
      </c>
      <c r="R19">
        <v>8.4166666666666661</v>
      </c>
      <c r="S19">
        <v>8.090149422261895</v>
      </c>
      <c r="T19">
        <v>650.29424588869438</v>
      </c>
      <c r="U19">
        <v>1.1013103471857479</v>
      </c>
      <c r="V19">
        <v>172.0319713169431</v>
      </c>
    </row>
    <row r="20" spans="1:22" x14ac:dyDescent="0.2">
      <c r="A20" s="2">
        <v>43554</v>
      </c>
      <c r="B20" s="3">
        <v>13031</v>
      </c>
      <c r="C20">
        <v>82.4</v>
      </c>
      <c r="D20">
        <v>735.7</v>
      </c>
      <c r="E20">
        <v>96.2</v>
      </c>
      <c r="F20">
        <v>8.24</v>
      </c>
      <c r="G20">
        <f t="shared" si="0"/>
        <v>38</v>
      </c>
      <c r="H20" s="5">
        <f t="shared" si="1"/>
        <v>89.283980582524279</v>
      </c>
      <c r="I20">
        <v>12295</v>
      </c>
      <c r="J20">
        <v>-736</v>
      </c>
      <c r="K20">
        <v>8.08</v>
      </c>
      <c r="L20">
        <v>0.16</v>
      </c>
      <c r="M20">
        <v>671.9</v>
      </c>
      <c r="N20">
        <v>2019</v>
      </c>
      <c r="O20">
        <v>3</v>
      </c>
      <c r="P20">
        <v>6</v>
      </c>
      <c r="Q20">
        <v>703.79999999999973</v>
      </c>
      <c r="R20">
        <v>8.16</v>
      </c>
      <c r="S20">
        <v>8.165074854039867</v>
      </c>
      <c r="T20">
        <v>692.99720439377677</v>
      </c>
      <c r="U20">
        <v>0.78413050025886621</v>
      </c>
      <c r="V20">
        <v>132.4112982710804</v>
      </c>
    </row>
    <row r="21" spans="1:22" x14ac:dyDescent="0.2">
      <c r="A21" s="2">
        <v>43560</v>
      </c>
      <c r="B21" s="3">
        <v>13623</v>
      </c>
      <c r="C21">
        <v>81.599999999999994</v>
      </c>
      <c r="D21">
        <v>592.1</v>
      </c>
      <c r="E21">
        <v>67.900000000000006</v>
      </c>
      <c r="F21">
        <v>9.24</v>
      </c>
      <c r="G21">
        <f t="shared" si="0"/>
        <v>6</v>
      </c>
      <c r="H21" s="5">
        <f t="shared" si="1"/>
        <v>64.080086580086586</v>
      </c>
      <c r="I21">
        <v>13031</v>
      </c>
      <c r="J21">
        <v>-592</v>
      </c>
      <c r="K21">
        <v>8.24</v>
      </c>
      <c r="L21">
        <v>1.01</v>
      </c>
      <c r="M21">
        <v>735.7</v>
      </c>
      <c r="N21">
        <v>2019</v>
      </c>
      <c r="O21">
        <v>4</v>
      </c>
      <c r="P21">
        <v>5</v>
      </c>
      <c r="Q21">
        <v>666.56666666666649</v>
      </c>
      <c r="R21">
        <v>8.5200000000000014</v>
      </c>
      <c r="S21">
        <v>8.7025379395846727</v>
      </c>
      <c r="T21">
        <v>642.54855408530625</v>
      </c>
      <c r="U21">
        <v>0.86065624589511125</v>
      </c>
      <c r="V21">
        <v>112.1782290398737</v>
      </c>
    </row>
    <row r="22" spans="1:22" x14ac:dyDescent="0.2">
      <c r="A22" s="2">
        <v>43574</v>
      </c>
      <c r="B22" s="3">
        <v>14162</v>
      </c>
      <c r="C22">
        <v>81.099999999999994</v>
      </c>
      <c r="D22">
        <v>538.79999999999995</v>
      </c>
      <c r="E22">
        <v>69.099999999999994</v>
      </c>
      <c r="F22">
        <v>8.3800000000000008</v>
      </c>
      <c r="G22">
        <f t="shared" si="0"/>
        <v>14</v>
      </c>
      <c r="H22" s="5">
        <f t="shared" si="1"/>
        <v>64.295942720763705</v>
      </c>
      <c r="I22">
        <v>13623</v>
      </c>
      <c r="J22">
        <v>-539</v>
      </c>
      <c r="K22">
        <v>9.24</v>
      </c>
      <c r="L22">
        <v>-0.87</v>
      </c>
      <c r="M22">
        <v>592.1</v>
      </c>
      <c r="N22">
        <v>2019</v>
      </c>
      <c r="O22">
        <v>4</v>
      </c>
      <c r="P22">
        <v>5</v>
      </c>
      <c r="Q22">
        <v>634.62499999999977</v>
      </c>
      <c r="R22">
        <v>8.4850000000000012</v>
      </c>
      <c r="S22">
        <v>8.5412688928932639</v>
      </c>
      <c r="T22">
        <v>590.67425230705851</v>
      </c>
      <c r="U22">
        <v>0.63982479876961296</v>
      </c>
      <c r="V22">
        <v>101.62865928229409</v>
      </c>
    </row>
    <row r="23" spans="1:22" x14ac:dyDescent="0.2">
      <c r="A23" s="2">
        <v>43590</v>
      </c>
      <c r="B23" s="3">
        <v>14683</v>
      </c>
      <c r="C23">
        <v>80.900000000000006</v>
      </c>
      <c r="D23">
        <v>521.29999999999995</v>
      </c>
      <c r="E23">
        <v>77.099999999999994</v>
      </c>
      <c r="F23">
        <v>7.01</v>
      </c>
      <c r="G23">
        <f t="shared" si="0"/>
        <v>16</v>
      </c>
      <c r="H23" s="5">
        <f t="shared" si="1"/>
        <v>74.365192582025671</v>
      </c>
      <c r="I23">
        <v>14162</v>
      </c>
      <c r="J23">
        <v>-521</v>
      </c>
      <c r="K23">
        <v>8.3800000000000008</v>
      </c>
      <c r="L23">
        <v>-1.37</v>
      </c>
      <c r="M23">
        <v>538.79999999999995</v>
      </c>
      <c r="N23">
        <v>2019</v>
      </c>
      <c r="O23">
        <v>5</v>
      </c>
      <c r="P23">
        <v>7</v>
      </c>
      <c r="Q23">
        <v>596.97499999999968</v>
      </c>
      <c r="R23">
        <v>8.2175000000000011</v>
      </c>
      <c r="S23">
        <v>7.7756342639051113</v>
      </c>
      <c r="T23">
        <v>555.98711788347191</v>
      </c>
      <c r="U23">
        <v>1.0411446378750771</v>
      </c>
      <c r="V23">
        <v>83.480448266414257</v>
      </c>
    </row>
    <row r="24" spans="1:22" x14ac:dyDescent="0.2">
      <c r="A24" s="2">
        <v>43595</v>
      </c>
      <c r="B24" s="3">
        <v>15256</v>
      </c>
      <c r="C24">
        <v>80.099999999999994</v>
      </c>
      <c r="D24">
        <v>572.5</v>
      </c>
      <c r="E24">
        <v>63</v>
      </c>
      <c r="F24">
        <v>9.68</v>
      </c>
      <c r="G24">
        <f t="shared" si="0"/>
        <v>5</v>
      </c>
      <c r="H24" s="5">
        <f t="shared" si="1"/>
        <v>59.142561983471076</v>
      </c>
      <c r="I24">
        <v>14683</v>
      </c>
      <c r="J24">
        <v>-573</v>
      </c>
      <c r="K24">
        <v>7.01</v>
      </c>
      <c r="L24">
        <v>2.67</v>
      </c>
      <c r="M24">
        <v>521.29999999999995</v>
      </c>
      <c r="N24">
        <v>2019</v>
      </c>
      <c r="O24">
        <v>5</v>
      </c>
      <c r="P24">
        <v>5</v>
      </c>
      <c r="Q24">
        <v>592.0799999999997</v>
      </c>
      <c r="R24">
        <v>8.5100000000000016</v>
      </c>
      <c r="S24">
        <v>8.7278172454616136</v>
      </c>
      <c r="T24">
        <v>564.24355992598055</v>
      </c>
      <c r="U24">
        <v>1.3791190785040619</v>
      </c>
      <c r="V24">
        <v>59.889440064381759</v>
      </c>
    </row>
    <row r="25" spans="1:22" x14ac:dyDescent="0.2">
      <c r="A25" s="2">
        <v>43618</v>
      </c>
      <c r="B25" s="3">
        <v>15921</v>
      </c>
      <c r="C25">
        <v>79.8</v>
      </c>
      <c r="D25">
        <v>665</v>
      </c>
      <c r="E25">
        <v>74.7</v>
      </c>
      <c r="F25">
        <v>9.33</v>
      </c>
      <c r="G25">
        <f t="shared" si="0"/>
        <v>23</v>
      </c>
      <c r="H25" s="5">
        <f t="shared" si="1"/>
        <v>71.275455519828512</v>
      </c>
      <c r="I25">
        <v>15256</v>
      </c>
      <c r="J25">
        <v>-665</v>
      </c>
      <c r="K25">
        <v>9.68</v>
      </c>
      <c r="L25">
        <v>-0.35</v>
      </c>
      <c r="M25">
        <v>572.5</v>
      </c>
      <c r="N25">
        <v>2019</v>
      </c>
      <c r="O25">
        <v>6</v>
      </c>
      <c r="P25">
        <v>7</v>
      </c>
      <c r="Q25">
        <v>577.93999999999983</v>
      </c>
      <c r="R25">
        <v>8.7279999999999998</v>
      </c>
      <c r="S25">
        <v>9.0289086406772512</v>
      </c>
      <c r="T25">
        <v>614.62178296576633</v>
      </c>
      <c r="U25">
        <v>1.042577880680762</v>
      </c>
      <c r="V25">
        <v>74.835286529041383</v>
      </c>
    </row>
    <row r="26" spans="1:22" x14ac:dyDescent="0.2">
      <c r="A26" s="2">
        <v>43641</v>
      </c>
      <c r="B26" s="3">
        <v>16559</v>
      </c>
      <c r="C26">
        <v>80.3</v>
      </c>
      <c r="D26">
        <v>638.4</v>
      </c>
      <c r="E26">
        <v>96</v>
      </c>
      <c r="F26">
        <v>7.12</v>
      </c>
      <c r="G26">
        <f t="shared" si="0"/>
        <v>23</v>
      </c>
      <c r="H26" s="5">
        <f t="shared" si="1"/>
        <v>89.662921348314597</v>
      </c>
      <c r="I26">
        <v>15921</v>
      </c>
      <c r="J26">
        <v>-638</v>
      </c>
      <c r="K26">
        <v>9.33</v>
      </c>
      <c r="L26">
        <v>-2.21</v>
      </c>
      <c r="M26">
        <v>665</v>
      </c>
      <c r="N26">
        <v>2019</v>
      </c>
      <c r="O26">
        <v>6</v>
      </c>
      <c r="P26">
        <v>2</v>
      </c>
      <c r="Q26">
        <v>599.29999999999973</v>
      </c>
      <c r="R26">
        <v>8.2849999999999984</v>
      </c>
      <c r="S26">
        <v>8.0744542918936713</v>
      </c>
      <c r="T26">
        <v>626.51089183720626</v>
      </c>
      <c r="U26">
        <v>1.3820126270739801</v>
      </c>
      <c r="V26">
        <v>54.883387708448303</v>
      </c>
    </row>
    <row r="27" spans="1:22" x14ac:dyDescent="0.2">
      <c r="A27" s="2">
        <v>43666</v>
      </c>
      <c r="B27" s="3">
        <v>17302</v>
      </c>
      <c r="C27">
        <v>80.5</v>
      </c>
      <c r="D27">
        <v>743.2</v>
      </c>
      <c r="E27">
        <v>85.4</v>
      </c>
      <c r="F27">
        <v>9.2100000000000009</v>
      </c>
      <c r="G27">
        <f t="shared" si="0"/>
        <v>25</v>
      </c>
      <c r="H27" s="5">
        <f t="shared" si="1"/>
        <v>80.694896851248643</v>
      </c>
      <c r="I27">
        <v>16559</v>
      </c>
      <c r="J27">
        <v>-743</v>
      </c>
      <c r="K27">
        <v>7.12</v>
      </c>
      <c r="L27">
        <v>2.09</v>
      </c>
      <c r="M27">
        <v>638.4</v>
      </c>
      <c r="N27">
        <v>2019</v>
      </c>
      <c r="O27">
        <v>7</v>
      </c>
      <c r="P27">
        <v>6</v>
      </c>
      <c r="Q27">
        <v>682.1999999999997</v>
      </c>
      <c r="R27">
        <v>8.5533333333333328</v>
      </c>
      <c r="S27">
        <v>8.6422271544073119</v>
      </c>
      <c r="T27">
        <v>684.85544678800477</v>
      </c>
      <c r="U27">
        <v>1.1993866975001479</v>
      </c>
      <c r="V27">
        <v>81.315580553887074</v>
      </c>
    </row>
    <row r="28" spans="1:22" x14ac:dyDescent="0.2">
      <c r="A28" s="2">
        <v>43683</v>
      </c>
      <c r="B28" s="3">
        <v>17792</v>
      </c>
      <c r="C28">
        <v>80.099999999999994</v>
      </c>
      <c r="D28">
        <v>489.6</v>
      </c>
      <c r="E28">
        <v>66</v>
      </c>
      <c r="F28">
        <v>7.74</v>
      </c>
      <c r="G28">
        <f t="shared" si="0"/>
        <v>17</v>
      </c>
      <c r="H28" s="5">
        <f t="shared" si="1"/>
        <v>63.255813953488371</v>
      </c>
      <c r="I28">
        <v>17302</v>
      </c>
      <c r="J28">
        <v>-490</v>
      </c>
      <c r="K28">
        <v>9.2100000000000009</v>
      </c>
      <c r="L28">
        <v>-1.47</v>
      </c>
      <c r="M28">
        <v>743.2</v>
      </c>
      <c r="N28">
        <v>2019</v>
      </c>
      <c r="O28">
        <v>8</v>
      </c>
      <c r="P28">
        <v>2</v>
      </c>
      <c r="Q28">
        <v>623.73333333333301</v>
      </c>
      <c r="R28">
        <v>8.0233333333333334</v>
      </c>
      <c r="S28">
        <v>8.1911135738425962</v>
      </c>
      <c r="T28">
        <v>587.22772266661923</v>
      </c>
      <c r="U28">
        <v>1.012185460245715</v>
      </c>
      <c r="V28">
        <v>132.67580955210281</v>
      </c>
    </row>
    <row r="29" spans="1:22" x14ac:dyDescent="0.2">
      <c r="A29" s="2">
        <v>43734</v>
      </c>
      <c r="B29" s="3">
        <v>18870</v>
      </c>
      <c r="C29">
        <v>81.599999999999994</v>
      </c>
      <c r="D29">
        <v>1078.2</v>
      </c>
      <c r="E29">
        <v>120.9</v>
      </c>
      <c r="F29">
        <v>9.51</v>
      </c>
      <c r="G29">
        <f t="shared" si="0"/>
        <v>51</v>
      </c>
      <c r="H29" s="5">
        <f t="shared" si="1"/>
        <v>113.37539432176656</v>
      </c>
      <c r="I29">
        <v>17792</v>
      </c>
      <c r="J29">
        <v>-1078</v>
      </c>
      <c r="K29">
        <v>7.74</v>
      </c>
      <c r="L29">
        <v>1.77</v>
      </c>
      <c r="M29">
        <v>489.6</v>
      </c>
      <c r="N29">
        <v>2019</v>
      </c>
      <c r="O29">
        <v>9</v>
      </c>
      <c r="P29">
        <v>4</v>
      </c>
      <c r="Q29">
        <v>783.89999999999941</v>
      </c>
      <c r="R29">
        <v>8.625</v>
      </c>
      <c r="S29">
        <v>8.8505567893779169</v>
      </c>
      <c r="T29">
        <v>832.71386224781679</v>
      </c>
      <c r="U29">
        <v>1.079146759478582</v>
      </c>
      <c r="V29">
        <v>314.95492043711221</v>
      </c>
    </row>
    <row r="30" spans="1:22" x14ac:dyDescent="0.2">
      <c r="A30" s="2">
        <v>43735</v>
      </c>
      <c r="B30" s="3">
        <v>19286</v>
      </c>
      <c r="C30">
        <v>80.900000000000006</v>
      </c>
      <c r="D30">
        <v>415.7</v>
      </c>
      <c r="E30">
        <v>57.8</v>
      </c>
      <c r="F30">
        <v>7.46</v>
      </c>
      <c r="G30">
        <f t="shared" si="0"/>
        <v>1</v>
      </c>
      <c r="H30" s="5">
        <f t="shared" si="1"/>
        <v>55.723860589812332</v>
      </c>
      <c r="I30">
        <v>18870</v>
      </c>
      <c r="J30">
        <v>-416</v>
      </c>
      <c r="K30">
        <v>9.51</v>
      </c>
      <c r="L30">
        <v>-2.0499999999999998</v>
      </c>
      <c r="M30">
        <v>1078.2</v>
      </c>
      <c r="N30">
        <v>2019</v>
      </c>
      <c r="O30">
        <v>9</v>
      </c>
      <c r="P30">
        <v>5</v>
      </c>
      <c r="Q30">
        <v>661.16666666666629</v>
      </c>
      <c r="R30">
        <v>8.2366666666666664</v>
      </c>
      <c r="S30">
        <v>8.1552783933939015</v>
      </c>
      <c r="T30">
        <v>624.20693073553389</v>
      </c>
      <c r="U30">
        <v>1.143414593491759</v>
      </c>
      <c r="V30">
        <v>338.83773606335421</v>
      </c>
    </row>
    <row r="31" spans="1:22" x14ac:dyDescent="0.2">
      <c r="A31" s="2">
        <v>43792</v>
      </c>
      <c r="B31" s="3">
        <v>20264</v>
      </c>
      <c r="C31">
        <v>82.3</v>
      </c>
      <c r="D31">
        <v>977.4</v>
      </c>
      <c r="E31">
        <v>122.1</v>
      </c>
      <c r="F31">
        <v>8.68</v>
      </c>
      <c r="G31">
        <f t="shared" si="0"/>
        <v>57</v>
      </c>
      <c r="H31" s="5">
        <f t="shared" si="1"/>
        <v>112.6036866359447</v>
      </c>
      <c r="I31">
        <v>19286</v>
      </c>
      <c r="J31">
        <v>-978</v>
      </c>
      <c r="K31">
        <v>7.46</v>
      </c>
      <c r="L31">
        <v>1.22</v>
      </c>
      <c r="M31">
        <v>415.7</v>
      </c>
      <c r="N31">
        <v>2019</v>
      </c>
      <c r="O31">
        <v>11</v>
      </c>
      <c r="P31">
        <v>6</v>
      </c>
      <c r="Q31">
        <v>823.76666666666631</v>
      </c>
      <c r="R31">
        <v>8.5499999999999989</v>
      </c>
      <c r="S31">
        <v>8.4176391969412929</v>
      </c>
      <c r="T31">
        <v>800.80346553223535</v>
      </c>
      <c r="U31">
        <v>0.87002773050532412</v>
      </c>
      <c r="V31">
        <v>322.77702782738521</v>
      </c>
    </row>
    <row r="32" spans="1:22" x14ac:dyDescent="0.2">
      <c r="A32" s="2">
        <v>43806</v>
      </c>
      <c r="B32" s="3">
        <v>20706</v>
      </c>
      <c r="C32">
        <v>81.900000000000006</v>
      </c>
      <c r="D32">
        <v>441.9</v>
      </c>
      <c r="E32">
        <v>67.7</v>
      </c>
      <c r="F32">
        <v>6.94</v>
      </c>
      <c r="G32">
        <f t="shared" si="0"/>
        <v>14</v>
      </c>
      <c r="H32" s="5">
        <f t="shared" si="1"/>
        <v>63.674351585014399</v>
      </c>
      <c r="I32">
        <v>20264</v>
      </c>
      <c r="J32">
        <v>-442</v>
      </c>
      <c r="K32">
        <v>8.68</v>
      </c>
      <c r="L32">
        <v>-1.74</v>
      </c>
      <c r="M32">
        <v>977.4</v>
      </c>
      <c r="N32">
        <v>2019</v>
      </c>
      <c r="O32">
        <v>12</v>
      </c>
      <c r="P32">
        <v>6</v>
      </c>
      <c r="Q32">
        <v>709.64999999999941</v>
      </c>
      <c r="R32">
        <v>7.81</v>
      </c>
      <c r="S32">
        <v>7.6788195981266076</v>
      </c>
      <c r="T32">
        <v>621.35173268255392</v>
      </c>
      <c r="U32">
        <v>1.094191813430994</v>
      </c>
      <c r="V32">
        <v>316.85468500506983</v>
      </c>
    </row>
    <row r="33" spans="1:22" x14ac:dyDescent="0.2">
      <c r="A33" s="2">
        <v>43808</v>
      </c>
      <c r="B33" s="3">
        <v>21136</v>
      </c>
      <c r="C33">
        <v>81</v>
      </c>
      <c r="D33">
        <v>430</v>
      </c>
      <c r="E33">
        <v>52.6</v>
      </c>
      <c r="F33">
        <v>8.7200000000000006</v>
      </c>
      <c r="G33">
        <f t="shared" si="0"/>
        <v>2</v>
      </c>
      <c r="H33" s="5">
        <f t="shared" si="1"/>
        <v>49.311926605504581</v>
      </c>
      <c r="I33">
        <v>20706</v>
      </c>
      <c r="J33">
        <v>-430</v>
      </c>
      <c r="K33">
        <v>6.94</v>
      </c>
      <c r="L33">
        <v>1.78</v>
      </c>
      <c r="M33">
        <v>441.9</v>
      </c>
      <c r="N33">
        <v>2019</v>
      </c>
      <c r="O33">
        <v>12</v>
      </c>
      <c r="P33">
        <v>1</v>
      </c>
      <c r="Q33">
        <v>616.43333333333294</v>
      </c>
      <c r="R33">
        <v>8.1133333333333351</v>
      </c>
      <c r="S33">
        <v>8.1994097991845134</v>
      </c>
      <c r="T33">
        <v>525.67586631900065</v>
      </c>
      <c r="U33">
        <v>1.0025712433899949</v>
      </c>
      <c r="V33">
        <v>252.8423476889964</v>
      </c>
    </row>
    <row r="34" spans="1:22" x14ac:dyDescent="0.2">
      <c r="A34" s="2">
        <v>43829</v>
      </c>
      <c r="B34" s="3">
        <v>21822</v>
      </c>
      <c r="C34">
        <v>80.900000000000006</v>
      </c>
      <c r="D34">
        <v>686.5</v>
      </c>
      <c r="E34">
        <v>79.900000000000006</v>
      </c>
      <c r="F34">
        <v>9.2200000000000006</v>
      </c>
      <c r="G34">
        <f t="shared" si="0"/>
        <v>21</v>
      </c>
      <c r="H34" s="5">
        <f t="shared" si="1"/>
        <v>74.457700650759207</v>
      </c>
      <c r="I34">
        <v>21136</v>
      </c>
      <c r="J34">
        <v>-686</v>
      </c>
      <c r="K34">
        <v>8.7200000000000006</v>
      </c>
      <c r="L34">
        <v>0.5</v>
      </c>
      <c r="M34">
        <v>430</v>
      </c>
      <c r="N34">
        <v>2019</v>
      </c>
      <c r="O34">
        <v>12</v>
      </c>
      <c r="P34">
        <v>1</v>
      </c>
      <c r="Q34">
        <v>633.9499999999997</v>
      </c>
      <c r="R34">
        <v>8.39</v>
      </c>
      <c r="S34">
        <v>8.7097048996516637</v>
      </c>
      <c r="T34">
        <v>606.08793316886158</v>
      </c>
      <c r="U34">
        <v>0.94507998773382196</v>
      </c>
      <c r="V34">
        <v>204.11706721014269</v>
      </c>
    </row>
    <row r="35" spans="1:22" x14ac:dyDescent="0.2">
      <c r="A35" s="2">
        <v>43890</v>
      </c>
      <c r="B35" s="3">
        <v>22394</v>
      </c>
      <c r="C35">
        <v>80.7</v>
      </c>
      <c r="D35">
        <v>571.5</v>
      </c>
      <c r="E35">
        <v>72.8</v>
      </c>
      <c r="F35">
        <v>8.66</v>
      </c>
      <c r="G35">
        <f t="shared" si="0"/>
        <v>61</v>
      </c>
      <c r="H35" s="5">
        <f t="shared" si="1"/>
        <v>65.993071593533486</v>
      </c>
      <c r="I35">
        <v>21822</v>
      </c>
      <c r="J35">
        <v>-572</v>
      </c>
      <c r="K35">
        <v>9.2200000000000006</v>
      </c>
      <c r="L35">
        <v>-0.56000000000000005</v>
      </c>
      <c r="M35">
        <v>686.5</v>
      </c>
      <c r="N35">
        <v>2020</v>
      </c>
      <c r="O35">
        <v>2</v>
      </c>
      <c r="P35">
        <v>6</v>
      </c>
      <c r="Q35">
        <v>541.09999999999957</v>
      </c>
      <c r="R35">
        <v>8.2233333333333345</v>
      </c>
      <c r="S35">
        <v>8.6848524498243851</v>
      </c>
      <c r="T35">
        <v>588.79396658342421</v>
      </c>
      <c r="U35">
        <v>0.66896528904649688</v>
      </c>
      <c r="V35">
        <v>145.87840992131439</v>
      </c>
    </row>
    <row r="36" spans="1:22" x14ac:dyDescent="0.2">
      <c r="A36" s="2">
        <v>43890</v>
      </c>
      <c r="B36" s="3">
        <v>22759</v>
      </c>
      <c r="C36">
        <v>80.2</v>
      </c>
      <c r="D36">
        <v>365.3</v>
      </c>
      <c r="E36">
        <v>57.6</v>
      </c>
      <c r="F36">
        <v>6.79</v>
      </c>
      <c r="G36">
        <f t="shared" si="0"/>
        <v>0</v>
      </c>
      <c r="H36" s="5">
        <f t="shared" si="1"/>
        <v>53.799705449189986</v>
      </c>
      <c r="I36">
        <v>22394</v>
      </c>
      <c r="J36">
        <v>-365</v>
      </c>
      <c r="K36">
        <v>8.66</v>
      </c>
      <c r="L36">
        <v>-1.86</v>
      </c>
      <c r="M36">
        <v>571.5</v>
      </c>
      <c r="N36">
        <v>2020</v>
      </c>
      <c r="O36">
        <v>2</v>
      </c>
      <c r="P36">
        <v>6</v>
      </c>
      <c r="Q36">
        <v>541.09999999999957</v>
      </c>
      <c r="R36">
        <v>8.2233333333333345</v>
      </c>
      <c r="S36">
        <v>7.7374262248846186</v>
      </c>
      <c r="T36">
        <v>477.04698328845978</v>
      </c>
      <c r="U36">
        <v>1.2530690150497481</v>
      </c>
      <c r="V36">
        <v>171.3806805118611</v>
      </c>
    </row>
    <row r="37" spans="1:22" x14ac:dyDescent="0.2">
      <c r="A37" s="2">
        <v>43912</v>
      </c>
      <c r="B37" s="3">
        <v>23207</v>
      </c>
      <c r="C37">
        <v>79.5</v>
      </c>
      <c r="D37">
        <v>447.5</v>
      </c>
      <c r="E37">
        <v>56</v>
      </c>
      <c r="F37">
        <v>8.65</v>
      </c>
      <c r="G37">
        <f t="shared" si="0"/>
        <v>22</v>
      </c>
      <c r="H37" s="5">
        <f t="shared" si="1"/>
        <v>51.73410404624277</v>
      </c>
      <c r="I37">
        <v>22759</v>
      </c>
      <c r="J37">
        <v>-448</v>
      </c>
      <c r="K37">
        <v>6.79</v>
      </c>
      <c r="L37">
        <v>1.85</v>
      </c>
      <c r="M37">
        <v>365.3</v>
      </c>
      <c r="N37">
        <v>2020</v>
      </c>
      <c r="O37">
        <v>3</v>
      </c>
      <c r="P37">
        <v>7</v>
      </c>
      <c r="Q37">
        <v>452.5749999999997</v>
      </c>
      <c r="R37">
        <v>8.1625000000000014</v>
      </c>
      <c r="S37">
        <v>8.1937131124489486</v>
      </c>
      <c r="T37">
        <v>462.27349164401488</v>
      </c>
      <c r="U37">
        <v>1.047562677769782</v>
      </c>
      <c r="V37">
        <v>122.5277638291618</v>
      </c>
    </row>
    <row r="38" spans="1:22" x14ac:dyDescent="0.2">
      <c r="A38" s="2">
        <v>43912</v>
      </c>
      <c r="B38" s="3">
        <v>23633</v>
      </c>
      <c r="C38">
        <v>78.8</v>
      </c>
      <c r="D38">
        <v>426</v>
      </c>
      <c r="E38">
        <v>53.8</v>
      </c>
      <c r="F38">
        <v>8.5500000000000007</v>
      </c>
      <c r="G38">
        <f t="shared" si="0"/>
        <v>0</v>
      </c>
      <c r="H38" s="5">
        <f t="shared" si="1"/>
        <v>49.824561403508767</v>
      </c>
      <c r="I38">
        <v>23207</v>
      </c>
      <c r="J38">
        <v>-426</v>
      </c>
      <c r="K38">
        <v>8.65</v>
      </c>
      <c r="L38">
        <v>-0.1</v>
      </c>
      <c r="M38">
        <v>447.5</v>
      </c>
      <c r="N38">
        <v>2020</v>
      </c>
      <c r="O38">
        <v>3</v>
      </c>
      <c r="P38">
        <v>7</v>
      </c>
      <c r="Q38">
        <v>452.5749999999997</v>
      </c>
      <c r="R38">
        <v>8.1625000000000014</v>
      </c>
      <c r="S38">
        <v>8.3718565562257705</v>
      </c>
      <c r="T38">
        <v>444.13674582187548</v>
      </c>
      <c r="U38">
        <v>0.77220231271394513</v>
      </c>
      <c r="V38">
        <v>89.442376857393157</v>
      </c>
    </row>
    <row r="39" spans="1:22" x14ac:dyDescent="0.2">
      <c r="A39" s="2">
        <v>44198</v>
      </c>
      <c r="B39" s="3">
        <v>24348</v>
      </c>
      <c r="C39">
        <v>79.2</v>
      </c>
      <c r="D39">
        <v>714.9</v>
      </c>
      <c r="E39">
        <v>91.5</v>
      </c>
      <c r="F39">
        <v>8.42</v>
      </c>
      <c r="G39">
        <f t="shared" si="0"/>
        <v>286</v>
      </c>
      <c r="H39" s="5">
        <f t="shared" si="1"/>
        <v>84.904988123515437</v>
      </c>
      <c r="I39">
        <v>23633</v>
      </c>
      <c r="J39">
        <v>-715</v>
      </c>
      <c r="K39">
        <v>8.5500000000000007</v>
      </c>
      <c r="L39">
        <v>-0.13</v>
      </c>
      <c r="M39">
        <v>426</v>
      </c>
      <c r="N39">
        <v>2021</v>
      </c>
      <c r="O39">
        <v>1</v>
      </c>
      <c r="P39">
        <v>6</v>
      </c>
      <c r="Q39">
        <v>714.9</v>
      </c>
      <c r="R39">
        <v>8.42</v>
      </c>
      <c r="S39">
        <v>8.395928278112974</v>
      </c>
      <c r="T39">
        <v>579.51837291143033</v>
      </c>
      <c r="U39">
        <v>0.5468248143328287</v>
      </c>
      <c r="V39">
        <v>177.46055003561699</v>
      </c>
    </row>
    <row r="40" spans="1:22" x14ac:dyDescent="0.2">
      <c r="A40" s="2">
        <v>44208</v>
      </c>
      <c r="B40" s="3">
        <v>25732</v>
      </c>
      <c r="C40">
        <v>81.3</v>
      </c>
      <c r="D40">
        <v>1384</v>
      </c>
      <c r="E40">
        <v>155.30000000000001</v>
      </c>
      <c r="F40">
        <v>9.48</v>
      </c>
      <c r="G40">
        <f t="shared" si="0"/>
        <v>10</v>
      </c>
      <c r="H40" s="5">
        <f t="shared" si="1"/>
        <v>145.99156118143461</v>
      </c>
      <c r="I40">
        <v>24348</v>
      </c>
      <c r="J40">
        <v>-1384</v>
      </c>
      <c r="K40">
        <v>8.42</v>
      </c>
      <c r="L40">
        <v>1.06</v>
      </c>
      <c r="M40">
        <v>714.9</v>
      </c>
      <c r="N40">
        <v>2021</v>
      </c>
      <c r="O40">
        <v>1</v>
      </c>
      <c r="P40">
        <v>2</v>
      </c>
      <c r="Q40">
        <v>1049.45</v>
      </c>
      <c r="R40">
        <v>8.9499999999999993</v>
      </c>
      <c r="S40">
        <v>8.9379641390574722</v>
      </c>
      <c r="T40">
        <v>981.75918645644686</v>
      </c>
      <c r="U40">
        <v>0.76825321386147638</v>
      </c>
      <c r="V40">
        <v>508.37253223498237</v>
      </c>
    </row>
    <row r="41" spans="1:22" x14ac:dyDescent="0.2">
      <c r="A41" s="2">
        <v>44224</v>
      </c>
      <c r="B41" s="3">
        <v>26278</v>
      </c>
      <c r="C41">
        <v>80.900000000000006</v>
      </c>
      <c r="D41">
        <v>546.20000000000005</v>
      </c>
      <c r="E41">
        <v>64.2</v>
      </c>
      <c r="F41">
        <v>9.15</v>
      </c>
      <c r="G41">
        <f t="shared" si="0"/>
        <v>16</v>
      </c>
      <c r="H41" s="5">
        <f t="shared" si="1"/>
        <v>59.693989071038253</v>
      </c>
      <c r="I41">
        <v>25732</v>
      </c>
      <c r="J41">
        <v>-546</v>
      </c>
      <c r="K41">
        <v>9.48</v>
      </c>
      <c r="L41">
        <v>-0.33</v>
      </c>
      <c r="M41">
        <v>1384</v>
      </c>
      <c r="N41">
        <v>2021</v>
      </c>
      <c r="O41">
        <v>1</v>
      </c>
      <c r="P41">
        <v>4</v>
      </c>
      <c r="Q41">
        <v>881.70000000000016</v>
      </c>
      <c r="R41">
        <v>9.0166666666666657</v>
      </c>
      <c r="S41">
        <v>9.043982069528834</v>
      </c>
      <c r="T41">
        <v>763.97959322802535</v>
      </c>
      <c r="U41">
        <v>0.55853934747324374</v>
      </c>
      <c r="V41">
        <v>447.6195288471107</v>
      </c>
    </row>
    <row r="42" spans="1:22" x14ac:dyDescent="0.2">
      <c r="A42" s="2">
        <v>44329</v>
      </c>
      <c r="B42" s="3">
        <v>27167</v>
      </c>
      <c r="C42">
        <v>81.400000000000006</v>
      </c>
      <c r="D42">
        <v>889.3</v>
      </c>
      <c r="E42">
        <v>101.8</v>
      </c>
      <c r="F42">
        <v>9.42</v>
      </c>
      <c r="G42">
        <f t="shared" si="0"/>
        <v>105</v>
      </c>
      <c r="H42" s="5">
        <f t="shared" si="1"/>
        <v>94.405520169851371</v>
      </c>
      <c r="I42">
        <v>26278</v>
      </c>
      <c r="J42">
        <v>-889</v>
      </c>
      <c r="K42">
        <v>9.15</v>
      </c>
      <c r="L42">
        <v>0.27</v>
      </c>
      <c r="M42">
        <v>546.20000000000005</v>
      </c>
      <c r="N42">
        <v>2021</v>
      </c>
      <c r="O42">
        <v>5</v>
      </c>
      <c r="P42">
        <v>4</v>
      </c>
      <c r="Q42">
        <v>889.3</v>
      </c>
      <c r="R42">
        <v>9.42</v>
      </c>
      <c r="S42">
        <v>9.2319910347644996</v>
      </c>
      <c r="T42">
        <v>826.63979661404119</v>
      </c>
      <c r="U42">
        <v>0.4571697254316307</v>
      </c>
      <c r="V42">
        <v>325.68554302444278</v>
      </c>
    </row>
    <row r="43" spans="1:22" x14ac:dyDescent="0.2">
      <c r="A43" s="2">
        <v>44350</v>
      </c>
      <c r="B43" s="3">
        <v>27735</v>
      </c>
      <c r="C43">
        <v>80.900000000000006</v>
      </c>
      <c r="D43">
        <v>567.5</v>
      </c>
      <c r="E43">
        <v>61.8</v>
      </c>
      <c r="F43">
        <v>9.7899999999999991</v>
      </c>
      <c r="G43">
        <f t="shared" si="0"/>
        <v>21</v>
      </c>
      <c r="H43" s="5">
        <f t="shared" si="1"/>
        <v>57.967313585291116</v>
      </c>
      <c r="I43">
        <v>27167</v>
      </c>
      <c r="J43">
        <v>-568</v>
      </c>
      <c r="K43">
        <v>9.42</v>
      </c>
      <c r="L43">
        <v>0.37</v>
      </c>
      <c r="M43">
        <v>889.3</v>
      </c>
      <c r="N43">
        <v>2021</v>
      </c>
      <c r="O43">
        <v>6</v>
      </c>
      <c r="P43">
        <v>4</v>
      </c>
      <c r="Q43">
        <v>728.4</v>
      </c>
      <c r="R43">
        <v>9.6050000000000004</v>
      </c>
      <c r="S43">
        <v>9.5109955173823142</v>
      </c>
      <c r="T43">
        <v>697.06989830699104</v>
      </c>
      <c r="U43">
        <v>0.47039061524098452</v>
      </c>
      <c r="V43">
        <v>279.67494397690012</v>
      </c>
    </row>
    <row r="44" spans="1:22" x14ac:dyDescent="0.2">
      <c r="A44" s="2">
        <v>44378</v>
      </c>
      <c r="B44" s="3">
        <v>28483</v>
      </c>
      <c r="C44">
        <v>81</v>
      </c>
      <c r="D44">
        <v>747.9</v>
      </c>
      <c r="E44">
        <v>86</v>
      </c>
      <c r="F44">
        <v>9.1</v>
      </c>
      <c r="G44">
        <f t="shared" si="0"/>
        <v>28</v>
      </c>
      <c r="H44" s="5">
        <f t="shared" si="1"/>
        <v>82.186813186813183</v>
      </c>
      <c r="I44">
        <v>27735</v>
      </c>
      <c r="J44">
        <v>-748</v>
      </c>
      <c r="K44">
        <v>9.7899999999999991</v>
      </c>
      <c r="L44">
        <v>-0.69</v>
      </c>
      <c r="M44">
        <v>567.5</v>
      </c>
      <c r="N44">
        <v>2021</v>
      </c>
      <c r="O44">
        <v>7</v>
      </c>
      <c r="P44">
        <v>4</v>
      </c>
      <c r="Q44">
        <v>734.9</v>
      </c>
      <c r="R44">
        <v>9.4366666666666674</v>
      </c>
      <c r="S44">
        <v>9.3054977586911356</v>
      </c>
      <c r="T44">
        <v>722.48494915349829</v>
      </c>
      <c r="U44">
        <v>0.41710629184179382</v>
      </c>
      <c r="V44">
        <v>200.1947161104107</v>
      </c>
    </row>
    <row r="45" spans="1:22" x14ac:dyDescent="0.2">
      <c r="A45" s="2">
        <v>44384</v>
      </c>
      <c r="B45" s="3">
        <v>28968</v>
      </c>
      <c r="C45">
        <v>80.5</v>
      </c>
      <c r="D45">
        <v>485.1</v>
      </c>
      <c r="E45">
        <v>59.6</v>
      </c>
      <c r="F45">
        <v>8.35</v>
      </c>
      <c r="G45">
        <f t="shared" si="0"/>
        <v>6</v>
      </c>
      <c r="H45" s="5">
        <f t="shared" si="1"/>
        <v>58.095808383233539</v>
      </c>
      <c r="I45">
        <v>28483</v>
      </c>
      <c r="J45">
        <v>-485</v>
      </c>
      <c r="K45">
        <v>9.1</v>
      </c>
      <c r="L45">
        <v>-0.75</v>
      </c>
      <c r="M45">
        <v>747.9</v>
      </c>
      <c r="N45">
        <v>2021</v>
      </c>
      <c r="O45">
        <v>7</v>
      </c>
      <c r="P45">
        <v>3</v>
      </c>
      <c r="Q45">
        <v>672.44999999999993</v>
      </c>
      <c r="R45">
        <v>9.1649999999999991</v>
      </c>
      <c r="S45">
        <v>8.8277488793455383</v>
      </c>
      <c r="T45">
        <v>603.79247457674251</v>
      </c>
      <c r="U45">
        <v>0.65525172027315914</v>
      </c>
      <c r="V45">
        <v>202.90593254262239</v>
      </c>
    </row>
    <row r="46" spans="1:22" x14ac:dyDescent="0.2">
      <c r="A46" s="2">
        <v>44392</v>
      </c>
      <c r="B46" s="3">
        <v>29520</v>
      </c>
      <c r="C46">
        <v>80.2</v>
      </c>
      <c r="D46">
        <v>552.20000000000005</v>
      </c>
      <c r="E46">
        <v>68.099999999999994</v>
      </c>
      <c r="F46">
        <v>8.6999999999999993</v>
      </c>
      <c r="G46">
        <f t="shared" si="0"/>
        <v>8</v>
      </c>
      <c r="H46" s="5">
        <f t="shared" si="1"/>
        <v>63.471264367816104</v>
      </c>
      <c r="I46">
        <v>28968</v>
      </c>
      <c r="J46">
        <v>-552</v>
      </c>
      <c r="K46">
        <v>8.35</v>
      </c>
      <c r="L46">
        <v>0.36</v>
      </c>
      <c r="M46">
        <v>485.1</v>
      </c>
      <c r="N46">
        <v>2021</v>
      </c>
      <c r="O46">
        <v>7</v>
      </c>
      <c r="P46">
        <v>4</v>
      </c>
      <c r="Q46">
        <v>588.17499999999995</v>
      </c>
      <c r="R46">
        <v>8.9849999999999994</v>
      </c>
      <c r="S46">
        <v>8.763874439672767</v>
      </c>
      <c r="T46">
        <v>577.99623728837048</v>
      </c>
      <c r="U46">
        <v>0.46989075807651348</v>
      </c>
      <c r="V46">
        <v>146.9135035245277</v>
      </c>
    </row>
    <row r="47" spans="1:22" x14ac:dyDescent="0.2">
      <c r="A47" s="2">
        <v>44393</v>
      </c>
      <c r="B47" s="3">
        <v>29957</v>
      </c>
      <c r="C47">
        <v>79.8</v>
      </c>
      <c r="D47">
        <v>436.4</v>
      </c>
      <c r="E47">
        <v>58.6</v>
      </c>
      <c r="F47">
        <v>7.97</v>
      </c>
      <c r="G47">
        <f t="shared" si="0"/>
        <v>1</v>
      </c>
      <c r="H47" s="5">
        <f t="shared" si="1"/>
        <v>54.755332496863232</v>
      </c>
      <c r="I47">
        <v>29520</v>
      </c>
      <c r="J47">
        <v>-437</v>
      </c>
      <c r="K47">
        <v>8.6999999999999993</v>
      </c>
      <c r="L47">
        <v>-0.73</v>
      </c>
      <c r="M47">
        <v>552.20000000000005</v>
      </c>
      <c r="N47">
        <v>2021</v>
      </c>
      <c r="O47">
        <v>7</v>
      </c>
      <c r="P47">
        <v>5</v>
      </c>
      <c r="Q47">
        <v>557.81999999999994</v>
      </c>
      <c r="R47">
        <v>8.782</v>
      </c>
      <c r="S47">
        <v>8.3669372198363785</v>
      </c>
      <c r="T47">
        <v>507.19811864418432</v>
      </c>
      <c r="U47">
        <v>0.58884411944080484</v>
      </c>
      <c r="V47">
        <v>135.31573878991199</v>
      </c>
    </row>
    <row r="48" spans="1:22" x14ac:dyDescent="0.2">
      <c r="A48" s="2">
        <v>44395</v>
      </c>
      <c r="B48" s="3">
        <v>30407</v>
      </c>
      <c r="C48">
        <v>79.3</v>
      </c>
      <c r="D48">
        <v>450.8</v>
      </c>
      <c r="E48">
        <v>54.4</v>
      </c>
      <c r="F48">
        <v>8.69</v>
      </c>
      <c r="G48">
        <f t="shared" si="0"/>
        <v>2</v>
      </c>
      <c r="H48" s="5">
        <f t="shared" si="1"/>
        <v>51.875719217491373</v>
      </c>
      <c r="I48">
        <v>29957</v>
      </c>
      <c r="J48">
        <v>-450</v>
      </c>
      <c r="K48">
        <v>7.97</v>
      </c>
      <c r="L48">
        <v>0.72</v>
      </c>
      <c r="M48">
        <v>436.4</v>
      </c>
      <c r="N48">
        <v>2021</v>
      </c>
      <c r="O48">
        <v>7</v>
      </c>
      <c r="P48">
        <v>7</v>
      </c>
      <c r="Q48">
        <v>539.98333333333335</v>
      </c>
      <c r="R48">
        <v>8.7666666666666657</v>
      </c>
      <c r="S48">
        <v>8.528468609918189</v>
      </c>
      <c r="T48">
        <v>478.99905932209202</v>
      </c>
      <c r="U48">
        <v>0.46098512283223331</v>
      </c>
      <c r="V48">
        <v>101.72489863404159</v>
      </c>
    </row>
    <row r="49" spans="1:22" x14ac:dyDescent="0.2">
      <c r="A49" s="2">
        <v>44396</v>
      </c>
      <c r="B49" s="3">
        <v>30914</v>
      </c>
      <c r="C49">
        <v>78.8</v>
      </c>
      <c r="D49">
        <v>506.1</v>
      </c>
      <c r="E49">
        <v>57.2</v>
      </c>
      <c r="F49">
        <v>9.4499999999999993</v>
      </c>
      <c r="G49">
        <f t="shared" si="0"/>
        <v>1</v>
      </c>
      <c r="H49" s="5">
        <f t="shared" si="1"/>
        <v>53.555555555555564</v>
      </c>
      <c r="I49">
        <v>30407</v>
      </c>
      <c r="J49">
        <v>-507</v>
      </c>
      <c r="K49">
        <v>8.69</v>
      </c>
      <c r="L49">
        <v>0.76</v>
      </c>
      <c r="M49">
        <v>450.8</v>
      </c>
      <c r="N49">
        <v>2021</v>
      </c>
      <c r="O49">
        <v>7</v>
      </c>
      <c r="P49">
        <v>1</v>
      </c>
      <c r="Q49">
        <v>535.14285714285711</v>
      </c>
      <c r="R49">
        <v>8.8642857142857139</v>
      </c>
      <c r="S49">
        <v>8.9892343049590959</v>
      </c>
      <c r="T49">
        <v>492.54952966104611</v>
      </c>
      <c r="U49">
        <v>0.65169868829553246</v>
      </c>
      <c r="V49">
        <v>73.820053987133392</v>
      </c>
    </row>
    <row r="50" spans="1:22" x14ac:dyDescent="0.2">
      <c r="A50" s="2">
        <v>44445</v>
      </c>
      <c r="B50" s="3">
        <v>31741</v>
      </c>
      <c r="C50">
        <v>79.3</v>
      </c>
      <c r="D50">
        <v>827.7</v>
      </c>
      <c r="E50">
        <v>103.7</v>
      </c>
      <c r="F50">
        <v>8.41</v>
      </c>
      <c r="G50">
        <f t="shared" si="0"/>
        <v>49</v>
      </c>
      <c r="H50" s="5">
        <f t="shared" si="1"/>
        <v>98.418549346016647</v>
      </c>
      <c r="I50">
        <v>30914</v>
      </c>
      <c r="J50">
        <v>-827</v>
      </c>
      <c r="K50">
        <v>9.4499999999999993</v>
      </c>
      <c r="L50">
        <v>-1.04</v>
      </c>
      <c r="M50">
        <v>506.1</v>
      </c>
      <c r="N50">
        <v>2021</v>
      </c>
      <c r="O50">
        <v>9</v>
      </c>
      <c r="P50">
        <v>1</v>
      </c>
      <c r="Q50">
        <v>543.05000000000007</v>
      </c>
      <c r="R50">
        <v>8.5949999999999989</v>
      </c>
      <c r="S50">
        <v>8.6996171524795489</v>
      </c>
      <c r="T50">
        <v>660.1247648305233</v>
      </c>
      <c r="U50">
        <v>0.58152620979505365</v>
      </c>
      <c r="V50">
        <v>211.77084159177821</v>
      </c>
    </row>
    <row r="51" spans="1:22" x14ac:dyDescent="0.2">
      <c r="A51" s="2">
        <v>44515</v>
      </c>
      <c r="B51" s="3">
        <v>32670</v>
      </c>
      <c r="C51">
        <v>79.900000000000006</v>
      </c>
      <c r="D51">
        <v>929.3</v>
      </c>
      <c r="E51">
        <v>111</v>
      </c>
      <c r="F51">
        <v>8.48</v>
      </c>
      <c r="G51">
        <f t="shared" si="0"/>
        <v>70</v>
      </c>
      <c r="H51" s="5">
        <f t="shared" si="1"/>
        <v>109.58726415094338</v>
      </c>
      <c r="I51">
        <v>31741</v>
      </c>
      <c r="J51">
        <v>-929</v>
      </c>
      <c r="K51">
        <v>8.41</v>
      </c>
      <c r="L51">
        <v>7.0000000000000007E-2</v>
      </c>
      <c r="M51">
        <v>827.7</v>
      </c>
      <c r="N51">
        <v>2021</v>
      </c>
      <c r="O51">
        <v>11</v>
      </c>
      <c r="P51">
        <v>1</v>
      </c>
      <c r="Q51">
        <v>929.3</v>
      </c>
      <c r="R51">
        <v>8.48</v>
      </c>
      <c r="S51">
        <v>8.5898085762397738</v>
      </c>
      <c r="T51">
        <v>794.7123824152618</v>
      </c>
      <c r="U51">
        <v>0.43263524066239628</v>
      </c>
      <c r="V51">
        <v>222.69751881183731</v>
      </c>
    </row>
    <row r="52" spans="1:22" x14ac:dyDescent="0.2">
      <c r="A52" s="2">
        <v>44547</v>
      </c>
      <c r="B52" s="3">
        <v>33338</v>
      </c>
      <c r="C52">
        <v>80.099999999999994</v>
      </c>
      <c r="D52">
        <v>668</v>
      </c>
      <c r="E52">
        <v>93.2</v>
      </c>
      <c r="F52">
        <v>7.62</v>
      </c>
      <c r="G52">
        <f t="shared" si="0"/>
        <v>32</v>
      </c>
      <c r="H52" s="5">
        <f t="shared" si="1"/>
        <v>87.664041994750662</v>
      </c>
      <c r="I52">
        <v>32670</v>
      </c>
      <c r="J52">
        <v>-668</v>
      </c>
      <c r="K52">
        <v>8.48</v>
      </c>
      <c r="L52">
        <v>-0.86</v>
      </c>
      <c r="M52">
        <v>929.3</v>
      </c>
      <c r="N52">
        <v>2021</v>
      </c>
      <c r="O52">
        <v>12</v>
      </c>
      <c r="P52">
        <v>5</v>
      </c>
      <c r="Q52">
        <v>798.65</v>
      </c>
      <c r="R52">
        <v>8.0500000000000007</v>
      </c>
      <c r="S52">
        <v>8.1049042881198865</v>
      </c>
      <c r="T52">
        <v>731.3561912076309</v>
      </c>
      <c r="U52">
        <v>0.66804556632544621</v>
      </c>
      <c r="V52">
        <v>175.5508555632274</v>
      </c>
    </row>
    <row r="53" spans="1:22" x14ac:dyDescent="0.2">
      <c r="A53" s="2">
        <v>44551</v>
      </c>
      <c r="B53" s="3">
        <v>33684</v>
      </c>
      <c r="C53">
        <v>79.8</v>
      </c>
      <c r="D53">
        <v>345.6</v>
      </c>
      <c r="E53">
        <v>55.7</v>
      </c>
      <c r="F53">
        <v>6.74</v>
      </c>
      <c r="G53">
        <f t="shared" si="0"/>
        <v>4</v>
      </c>
      <c r="H53" s="5">
        <f t="shared" si="1"/>
        <v>51.275964391691396</v>
      </c>
      <c r="I53">
        <v>33338</v>
      </c>
      <c r="J53">
        <v>-346</v>
      </c>
      <c r="K53">
        <v>7.62</v>
      </c>
      <c r="L53">
        <v>-0.89</v>
      </c>
      <c r="M53">
        <v>668</v>
      </c>
      <c r="N53">
        <v>2021</v>
      </c>
      <c r="O53">
        <v>12</v>
      </c>
      <c r="P53">
        <v>2</v>
      </c>
      <c r="Q53">
        <v>647.63333333333333</v>
      </c>
      <c r="R53">
        <v>7.6133333333333342</v>
      </c>
      <c r="S53">
        <v>7.4224521440599434</v>
      </c>
      <c r="T53">
        <v>538.4780956038154</v>
      </c>
      <c r="U53">
        <v>0.96008011787640057</v>
      </c>
      <c r="V53">
        <v>266.85574959165189</v>
      </c>
    </row>
    <row r="54" spans="1:22" x14ac:dyDescent="0.2">
      <c r="A54" s="2">
        <v>44568</v>
      </c>
      <c r="B54" s="3">
        <v>34121</v>
      </c>
      <c r="C54">
        <v>79.400000000000006</v>
      </c>
      <c r="D54">
        <v>437.4</v>
      </c>
      <c r="E54">
        <v>57.7</v>
      </c>
      <c r="F54">
        <v>8.1300000000000008</v>
      </c>
      <c r="G54">
        <f t="shared" si="0"/>
        <v>17</v>
      </c>
      <c r="H54" s="5">
        <f t="shared" si="1"/>
        <v>53.800738007380069</v>
      </c>
      <c r="I54">
        <v>33684</v>
      </c>
      <c r="J54">
        <v>-437</v>
      </c>
      <c r="K54">
        <v>6.74</v>
      </c>
      <c r="L54">
        <v>1.39</v>
      </c>
      <c r="M54">
        <v>345.6</v>
      </c>
      <c r="N54">
        <v>2022</v>
      </c>
      <c r="O54">
        <v>1</v>
      </c>
      <c r="P54">
        <v>5</v>
      </c>
      <c r="Q54">
        <v>595.07500000000005</v>
      </c>
      <c r="R54">
        <v>7.7425000000000006</v>
      </c>
      <c r="S54">
        <v>7.7762260720299716</v>
      </c>
      <c r="T54">
        <v>487.93904780190769</v>
      </c>
      <c r="U54">
        <v>0.80536383364153874</v>
      </c>
      <c r="V54">
        <v>198.58823876087541</v>
      </c>
    </row>
    <row r="55" spans="1:22" x14ac:dyDescent="0.2">
      <c r="A55" s="2">
        <v>44576</v>
      </c>
      <c r="B55" s="3">
        <v>34627</v>
      </c>
      <c r="C55">
        <v>79</v>
      </c>
      <c r="D55">
        <v>505.5</v>
      </c>
      <c r="E55">
        <v>57.4</v>
      </c>
      <c r="F55">
        <v>9.64</v>
      </c>
      <c r="G55">
        <f t="shared" si="0"/>
        <v>8</v>
      </c>
      <c r="H55" s="5">
        <f t="shared" si="1"/>
        <v>52.437759336099582</v>
      </c>
      <c r="I55">
        <v>34121</v>
      </c>
      <c r="J55">
        <v>-506</v>
      </c>
      <c r="K55">
        <v>8.1300000000000008</v>
      </c>
      <c r="L55">
        <v>1.51</v>
      </c>
      <c r="M55">
        <v>437.4</v>
      </c>
      <c r="N55">
        <v>2022</v>
      </c>
      <c r="O55">
        <v>1</v>
      </c>
      <c r="P55">
        <v>6</v>
      </c>
      <c r="Q55">
        <v>489.12500000000011</v>
      </c>
      <c r="R55">
        <v>8.0325000000000024</v>
      </c>
      <c r="S55">
        <v>8.7081130360149857</v>
      </c>
      <c r="T55">
        <v>496.71952390095379</v>
      </c>
      <c r="U55">
        <v>1.2755098677535619</v>
      </c>
      <c r="V55">
        <v>140.83426226548039</v>
      </c>
    </row>
    <row r="56" spans="1:22" x14ac:dyDescent="0.2">
      <c r="A56" s="2">
        <v>44635</v>
      </c>
      <c r="B56" s="3">
        <v>35403</v>
      </c>
      <c r="C56">
        <v>79.3</v>
      </c>
      <c r="D56">
        <v>776.5</v>
      </c>
      <c r="E56">
        <v>98.1</v>
      </c>
      <c r="F56">
        <v>8.3699999999999992</v>
      </c>
      <c r="G56">
        <f t="shared" si="0"/>
        <v>59</v>
      </c>
      <c r="H56" s="5">
        <f t="shared" si="1"/>
        <v>92.771804062126648</v>
      </c>
      <c r="I56">
        <v>34627</v>
      </c>
      <c r="J56">
        <v>-776</v>
      </c>
      <c r="K56">
        <v>9.64</v>
      </c>
      <c r="L56">
        <v>-1.26</v>
      </c>
      <c r="M56">
        <v>505.5</v>
      </c>
      <c r="N56">
        <v>2022</v>
      </c>
      <c r="O56">
        <v>3</v>
      </c>
      <c r="P56">
        <v>2</v>
      </c>
      <c r="Q56">
        <v>776.5</v>
      </c>
      <c r="R56">
        <v>8.3699999999999992</v>
      </c>
      <c r="S56">
        <v>8.5390565180074915</v>
      </c>
      <c r="T56">
        <v>636.60976195047692</v>
      </c>
      <c r="U56">
        <v>0.92538255375254475</v>
      </c>
      <c r="V56">
        <v>198.16927805858151</v>
      </c>
    </row>
    <row r="57" spans="1:22" x14ac:dyDescent="0.2">
      <c r="A57" s="2">
        <v>44644</v>
      </c>
      <c r="B57" s="3">
        <v>35910</v>
      </c>
      <c r="C57">
        <v>79</v>
      </c>
      <c r="D57">
        <v>506.2</v>
      </c>
      <c r="E57">
        <v>64.099999999999994</v>
      </c>
      <c r="F57">
        <v>8.68</v>
      </c>
      <c r="G57">
        <f t="shared" si="0"/>
        <v>9</v>
      </c>
      <c r="H57" s="5">
        <f t="shared" si="1"/>
        <v>58.317972350230413</v>
      </c>
      <c r="I57">
        <v>35403</v>
      </c>
      <c r="J57">
        <v>-507</v>
      </c>
      <c r="K57">
        <v>8.3699999999999992</v>
      </c>
      <c r="L57">
        <v>0.31</v>
      </c>
      <c r="M57">
        <v>776.5</v>
      </c>
      <c r="N57">
        <v>2022</v>
      </c>
      <c r="O57">
        <v>3</v>
      </c>
      <c r="P57">
        <v>4</v>
      </c>
      <c r="Q57">
        <v>641.35</v>
      </c>
      <c r="R57">
        <v>8.5249999999999986</v>
      </c>
      <c r="S57">
        <v>8.6095282590037456</v>
      </c>
      <c r="T57">
        <v>571.40488097523848</v>
      </c>
      <c r="U57">
        <v>0.66001199596170623</v>
      </c>
      <c r="V57">
        <v>161.28560424793719</v>
      </c>
    </row>
    <row r="58" spans="1:22" x14ac:dyDescent="0.2">
      <c r="A58" s="2">
        <v>44647</v>
      </c>
      <c r="B58" s="3">
        <v>36300</v>
      </c>
      <c r="C58">
        <v>78.5</v>
      </c>
      <c r="D58">
        <v>390.3</v>
      </c>
      <c r="E58">
        <v>48.5</v>
      </c>
      <c r="F58">
        <v>8.5</v>
      </c>
      <c r="G58">
        <f t="shared" si="0"/>
        <v>3</v>
      </c>
      <c r="H58" s="5">
        <f t="shared" si="1"/>
        <v>45.917647058823533</v>
      </c>
      <c r="I58">
        <v>35910</v>
      </c>
      <c r="J58">
        <v>-390</v>
      </c>
      <c r="K58">
        <v>8.68</v>
      </c>
      <c r="L58">
        <v>-0.18</v>
      </c>
      <c r="M58">
        <v>506.2</v>
      </c>
      <c r="N58">
        <v>2022</v>
      </c>
      <c r="O58">
        <v>3</v>
      </c>
      <c r="P58">
        <v>7</v>
      </c>
      <c r="Q58">
        <v>557.66666666666663</v>
      </c>
      <c r="R58">
        <v>8.5166666666666657</v>
      </c>
      <c r="S58">
        <v>8.5547641295018728</v>
      </c>
      <c r="T58">
        <v>480.85244048761922</v>
      </c>
      <c r="U58">
        <v>0.47149398959777261</v>
      </c>
      <c r="V58">
        <v>159.07903628764811</v>
      </c>
    </row>
    <row r="59" spans="1:22" x14ac:dyDescent="0.2">
      <c r="A59" s="2">
        <v>44666</v>
      </c>
      <c r="B59" s="3">
        <v>36900</v>
      </c>
      <c r="C59">
        <v>78.400000000000006</v>
      </c>
      <c r="D59">
        <v>599.5</v>
      </c>
      <c r="E59">
        <v>75.3</v>
      </c>
      <c r="F59">
        <v>8.67</v>
      </c>
      <c r="G59">
        <f t="shared" si="0"/>
        <v>19</v>
      </c>
      <c r="H59" s="5">
        <f t="shared" si="1"/>
        <v>69.146482122260664</v>
      </c>
      <c r="I59">
        <v>36300</v>
      </c>
      <c r="J59">
        <v>-600</v>
      </c>
      <c r="K59">
        <v>8.5</v>
      </c>
      <c r="L59">
        <v>0.16</v>
      </c>
      <c r="M59">
        <v>390.3</v>
      </c>
      <c r="N59">
        <v>2022</v>
      </c>
      <c r="O59">
        <v>4</v>
      </c>
      <c r="P59">
        <v>5</v>
      </c>
      <c r="Q59">
        <v>568.125</v>
      </c>
      <c r="R59">
        <v>8.5549999999999997</v>
      </c>
      <c r="S59">
        <v>8.6123820647509355</v>
      </c>
      <c r="T59">
        <v>540.17622024380967</v>
      </c>
      <c r="U59">
        <v>0.34078296730758151</v>
      </c>
      <c r="V59">
        <v>133.91055283264609</v>
      </c>
    </row>
    <row r="60" spans="1:22" x14ac:dyDescent="0.2">
      <c r="A60" s="2">
        <v>44668</v>
      </c>
      <c r="B60" s="3">
        <v>37336</v>
      </c>
      <c r="C60">
        <v>78</v>
      </c>
      <c r="D60">
        <v>439.4</v>
      </c>
      <c r="E60">
        <v>52.6</v>
      </c>
      <c r="F60">
        <v>8.76</v>
      </c>
      <c r="G60">
        <f t="shared" si="0"/>
        <v>2</v>
      </c>
      <c r="H60" s="5">
        <f t="shared" si="1"/>
        <v>50.159817351598171</v>
      </c>
      <c r="I60">
        <v>36900</v>
      </c>
      <c r="J60">
        <v>-436</v>
      </c>
      <c r="K60">
        <v>8.67</v>
      </c>
      <c r="L60">
        <v>0.1</v>
      </c>
      <c r="M60">
        <v>599.5</v>
      </c>
      <c r="N60">
        <v>2022</v>
      </c>
      <c r="O60">
        <v>4</v>
      </c>
      <c r="P60">
        <v>7</v>
      </c>
      <c r="Q60">
        <v>542.38</v>
      </c>
      <c r="R60">
        <v>8.5960000000000001</v>
      </c>
      <c r="S60">
        <v>8.6861910323754685</v>
      </c>
      <c r="T60">
        <v>489.78811012190482</v>
      </c>
      <c r="U60">
        <v>0.25736775430534992</v>
      </c>
      <c r="V60">
        <v>113.0241591097154</v>
      </c>
    </row>
    <row r="61" spans="1:22" x14ac:dyDescent="0.2">
      <c r="A61" s="2">
        <v>44704</v>
      </c>
      <c r="B61" s="3">
        <v>38073</v>
      </c>
      <c r="C61">
        <v>78</v>
      </c>
      <c r="D61">
        <v>733.6</v>
      </c>
      <c r="E61">
        <v>80.400000000000006</v>
      </c>
      <c r="F61">
        <v>9.66</v>
      </c>
      <c r="G61">
        <f t="shared" si="0"/>
        <v>36</v>
      </c>
      <c r="H61" s="5">
        <f t="shared" si="1"/>
        <v>75.94202898550725</v>
      </c>
      <c r="I61">
        <v>37336</v>
      </c>
      <c r="J61">
        <v>-737</v>
      </c>
      <c r="K61">
        <v>8.76</v>
      </c>
      <c r="L61">
        <v>0.9</v>
      </c>
      <c r="M61">
        <v>439.4</v>
      </c>
      <c r="N61">
        <v>2022</v>
      </c>
      <c r="O61">
        <v>5</v>
      </c>
      <c r="P61">
        <v>1</v>
      </c>
      <c r="Q61">
        <v>533.79999999999995</v>
      </c>
      <c r="R61">
        <v>8.8539999999999992</v>
      </c>
      <c r="S61">
        <v>9.1730955161877343</v>
      </c>
      <c r="T61">
        <v>611.69405506095245</v>
      </c>
      <c r="U61">
        <v>0.62348459885776075</v>
      </c>
      <c r="V61">
        <v>169.3482193247165</v>
      </c>
    </row>
    <row r="62" spans="1:22" x14ac:dyDescent="0.2">
      <c r="A62" s="2">
        <v>44720</v>
      </c>
      <c r="B62" s="3">
        <v>38696</v>
      </c>
      <c r="C62">
        <v>78</v>
      </c>
      <c r="D62">
        <v>622.79999999999995</v>
      </c>
      <c r="E62">
        <v>73.099999999999994</v>
      </c>
      <c r="F62">
        <v>9.17</v>
      </c>
      <c r="G62">
        <f t="shared" si="0"/>
        <v>16</v>
      </c>
      <c r="H62" s="5">
        <f t="shared" si="1"/>
        <v>67.917121046892035</v>
      </c>
      <c r="I62">
        <v>38073</v>
      </c>
      <c r="J62">
        <v>-623</v>
      </c>
      <c r="K62">
        <v>9.66</v>
      </c>
      <c r="L62">
        <v>-0.49</v>
      </c>
      <c r="M62">
        <v>733.6</v>
      </c>
      <c r="N62">
        <v>2022</v>
      </c>
      <c r="O62">
        <v>6</v>
      </c>
      <c r="P62">
        <v>3</v>
      </c>
      <c r="Q62">
        <v>598.82500000000005</v>
      </c>
      <c r="R62">
        <v>9.0649999999999995</v>
      </c>
      <c r="S62">
        <v>9.1715477580938671</v>
      </c>
      <c r="T62">
        <v>617.2470275304762</v>
      </c>
      <c r="U62">
        <v>0.44087426307178229</v>
      </c>
      <c r="V62">
        <v>119.9402474113551</v>
      </c>
    </row>
    <row r="63" spans="1:22" x14ac:dyDescent="0.2">
      <c r="A63" s="2">
        <v>44743</v>
      </c>
      <c r="B63" s="3">
        <v>39428</v>
      </c>
      <c r="C63">
        <v>78</v>
      </c>
      <c r="D63">
        <v>732.4</v>
      </c>
      <c r="E63">
        <v>80.2</v>
      </c>
      <c r="F63">
        <v>9.68</v>
      </c>
      <c r="G63">
        <f t="shared" si="0"/>
        <v>23</v>
      </c>
      <c r="H63" s="5">
        <f t="shared" si="1"/>
        <v>75.661157024793383</v>
      </c>
      <c r="I63">
        <v>38696</v>
      </c>
      <c r="J63">
        <v>-732</v>
      </c>
      <c r="K63">
        <v>9.17</v>
      </c>
      <c r="L63">
        <v>0.51</v>
      </c>
      <c r="M63">
        <v>622.79999999999995</v>
      </c>
      <c r="N63">
        <v>2022</v>
      </c>
      <c r="O63">
        <v>7</v>
      </c>
      <c r="P63">
        <v>5</v>
      </c>
      <c r="Q63">
        <v>696.26666666666677</v>
      </c>
      <c r="R63">
        <v>9.5033333333333321</v>
      </c>
      <c r="S63">
        <v>9.4257738790469325</v>
      </c>
      <c r="T63">
        <v>674.82351376523809</v>
      </c>
      <c r="U63">
        <v>0.44060349383749581</v>
      </c>
      <c r="V63">
        <v>110.2969134892773</v>
      </c>
    </row>
    <row r="64" spans="1:22" x14ac:dyDescent="0.2">
      <c r="A64" s="2">
        <v>44746</v>
      </c>
      <c r="B64" s="3">
        <v>39725</v>
      </c>
      <c r="C64">
        <v>77.900000000000006</v>
      </c>
      <c r="D64">
        <v>296.7</v>
      </c>
      <c r="E64">
        <v>68.400000000000006</v>
      </c>
      <c r="F64">
        <v>4.45</v>
      </c>
      <c r="G64">
        <f t="shared" si="0"/>
        <v>3</v>
      </c>
      <c r="H64" s="5">
        <f t="shared" si="1"/>
        <v>66.674157303370777</v>
      </c>
      <c r="I64">
        <v>39428</v>
      </c>
      <c r="J64">
        <v>-297</v>
      </c>
      <c r="K64">
        <v>9.68</v>
      </c>
      <c r="L64">
        <v>-5.22</v>
      </c>
      <c r="M64">
        <v>732.4</v>
      </c>
      <c r="N64">
        <v>2022</v>
      </c>
      <c r="O64">
        <v>7</v>
      </c>
      <c r="P64">
        <v>1</v>
      </c>
      <c r="Q64">
        <v>596.375</v>
      </c>
      <c r="R64">
        <v>8.24</v>
      </c>
      <c r="S64">
        <v>6.9378869395234659</v>
      </c>
      <c r="T64">
        <v>485.76175688261901</v>
      </c>
      <c r="U64">
        <v>3.062913295404893</v>
      </c>
      <c r="V64">
        <v>244.33425145882509</v>
      </c>
    </row>
    <row r="65" spans="1:22" x14ac:dyDescent="0.2">
      <c r="A65" s="2">
        <v>44754</v>
      </c>
      <c r="B65" s="3">
        <v>40292</v>
      </c>
      <c r="C65">
        <v>77.900000000000006</v>
      </c>
      <c r="D65">
        <v>566.79999999999995</v>
      </c>
      <c r="E65">
        <v>76.599999999999994</v>
      </c>
      <c r="F65">
        <v>7.7</v>
      </c>
      <c r="G65">
        <f t="shared" si="0"/>
        <v>8</v>
      </c>
      <c r="H65" s="5">
        <f t="shared" si="1"/>
        <v>73.610389610389603</v>
      </c>
      <c r="I65">
        <v>39725</v>
      </c>
      <c r="J65">
        <v>-567</v>
      </c>
      <c r="K65">
        <v>4.45</v>
      </c>
      <c r="L65">
        <v>3.25</v>
      </c>
      <c r="M65">
        <v>296.7</v>
      </c>
      <c r="N65">
        <v>2022</v>
      </c>
      <c r="O65">
        <v>7</v>
      </c>
      <c r="P65">
        <v>2</v>
      </c>
      <c r="Q65">
        <v>590.46</v>
      </c>
      <c r="R65">
        <v>8.1320000000000014</v>
      </c>
      <c r="S65">
        <v>7.3189434697617326</v>
      </c>
      <c r="T65">
        <v>526.28087844130948</v>
      </c>
      <c r="U65">
        <v>2.2155191370060141</v>
      </c>
      <c r="V65">
        <v>179.7562572924906</v>
      </c>
    </row>
    <row r="66" spans="1:22" x14ac:dyDescent="0.2">
      <c r="A66" s="2">
        <v>44779</v>
      </c>
      <c r="B66" s="3">
        <v>40919</v>
      </c>
      <c r="C66">
        <v>77.900000000000006</v>
      </c>
      <c r="D66">
        <v>627.79999999999995</v>
      </c>
      <c r="E66">
        <v>81</v>
      </c>
      <c r="F66">
        <v>8.3699999999999992</v>
      </c>
      <c r="G66">
        <f t="shared" si="0"/>
        <v>25</v>
      </c>
      <c r="H66" s="5">
        <f t="shared" si="1"/>
        <v>75.005973715651137</v>
      </c>
      <c r="I66">
        <v>40292</v>
      </c>
      <c r="J66">
        <v>-627</v>
      </c>
      <c r="K66">
        <v>7.7</v>
      </c>
      <c r="L66">
        <v>0.67</v>
      </c>
      <c r="M66">
        <v>566.79999999999995</v>
      </c>
      <c r="N66">
        <v>2022</v>
      </c>
      <c r="O66">
        <v>8</v>
      </c>
      <c r="P66">
        <v>6</v>
      </c>
      <c r="Q66">
        <v>569.29999999999995</v>
      </c>
      <c r="R66">
        <v>7.8739999999999997</v>
      </c>
      <c r="S66">
        <v>7.8444717348808659</v>
      </c>
      <c r="T66">
        <v>577.04043922065466</v>
      </c>
      <c r="U66">
        <v>1.693674248307101</v>
      </c>
      <c r="V66">
        <v>141.495425840096</v>
      </c>
    </row>
    <row r="67" spans="1:22" x14ac:dyDescent="0.2">
      <c r="A67" s="2">
        <v>44784</v>
      </c>
      <c r="B67" s="3">
        <v>41321</v>
      </c>
      <c r="C67">
        <v>77.7</v>
      </c>
      <c r="D67">
        <v>401.4</v>
      </c>
      <c r="E67">
        <v>59.1</v>
      </c>
      <c r="F67">
        <v>7.13</v>
      </c>
      <c r="G67">
        <f t="shared" si="0"/>
        <v>5</v>
      </c>
      <c r="H67" s="5">
        <f t="shared" ref="H67:H103" si="2">D67/F67</f>
        <v>56.297335203366053</v>
      </c>
      <c r="I67">
        <v>40919</v>
      </c>
      <c r="J67">
        <v>-402</v>
      </c>
      <c r="K67">
        <v>8.3699999999999992</v>
      </c>
      <c r="L67">
        <v>-1.25</v>
      </c>
      <c r="M67">
        <v>627.79999999999995</v>
      </c>
      <c r="N67">
        <v>2022</v>
      </c>
      <c r="O67">
        <v>8</v>
      </c>
      <c r="P67">
        <v>4</v>
      </c>
      <c r="Q67">
        <v>510.98333333333329</v>
      </c>
      <c r="R67">
        <v>7.63</v>
      </c>
      <c r="S67">
        <v>7.4872358674404316</v>
      </c>
      <c r="T67">
        <v>489.22021961032732</v>
      </c>
      <c r="U67">
        <v>1.2750264417525581</v>
      </c>
      <c r="V67">
        <v>146.89814234851389</v>
      </c>
    </row>
    <row r="68" spans="1:22" x14ac:dyDescent="0.2">
      <c r="A68" s="2">
        <v>44784</v>
      </c>
      <c r="B68" s="3">
        <v>41762</v>
      </c>
      <c r="C68">
        <v>77.400000000000006</v>
      </c>
      <c r="D68">
        <v>440.8</v>
      </c>
      <c r="E68">
        <v>55.6</v>
      </c>
      <c r="F68">
        <v>8.4499999999999993</v>
      </c>
      <c r="G68">
        <f t="shared" ref="G68:G103" si="3">A68-A67</f>
        <v>0</v>
      </c>
      <c r="H68" s="5">
        <f t="shared" si="2"/>
        <v>52.165680473372788</v>
      </c>
      <c r="I68">
        <v>41321</v>
      </c>
      <c r="J68">
        <v>-441</v>
      </c>
      <c r="K68">
        <v>7.13</v>
      </c>
      <c r="L68">
        <v>1.32</v>
      </c>
      <c r="M68">
        <v>401.4</v>
      </c>
      <c r="N68">
        <v>2022</v>
      </c>
      <c r="O68">
        <v>8</v>
      </c>
      <c r="P68">
        <v>4</v>
      </c>
      <c r="Q68">
        <v>510.98333333333329</v>
      </c>
      <c r="R68">
        <v>7.63</v>
      </c>
      <c r="S68">
        <v>7.9686179337202159</v>
      </c>
      <c r="T68">
        <v>465.01010980516372</v>
      </c>
      <c r="U68">
        <v>1.077236860763586</v>
      </c>
      <c r="V68">
        <v>108.0218785149066</v>
      </c>
    </row>
    <row r="69" spans="1:22" x14ac:dyDescent="0.2">
      <c r="A69" s="2">
        <v>44787</v>
      </c>
      <c r="B69" s="3">
        <v>42209</v>
      </c>
      <c r="C69">
        <v>77.2</v>
      </c>
      <c r="D69">
        <v>447.5</v>
      </c>
      <c r="E69">
        <v>64.7</v>
      </c>
      <c r="F69">
        <v>7.32</v>
      </c>
      <c r="G69">
        <f t="shared" si="3"/>
        <v>3</v>
      </c>
      <c r="H69" s="5">
        <f t="shared" si="2"/>
        <v>61.13387978142076</v>
      </c>
      <c r="I69">
        <v>41762</v>
      </c>
      <c r="J69">
        <v>-447</v>
      </c>
      <c r="K69">
        <v>8.4499999999999993</v>
      </c>
      <c r="L69">
        <v>-1.1299999999999999</v>
      </c>
      <c r="M69">
        <v>440.8</v>
      </c>
      <c r="N69">
        <v>2022</v>
      </c>
      <c r="O69">
        <v>8</v>
      </c>
      <c r="P69">
        <v>7</v>
      </c>
      <c r="Q69">
        <v>501.91428571428571</v>
      </c>
      <c r="R69">
        <v>7.5857142857142863</v>
      </c>
      <c r="S69">
        <v>7.6443089668601081</v>
      </c>
      <c r="T69">
        <v>456.25505490258178</v>
      </c>
      <c r="U69">
        <v>0.85906000143918848</v>
      </c>
      <c r="V69">
        <v>77.131962236581629</v>
      </c>
    </row>
    <row r="70" spans="1:22" x14ac:dyDescent="0.2">
      <c r="A70" s="2">
        <v>44792</v>
      </c>
      <c r="B70" s="3">
        <v>42740</v>
      </c>
      <c r="C70">
        <v>77.2</v>
      </c>
      <c r="D70">
        <v>530.29999999999995</v>
      </c>
      <c r="E70">
        <v>72.900000000000006</v>
      </c>
      <c r="F70">
        <v>7.9</v>
      </c>
      <c r="G70">
        <f t="shared" si="3"/>
        <v>5</v>
      </c>
      <c r="H70" s="5">
        <f t="shared" si="2"/>
        <v>67.12658227848101</v>
      </c>
      <c r="I70">
        <v>42209</v>
      </c>
      <c r="J70">
        <v>-531</v>
      </c>
      <c r="K70">
        <v>7.32</v>
      </c>
      <c r="L70">
        <v>0.59</v>
      </c>
      <c r="M70">
        <v>447.5</v>
      </c>
      <c r="N70">
        <v>2022</v>
      </c>
      <c r="O70">
        <v>8</v>
      </c>
      <c r="P70">
        <v>5</v>
      </c>
      <c r="Q70">
        <v>505.46249999999998</v>
      </c>
      <c r="R70">
        <v>7.625</v>
      </c>
      <c r="S70">
        <v>7.7721544834300538</v>
      </c>
      <c r="T70">
        <v>493.27752745129089</v>
      </c>
      <c r="U70">
        <v>0.62730276358143355</v>
      </c>
      <c r="V70">
        <v>70.927181035641055</v>
      </c>
    </row>
    <row r="71" spans="1:22" x14ac:dyDescent="0.2">
      <c r="A71" s="2">
        <v>44806</v>
      </c>
      <c r="B71" s="3">
        <v>43477</v>
      </c>
      <c r="C71">
        <v>77.2</v>
      </c>
      <c r="D71">
        <v>707.5</v>
      </c>
      <c r="E71">
        <v>78.8</v>
      </c>
      <c r="F71">
        <v>9.3699999999999992</v>
      </c>
      <c r="G71">
        <f t="shared" si="3"/>
        <v>14</v>
      </c>
      <c r="H71" s="5">
        <f t="shared" si="2"/>
        <v>75.506937033084313</v>
      </c>
      <c r="I71">
        <v>42740</v>
      </c>
      <c r="J71">
        <v>-737</v>
      </c>
      <c r="K71">
        <v>7.9</v>
      </c>
      <c r="L71">
        <v>1.47</v>
      </c>
      <c r="M71">
        <v>530.29999999999995</v>
      </c>
      <c r="N71">
        <v>2022</v>
      </c>
      <c r="O71">
        <v>9</v>
      </c>
      <c r="P71">
        <v>5</v>
      </c>
      <c r="Q71">
        <v>502.35</v>
      </c>
      <c r="R71">
        <v>7.5862499999999997</v>
      </c>
      <c r="S71">
        <v>8.5710772417150274</v>
      </c>
      <c r="T71">
        <v>600.3887637256455</v>
      </c>
      <c r="U71">
        <v>1.074323386675053</v>
      </c>
      <c r="V71">
        <v>140.44414515800301</v>
      </c>
    </row>
    <row r="72" spans="1:22" x14ac:dyDescent="0.2">
      <c r="A72" s="2">
        <v>44819</v>
      </c>
      <c r="B72" s="3">
        <v>44065</v>
      </c>
      <c r="C72">
        <v>77.099999999999994</v>
      </c>
      <c r="D72">
        <v>617.9</v>
      </c>
      <c r="E72">
        <v>72.2</v>
      </c>
      <c r="F72">
        <v>9.14</v>
      </c>
      <c r="G72">
        <f t="shared" si="3"/>
        <v>13</v>
      </c>
      <c r="H72" s="5">
        <f t="shared" si="2"/>
        <v>67.603938730853386</v>
      </c>
      <c r="I72">
        <v>43477</v>
      </c>
      <c r="J72">
        <v>-588</v>
      </c>
      <c r="K72">
        <v>9.3699999999999992</v>
      </c>
      <c r="L72">
        <v>-0.23</v>
      </c>
      <c r="M72">
        <v>707.5</v>
      </c>
      <c r="N72">
        <v>2022</v>
      </c>
      <c r="O72">
        <v>9</v>
      </c>
      <c r="P72">
        <v>4</v>
      </c>
      <c r="Q72">
        <v>539.02857142857147</v>
      </c>
      <c r="R72">
        <v>8.2399999999999984</v>
      </c>
      <c r="S72">
        <v>8.855538620857514</v>
      </c>
      <c r="T72">
        <v>609.14438186282268</v>
      </c>
      <c r="U72">
        <v>0.83574085930624809</v>
      </c>
      <c r="V72">
        <v>99.88628648632006</v>
      </c>
    </row>
    <row r="73" spans="1:22" x14ac:dyDescent="0.2">
      <c r="A73" s="2">
        <v>44850</v>
      </c>
      <c r="B73" s="3">
        <v>45255</v>
      </c>
      <c r="C73">
        <v>78.099999999999994</v>
      </c>
      <c r="D73">
        <v>1189.8</v>
      </c>
      <c r="E73">
        <v>146.6</v>
      </c>
      <c r="F73">
        <v>8.77</v>
      </c>
      <c r="G73">
        <f t="shared" si="3"/>
        <v>31</v>
      </c>
      <c r="H73" s="5">
        <f t="shared" si="2"/>
        <v>135.66704675028507</v>
      </c>
      <c r="I73">
        <v>44065</v>
      </c>
      <c r="J73">
        <v>-1190</v>
      </c>
      <c r="K73">
        <v>9.14</v>
      </c>
      <c r="L73">
        <v>-0.38</v>
      </c>
      <c r="M73">
        <v>617.9</v>
      </c>
      <c r="N73">
        <v>2022</v>
      </c>
      <c r="O73">
        <v>10</v>
      </c>
      <c r="P73">
        <v>7</v>
      </c>
      <c r="Q73">
        <v>761.375</v>
      </c>
      <c r="R73">
        <v>8.7949999999999982</v>
      </c>
      <c r="S73">
        <v>8.8127693104287559</v>
      </c>
      <c r="T73">
        <v>899.47219093141132</v>
      </c>
      <c r="U73">
        <v>0.59327498921562505</v>
      </c>
      <c r="V73">
        <v>362.52446840436011</v>
      </c>
    </row>
    <row r="74" spans="1:22" x14ac:dyDescent="0.2">
      <c r="A74" s="2">
        <v>44858</v>
      </c>
      <c r="B74" s="3">
        <v>45765</v>
      </c>
      <c r="C74">
        <v>77.900000000000006</v>
      </c>
      <c r="D74">
        <v>509.9</v>
      </c>
      <c r="E74">
        <v>66</v>
      </c>
      <c r="F74">
        <v>8.36</v>
      </c>
      <c r="G74">
        <f t="shared" si="3"/>
        <v>8</v>
      </c>
      <c r="H74" s="5">
        <f t="shared" si="2"/>
        <v>60.992822966507177</v>
      </c>
      <c r="I74">
        <v>45255</v>
      </c>
      <c r="J74">
        <v>-510</v>
      </c>
      <c r="K74">
        <v>8.77</v>
      </c>
      <c r="L74">
        <v>-0.41</v>
      </c>
      <c r="M74">
        <v>1189.8</v>
      </c>
      <c r="N74">
        <v>2022</v>
      </c>
      <c r="O74">
        <v>10</v>
      </c>
      <c r="P74">
        <v>1</v>
      </c>
      <c r="Q74">
        <v>756.27499999999998</v>
      </c>
      <c r="R74">
        <v>8.9099999999999984</v>
      </c>
      <c r="S74">
        <v>8.5863846552143777</v>
      </c>
      <c r="T74">
        <v>704.68609546570565</v>
      </c>
      <c r="U74">
        <v>0.5028544765528089</v>
      </c>
      <c r="V74">
        <v>350.17771142106471</v>
      </c>
    </row>
    <row r="75" spans="1:22" x14ac:dyDescent="0.2">
      <c r="A75" s="2">
        <v>44885</v>
      </c>
      <c r="B75" s="3">
        <v>46406</v>
      </c>
      <c r="C75">
        <v>78.099999999999994</v>
      </c>
      <c r="D75">
        <v>640.9</v>
      </c>
      <c r="E75">
        <v>90.3</v>
      </c>
      <c r="F75">
        <v>7.51</v>
      </c>
      <c r="G75">
        <f t="shared" si="3"/>
        <v>27</v>
      </c>
      <c r="H75" s="5">
        <f t="shared" si="2"/>
        <v>85.339547270306255</v>
      </c>
      <c r="I75">
        <v>45765</v>
      </c>
      <c r="J75">
        <v>-641</v>
      </c>
      <c r="K75">
        <v>8.36</v>
      </c>
      <c r="L75">
        <v>-0.85</v>
      </c>
      <c r="M75">
        <v>509.9</v>
      </c>
      <c r="N75">
        <v>2022</v>
      </c>
      <c r="O75">
        <v>11</v>
      </c>
      <c r="P75">
        <v>7</v>
      </c>
      <c r="Q75">
        <v>780.19999999999993</v>
      </c>
      <c r="R75">
        <v>8.2133333333333312</v>
      </c>
      <c r="S75">
        <v>8.0481923276071896</v>
      </c>
      <c r="T75">
        <v>672.79304773285276</v>
      </c>
      <c r="U75">
        <v>0.74893777080440094</v>
      </c>
      <c r="V75">
        <v>250.675017759214</v>
      </c>
    </row>
    <row r="76" spans="1:22" x14ac:dyDescent="0.2">
      <c r="A76" s="2">
        <v>44891</v>
      </c>
      <c r="B76" s="3">
        <v>46727</v>
      </c>
      <c r="C76">
        <v>77.900000000000006</v>
      </c>
      <c r="D76">
        <v>320.8</v>
      </c>
      <c r="E76">
        <v>56.3</v>
      </c>
      <c r="F76">
        <v>6.19</v>
      </c>
      <c r="G76">
        <f t="shared" si="3"/>
        <v>6</v>
      </c>
      <c r="H76" s="5">
        <f t="shared" si="2"/>
        <v>51.825525040387724</v>
      </c>
      <c r="I76">
        <v>46406</v>
      </c>
      <c r="J76">
        <v>-321</v>
      </c>
      <c r="K76">
        <v>7.51</v>
      </c>
      <c r="L76">
        <v>-1.32</v>
      </c>
      <c r="M76">
        <v>640.9</v>
      </c>
      <c r="N76">
        <v>2022</v>
      </c>
      <c r="O76">
        <v>11</v>
      </c>
      <c r="P76">
        <v>6</v>
      </c>
      <c r="Q76">
        <v>665.35</v>
      </c>
      <c r="R76">
        <v>7.7074999999999987</v>
      </c>
      <c r="S76">
        <v>7.1190961638035946</v>
      </c>
      <c r="T76">
        <v>496.79652386642641</v>
      </c>
      <c r="U76">
        <v>1.255102949825458</v>
      </c>
      <c r="V76">
        <v>279.07193854612018</v>
      </c>
    </row>
    <row r="77" spans="1:22" x14ac:dyDescent="0.2">
      <c r="A77" s="2">
        <v>44926</v>
      </c>
      <c r="B77" s="3">
        <v>47255</v>
      </c>
      <c r="C77">
        <v>78.099999999999994</v>
      </c>
      <c r="D77">
        <v>527.9</v>
      </c>
      <c r="E77">
        <v>99.6</v>
      </c>
      <c r="F77">
        <v>5.68</v>
      </c>
      <c r="G77">
        <f t="shared" si="3"/>
        <v>35</v>
      </c>
      <c r="H77" s="5">
        <f t="shared" si="2"/>
        <v>92.940140845070417</v>
      </c>
      <c r="I77">
        <v>46727</v>
      </c>
      <c r="J77">
        <v>-528</v>
      </c>
      <c r="K77">
        <v>6.19</v>
      </c>
      <c r="L77">
        <v>-0.51</v>
      </c>
      <c r="M77">
        <v>320.8</v>
      </c>
      <c r="N77">
        <v>2022</v>
      </c>
      <c r="O77">
        <v>12</v>
      </c>
      <c r="P77">
        <v>6</v>
      </c>
      <c r="Q77">
        <v>496.53333333333342</v>
      </c>
      <c r="R77">
        <v>6.4599999999999982</v>
      </c>
      <c r="S77">
        <v>6.3995480819017976</v>
      </c>
      <c r="T77">
        <v>512.34826193321317</v>
      </c>
      <c r="U77">
        <v>1.2507061487748099</v>
      </c>
      <c r="V77">
        <v>198.2507459690674</v>
      </c>
    </row>
    <row r="78" spans="1:22" x14ac:dyDescent="0.2">
      <c r="A78" s="2">
        <v>44928</v>
      </c>
      <c r="B78" s="3">
        <v>47554</v>
      </c>
      <c r="C78">
        <v>77.900000000000006</v>
      </c>
      <c r="D78">
        <v>299.2</v>
      </c>
      <c r="E78">
        <v>58.3</v>
      </c>
      <c r="F78">
        <v>5.6</v>
      </c>
      <c r="G78">
        <f t="shared" si="3"/>
        <v>2</v>
      </c>
      <c r="H78" s="5">
        <f t="shared" si="2"/>
        <v>53.428571428571431</v>
      </c>
      <c r="I78">
        <v>47255</v>
      </c>
      <c r="J78">
        <v>-299</v>
      </c>
      <c r="K78">
        <v>5.68</v>
      </c>
      <c r="L78">
        <v>-0.08</v>
      </c>
      <c r="M78">
        <v>527.9</v>
      </c>
      <c r="N78">
        <v>2023</v>
      </c>
      <c r="O78">
        <v>1</v>
      </c>
      <c r="P78">
        <v>1</v>
      </c>
      <c r="Q78">
        <v>447.2000000000001</v>
      </c>
      <c r="R78">
        <v>6.2449999999999992</v>
      </c>
      <c r="S78">
        <v>5.9997740409508982</v>
      </c>
      <c r="T78">
        <v>405.77413096660649</v>
      </c>
      <c r="U78">
        <v>1.010871832142372</v>
      </c>
      <c r="V78">
        <v>191.54306885287431</v>
      </c>
    </row>
    <row r="79" spans="1:22" x14ac:dyDescent="0.2">
      <c r="A79" s="2">
        <v>44975</v>
      </c>
      <c r="B79" s="3">
        <v>48536</v>
      </c>
      <c r="C79">
        <v>78.400000000000006</v>
      </c>
      <c r="D79">
        <v>982.3</v>
      </c>
      <c r="E79">
        <v>119.3</v>
      </c>
      <c r="F79">
        <v>8.76</v>
      </c>
      <c r="G79">
        <f t="shared" si="3"/>
        <v>47</v>
      </c>
      <c r="H79" s="5">
        <f t="shared" si="2"/>
        <v>112.13470319634703</v>
      </c>
      <c r="I79">
        <v>47554</v>
      </c>
      <c r="J79">
        <v>-982</v>
      </c>
      <c r="K79">
        <v>5.6</v>
      </c>
      <c r="L79">
        <v>3.16</v>
      </c>
      <c r="M79">
        <v>299.2</v>
      </c>
      <c r="N79">
        <v>2023</v>
      </c>
      <c r="O79">
        <v>2</v>
      </c>
      <c r="P79">
        <v>6</v>
      </c>
      <c r="Q79">
        <v>603.13333333333333</v>
      </c>
      <c r="R79">
        <v>6.68</v>
      </c>
      <c r="S79">
        <v>7.379887020475449</v>
      </c>
      <c r="T79">
        <v>694.03706548330319</v>
      </c>
      <c r="U79">
        <v>1.835210801212666</v>
      </c>
      <c r="V79">
        <v>378.13708193861987</v>
      </c>
    </row>
    <row r="80" spans="1:22" x14ac:dyDescent="0.2">
      <c r="A80" s="2">
        <v>44987</v>
      </c>
      <c r="B80" s="3">
        <v>48943</v>
      </c>
      <c r="C80">
        <v>78.2</v>
      </c>
      <c r="D80">
        <v>406.9</v>
      </c>
      <c r="E80">
        <v>55.1</v>
      </c>
      <c r="F80">
        <v>7.86</v>
      </c>
      <c r="G80">
        <f t="shared" si="3"/>
        <v>12</v>
      </c>
      <c r="H80" s="5">
        <f t="shared" si="2"/>
        <v>51.76844783715012</v>
      </c>
      <c r="I80">
        <v>48536</v>
      </c>
      <c r="J80">
        <v>-407</v>
      </c>
      <c r="K80">
        <v>8.76</v>
      </c>
      <c r="L80">
        <v>-0.9</v>
      </c>
      <c r="M80">
        <v>982.3</v>
      </c>
      <c r="N80">
        <v>2023</v>
      </c>
      <c r="O80">
        <v>3</v>
      </c>
      <c r="P80">
        <v>4</v>
      </c>
      <c r="Q80">
        <v>694.59999999999991</v>
      </c>
      <c r="R80">
        <v>8.31</v>
      </c>
      <c r="S80">
        <v>7.6199435102377251</v>
      </c>
      <c r="T80">
        <v>550.46853274165164</v>
      </c>
      <c r="U80">
        <v>1.330578828878356</v>
      </c>
      <c r="V80">
        <v>320.01829910008792</v>
      </c>
    </row>
    <row r="81" spans="1:22" x14ac:dyDescent="0.2">
      <c r="A81" s="2">
        <v>45070</v>
      </c>
      <c r="B81" s="3">
        <v>50202</v>
      </c>
      <c r="C81">
        <v>79.2</v>
      </c>
      <c r="D81">
        <v>1258.5999999999999</v>
      </c>
      <c r="E81">
        <v>159.19999999999999</v>
      </c>
      <c r="F81">
        <v>8.68</v>
      </c>
      <c r="G81">
        <f t="shared" si="3"/>
        <v>83</v>
      </c>
      <c r="H81" s="5">
        <f t="shared" si="2"/>
        <v>145</v>
      </c>
      <c r="I81">
        <v>48943</v>
      </c>
      <c r="J81">
        <v>-1259</v>
      </c>
      <c r="K81">
        <v>7.86</v>
      </c>
      <c r="L81">
        <v>0.82</v>
      </c>
      <c r="M81">
        <v>406.9</v>
      </c>
      <c r="N81">
        <v>2023</v>
      </c>
      <c r="O81">
        <v>5</v>
      </c>
      <c r="P81">
        <v>3</v>
      </c>
      <c r="Q81">
        <v>1258.5999999999999</v>
      </c>
      <c r="R81">
        <v>8.68</v>
      </c>
      <c r="S81">
        <v>8.1499717551188624</v>
      </c>
      <c r="T81">
        <v>904.53426637082578</v>
      </c>
      <c r="U81">
        <v>1.143072578836233</v>
      </c>
      <c r="V81">
        <v>489.13154823115281</v>
      </c>
    </row>
    <row r="82" spans="1:22" x14ac:dyDescent="0.2">
      <c r="A82" s="2">
        <v>45074</v>
      </c>
      <c r="B82" s="3">
        <v>50643</v>
      </c>
      <c r="C82">
        <v>79</v>
      </c>
      <c r="D82">
        <v>441</v>
      </c>
      <c r="E82">
        <v>63.2</v>
      </c>
      <c r="F82">
        <v>7.27</v>
      </c>
      <c r="G82">
        <f t="shared" si="3"/>
        <v>4</v>
      </c>
      <c r="H82" s="5">
        <f t="shared" si="2"/>
        <v>60.66024759284732</v>
      </c>
      <c r="I82">
        <v>50202</v>
      </c>
      <c r="J82">
        <v>-441</v>
      </c>
      <c r="K82">
        <v>8.68</v>
      </c>
      <c r="L82">
        <v>-1.42</v>
      </c>
      <c r="M82">
        <v>1258.5999999999999</v>
      </c>
      <c r="N82">
        <v>2023</v>
      </c>
      <c r="O82">
        <v>5</v>
      </c>
      <c r="P82">
        <v>7</v>
      </c>
      <c r="Q82">
        <v>849.8</v>
      </c>
      <c r="R82">
        <v>7.9749999999999996</v>
      </c>
      <c r="S82">
        <v>7.709985877559431</v>
      </c>
      <c r="T82">
        <v>672.76713318541283</v>
      </c>
      <c r="U82">
        <v>0.97143647189163762</v>
      </c>
      <c r="V82">
        <v>447.43585213411279</v>
      </c>
    </row>
    <row r="83" spans="1:22" x14ac:dyDescent="0.2">
      <c r="A83" s="2">
        <v>45091</v>
      </c>
      <c r="B83" s="3">
        <v>51206</v>
      </c>
      <c r="C83">
        <v>79</v>
      </c>
      <c r="D83">
        <v>563.20000000000005</v>
      </c>
      <c r="E83">
        <v>83.4</v>
      </c>
      <c r="F83">
        <v>6.97</v>
      </c>
      <c r="G83">
        <f t="shared" si="3"/>
        <v>17</v>
      </c>
      <c r="H83" s="5">
        <f t="shared" si="2"/>
        <v>80.803443328550941</v>
      </c>
      <c r="I83">
        <v>50643</v>
      </c>
      <c r="J83">
        <v>-563</v>
      </c>
      <c r="K83">
        <v>7.27</v>
      </c>
      <c r="L83">
        <v>-0.28999999999999998</v>
      </c>
      <c r="M83">
        <v>441</v>
      </c>
      <c r="N83">
        <v>2023</v>
      </c>
      <c r="O83">
        <v>6</v>
      </c>
      <c r="P83">
        <v>3</v>
      </c>
      <c r="Q83">
        <v>754.26666666666677</v>
      </c>
      <c r="R83">
        <v>7.64</v>
      </c>
      <c r="S83">
        <v>7.3399929387797158</v>
      </c>
      <c r="T83">
        <v>617.98356659270644</v>
      </c>
      <c r="U83">
        <v>0.82291346542690136</v>
      </c>
      <c r="V83">
        <v>323.42121086968928</v>
      </c>
    </row>
    <row r="84" spans="1:22" x14ac:dyDescent="0.2">
      <c r="A84" s="2">
        <v>45093</v>
      </c>
      <c r="B84" s="3">
        <v>51491</v>
      </c>
      <c r="C84">
        <v>79</v>
      </c>
      <c r="D84">
        <v>285</v>
      </c>
      <c r="E84">
        <v>66.3</v>
      </c>
      <c r="F84">
        <v>4.51</v>
      </c>
      <c r="G84">
        <f t="shared" si="3"/>
        <v>2</v>
      </c>
      <c r="H84" s="5">
        <f t="shared" si="2"/>
        <v>63.192904656319293</v>
      </c>
      <c r="I84">
        <v>51206</v>
      </c>
      <c r="J84">
        <v>-285</v>
      </c>
      <c r="K84">
        <v>6.97</v>
      </c>
      <c r="L84">
        <v>-2.46</v>
      </c>
      <c r="M84">
        <v>563.20000000000005</v>
      </c>
      <c r="N84">
        <v>2023</v>
      </c>
      <c r="O84">
        <v>6</v>
      </c>
      <c r="P84">
        <v>5</v>
      </c>
      <c r="Q84">
        <v>636.95000000000005</v>
      </c>
      <c r="R84">
        <v>6.8574999999999999</v>
      </c>
      <c r="S84">
        <v>5.9249964693898578</v>
      </c>
      <c r="T84">
        <v>451.49178329635322</v>
      </c>
      <c r="U84">
        <v>1.828090752224599</v>
      </c>
      <c r="V84">
        <v>306.3982876551496</v>
      </c>
    </row>
    <row r="85" spans="1:22" x14ac:dyDescent="0.2">
      <c r="A85" s="2">
        <v>45108</v>
      </c>
      <c r="B85" s="3">
        <v>52020</v>
      </c>
      <c r="C85">
        <v>78.900000000000006</v>
      </c>
      <c r="D85">
        <v>528.6</v>
      </c>
      <c r="E85">
        <v>76.3</v>
      </c>
      <c r="F85">
        <v>6.87</v>
      </c>
      <c r="G85">
        <f t="shared" si="3"/>
        <v>15</v>
      </c>
      <c r="H85" s="5">
        <f t="shared" si="2"/>
        <v>76.943231441048042</v>
      </c>
      <c r="I85">
        <v>51491</v>
      </c>
      <c r="J85">
        <v>-529</v>
      </c>
      <c r="K85">
        <v>4.51</v>
      </c>
      <c r="L85">
        <v>2.36</v>
      </c>
      <c r="M85">
        <v>285</v>
      </c>
      <c r="N85">
        <v>2023</v>
      </c>
      <c r="O85">
        <v>7</v>
      </c>
      <c r="P85">
        <v>6</v>
      </c>
      <c r="Q85">
        <v>615.28</v>
      </c>
      <c r="R85">
        <v>6.8599999999999994</v>
      </c>
      <c r="S85">
        <v>6.397498234694929</v>
      </c>
      <c r="T85">
        <v>490.04589164817662</v>
      </c>
      <c r="U85">
        <v>1.416278495391766</v>
      </c>
      <c r="V85">
        <v>221.74215712220831</v>
      </c>
    </row>
    <row r="86" spans="1:22" x14ac:dyDescent="0.2">
      <c r="A86" s="2">
        <v>45114</v>
      </c>
      <c r="B86" s="3">
        <v>52611</v>
      </c>
      <c r="C86">
        <v>78.7</v>
      </c>
      <c r="D86">
        <v>590.79999999999995</v>
      </c>
      <c r="E86">
        <v>65</v>
      </c>
      <c r="F86">
        <v>9.64</v>
      </c>
      <c r="G86">
        <f t="shared" si="3"/>
        <v>6</v>
      </c>
      <c r="H86" s="5">
        <f t="shared" si="2"/>
        <v>61.286307053941897</v>
      </c>
      <c r="I86">
        <v>52020</v>
      </c>
      <c r="J86">
        <v>-591</v>
      </c>
      <c r="K86">
        <v>6.87</v>
      </c>
      <c r="L86">
        <v>2.77</v>
      </c>
      <c r="M86">
        <v>528.6</v>
      </c>
      <c r="N86">
        <v>2023</v>
      </c>
      <c r="O86">
        <v>7</v>
      </c>
      <c r="P86">
        <v>5</v>
      </c>
      <c r="Q86">
        <v>611.19999999999993</v>
      </c>
      <c r="R86">
        <v>7.3233333333333333</v>
      </c>
      <c r="S86">
        <v>8.0187491173474648</v>
      </c>
      <c r="T86">
        <v>540.42294582408829</v>
      </c>
      <c r="U86">
        <v>2.2238714047819901</v>
      </c>
      <c r="V86">
        <v>168.49796290688249</v>
      </c>
    </row>
    <row r="87" spans="1:22" x14ac:dyDescent="0.2">
      <c r="A87" s="2">
        <v>45123</v>
      </c>
      <c r="B87" s="3">
        <v>53103</v>
      </c>
      <c r="C87">
        <v>78.7</v>
      </c>
      <c r="D87">
        <v>491.9</v>
      </c>
      <c r="E87">
        <v>69.599999999999994</v>
      </c>
      <c r="F87">
        <v>7.29</v>
      </c>
      <c r="G87">
        <f t="shared" si="3"/>
        <v>9</v>
      </c>
      <c r="H87" s="5">
        <f t="shared" si="2"/>
        <v>67.475994513031551</v>
      </c>
      <c r="I87">
        <v>52611</v>
      </c>
      <c r="J87">
        <v>-492</v>
      </c>
      <c r="K87">
        <v>9.64</v>
      </c>
      <c r="L87">
        <v>-2.35</v>
      </c>
      <c r="M87">
        <v>590.79999999999995</v>
      </c>
      <c r="N87">
        <v>2023</v>
      </c>
      <c r="O87">
        <v>7</v>
      </c>
      <c r="P87">
        <v>7</v>
      </c>
      <c r="Q87">
        <v>594.15714285714273</v>
      </c>
      <c r="R87">
        <v>7.3185714285714294</v>
      </c>
      <c r="S87">
        <v>7.654374558673732</v>
      </c>
      <c r="T87">
        <v>516.16147291204413</v>
      </c>
      <c r="U87">
        <v>1.634611648379066</v>
      </c>
      <c r="V87">
        <v>122.7954003767134</v>
      </c>
    </row>
    <row r="88" spans="1:22" x14ac:dyDescent="0.2">
      <c r="A88" s="2">
        <v>45127</v>
      </c>
      <c r="B88" s="3">
        <v>53710</v>
      </c>
      <c r="C88">
        <v>78.5</v>
      </c>
      <c r="D88">
        <v>607.6</v>
      </c>
      <c r="E88">
        <v>67.8</v>
      </c>
      <c r="F88">
        <v>9.69</v>
      </c>
      <c r="G88">
        <f t="shared" si="3"/>
        <v>4</v>
      </c>
      <c r="H88" s="5">
        <f t="shared" si="2"/>
        <v>62.703818369453053</v>
      </c>
      <c r="I88">
        <v>53103</v>
      </c>
      <c r="J88">
        <v>-607</v>
      </c>
      <c r="K88">
        <v>7.29</v>
      </c>
      <c r="L88">
        <v>2.4</v>
      </c>
      <c r="M88">
        <v>491.9</v>
      </c>
      <c r="N88">
        <v>2023</v>
      </c>
      <c r="O88">
        <v>7</v>
      </c>
      <c r="P88">
        <v>4</v>
      </c>
      <c r="Q88">
        <v>595.83749999999998</v>
      </c>
      <c r="R88">
        <v>7.6149999999999993</v>
      </c>
      <c r="S88">
        <v>8.6721872793368657</v>
      </c>
      <c r="T88">
        <v>561.88073645602208</v>
      </c>
      <c r="U88">
        <v>1.6999681532381119</v>
      </c>
      <c r="V88">
        <v>103.3185935122243</v>
      </c>
    </row>
    <row r="89" spans="1:22" x14ac:dyDescent="0.2">
      <c r="A89" s="2">
        <v>45143</v>
      </c>
      <c r="B89" s="3">
        <v>54276</v>
      </c>
      <c r="C89">
        <v>78.400000000000006</v>
      </c>
      <c r="D89">
        <v>565.4</v>
      </c>
      <c r="E89">
        <v>72.5</v>
      </c>
      <c r="F89">
        <v>8.07</v>
      </c>
      <c r="G89">
        <f t="shared" si="3"/>
        <v>16</v>
      </c>
      <c r="H89" s="5">
        <f t="shared" si="2"/>
        <v>70.061957868649316</v>
      </c>
      <c r="I89">
        <v>53710</v>
      </c>
      <c r="J89">
        <v>-566</v>
      </c>
      <c r="K89">
        <v>9.69</v>
      </c>
      <c r="L89">
        <v>-1.62</v>
      </c>
      <c r="M89">
        <v>607.6</v>
      </c>
      <c r="N89">
        <v>2023</v>
      </c>
      <c r="O89">
        <v>8</v>
      </c>
      <c r="P89">
        <v>6</v>
      </c>
      <c r="Q89">
        <v>518.92857142857144</v>
      </c>
      <c r="R89">
        <v>7.5771428571428574</v>
      </c>
      <c r="S89">
        <v>8.3710936396684339</v>
      </c>
      <c r="T89">
        <v>563.64036822801108</v>
      </c>
      <c r="U89">
        <v>1.257351156513197</v>
      </c>
      <c r="V89">
        <v>73.089057584782225</v>
      </c>
    </row>
    <row r="90" spans="1:22" x14ac:dyDescent="0.2">
      <c r="A90" s="2">
        <v>45144</v>
      </c>
      <c r="B90" s="3">
        <v>54541</v>
      </c>
      <c r="C90">
        <v>78.3</v>
      </c>
      <c r="D90">
        <v>265.39999999999998</v>
      </c>
      <c r="E90">
        <v>57.1</v>
      </c>
      <c r="F90">
        <v>4.87</v>
      </c>
      <c r="G90">
        <f t="shared" si="3"/>
        <v>1</v>
      </c>
      <c r="H90" s="5">
        <f t="shared" si="2"/>
        <v>54.496919917864467</v>
      </c>
      <c r="I90">
        <v>54276</v>
      </c>
      <c r="J90">
        <v>-265</v>
      </c>
      <c r="K90">
        <v>8.07</v>
      </c>
      <c r="L90">
        <v>-3.2</v>
      </c>
      <c r="M90">
        <v>565.4</v>
      </c>
      <c r="N90">
        <v>2023</v>
      </c>
      <c r="O90">
        <v>8</v>
      </c>
      <c r="P90">
        <v>7</v>
      </c>
      <c r="Q90">
        <v>487.23750000000001</v>
      </c>
      <c r="R90">
        <v>7.2387499999999996</v>
      </c>
      <c r="S90">
        <v>6.6205468198342166</v>
      </c>
      <c r="T90">
        <v>414.52018411400547</v>
      </c>
      <c r="U90">
        <v>2.321009956471551</v>
      </c>
      <c r="V90">
        <v>189.8058195488436</v>
      </c>
    </row>
    <row r="91" spans="1:22" x14ac:dyDescent="0.2">
      <c r="A91" s="2">
        <v>45150</v>
      </c>
      <c r="B91" s="3">
        <v>54933</v>
      </c>
      <c r="C91">
        <v>78.3</v>
      </c>
      <c r="D91">
        <v>391.3</v>
      </c>
      <c r="E91">
        <v>62</v>
      </c>
      <c r="F91">
        <v>6.64</v>
      </c>
      <c r="G91">
        <f t="shared" si="3"/>
        <v>6</v>
      </c>
      <c r="H91" s="5">
        <f t="shared" si="2"/>
        <v>58.930722891566269</v>
      </c>
      <c r="I91">
        <v>54541</v>
      </c>
      <c r="J91">
        <v>-392</v>
      </c>
      <c r="K91">
        <v>4.87</v>
      </c>
      <c r="L91">
        <v>1.78</v>
      </c>
      <c r="M91">
        <v>265.39999999999998</v>
      </c>
      <c r="N91">
        <v>2023</v>
      </c>
      <c r="O91">
        <v>8</v>
      </c>
      <c r="P91">
        <v>6</v>
      </c>
      <c r="Q91">
        <v>467.7</v>
      </c>
      <c r="R91">
        <v>7.1979999999999986</v>
      </c>
      <c r="S91">
        <v>6.630273409917109</v>
      </c>
      <c r="T91">
        <v>402.91009205700283</v>
      </c>
      <c r="U91">
        <v>1.641245112361952</v>
      </c>
      <c r="V91">
        <v>134.96412828474911</v>
      </c>
    </row>
    <row r="92" spans="1:22" x14ac:dyDescent="0.2">
      <c r="A92" s="2">
        <v>45150</v>
      </c>
      <c r="B92" s="3">
        <v>55321</v>
      </c>
      <c r="C92">
        <v>77.900000000000006</v>
      </c>
      <c r="D92">
        <v>387.8</v>
      </c>
      <c r="E92">
        <v>54.1</v>
      </c>
      <c r="F92">
        <v>7.43</v>
      </c>
      <c r="G92">
        <f t="shared" si="3"/>
        <v>0</v>
      </c>
      <c r="H92" s="5">
        <f t="shared" si="2"/>
        <v>52.193808882907135</v>
      </c>
      <c r="I92">
        <v>54933</v>
      </c>
      <c r="J92">
        <v>-388</v>
      </c>
      <c r="K92">
        <v>6.64</v>
      </c>
      <c r="L92">
        <v>0.79</v>
      </c>
      <c r="M92">
        <v>391.3</v>
      </c>
      <c r="N92">
        <v>2023</v>
      </c>
      <c r="O92">
        <v>8</v>
      </c>
      <c r="P92">
        <v>6</v>
      </c>
      <c r="Q92">
        <v>467.7</v>
      </c>
      <c r="R92">
        <v>7.1979999999999986</v>
      </c>
      <c r="S92">
        <v>7.0301367049585544</v>
      </c>
      <c r="T92">
        <v>395.35504602850142</v>
      </c>
      <c r="U92">
        <v>1.259634368183125</v>
      </c>
      <c r="V92">
        <v>95.881573008426713</v>
      </c>
    </row>
    <row r="93" spans="1:22" x14ac:dyDescent="0.2">
      <c r="A93" s="2">
        <v>45163</v>
      </c>
      <c r="B93" s="3">
        <v>55946</v>
      </c>
      <c r="C93">
        <v>77.900000000000006</v>
      </c>
      <c r="D93">
        <v>625.20000000000005</v>
      </c>
      <c r="E93">
        <v>81.599999999999994</v>
      </c>
      <c r="F93">
        <v>8.1199999999999992</v>
      </c>
      <c r="G93">
        <f t="shared" si="3"/>
        <v>13</v>
      </c>
      <c r="H93" s="5">
        <f t="shared" si="2"/>
        <v>76.995073891625623</v>
      </c>
      <c r="I93">
        <v>55321</v>
      </c>
      <c r="J93">
        <v>-625</v>
      </c>
      <c r="K93">
        <v>7.43</v>
      </c>
      <c r="L93">
        <v>0.69</v>
      </c>
      <c r="M93">
        <v>387.8</v>
      </c>
      <c r="N93">
        <v>2023</v>
      </c>
      <c r="O93">
        <v>8</v>
      </c>
      <c r="P93">
        <v>5</v>
      </c>
      <c r="Q93">
        <v>494.88888888888891</v>
      </c>
      <c r="R93">
        <v>7.6244444444444426</v>
      </c>
      <c r="S93">
        <v>7.5750683524792768</v>
      </c>
      <c r="T93">
        <v>510.27752301425068</v>
      </c>
      <c r="U93">
        <v>1.112998257617021</v>
      </c>
      <c r="V93">
        <v>156.22868365346761</v>
      </c>
    </row>
    <row r="94" spans="1:22" x14ac:dyDescent="0.2">
      <c r="A94" s="2">
        <v>45177</v>
      </c>
      <c r="B94" s="3">
        <v>56593</v>
      </c>
      <c r="C94">
        <v>77.900000000000006</v>
      </c>
      <c r="D94">
        <v>647.20000000000005</v>
      </c>
      <c r="E94">
        <v>72.900000000000006</v>
      </c>
      <c r="F94">
        <v>9.42</v>
      </c>
      <c r="G94">
        <f t="shared" si="3"/>
        <v>14</v>
      </c>
      <c r="H94" s="5">
        <f t="shared" si="2"/>
        <v>68.704883227176225</v>
      </c>
      <c r="I94">
        <v>55946</v>
      </c>
      <c r="J94">
        <v>-647</v>
      </c>
      <c r="K94">
        <v>8.1199999999999992</v>
      </c>
      <c r="L94">
        <v>1.3</v>
      </c>
      <c r="M94">
        <v>625.20000000000005</v>
      </c>
      <c r="N94">
        <v>2023</v>
      </c>
      <c r="O94">
        <v>9</v>
      </c>
      <c r="P94">
        <v>5</v>
      </c>
      <c r="Q94">
        <v>497.72500000000002</v>
      </c>
      <c r="R94">
        <v>7.6912499999999993</v>
      </c>
      <c r="S94">
        <v>8.4975341762396379</v>
      </c>
      <c r="T94">
        <v>578.73876150712545</v>
      </c>
      <c r="U94">
        <v>1.37687957161768</v>
      </c>
      <c r="V94">
        <v>138.6871030846597</v>
      </c>
    </row>
    <row r="95" spans="1:22" x14ac:dyDescent="0.2">
      <c r="A95" s="2">
        <v>45199</v>
      </c>
      <c r="B95" s="3">
        <v>57304</v>
      </c>
      <c r="C95">
        <v>78</v>
      </c>
      <c r="D95">
        <v>711.3</v>
      </c>
      <c r="E95">
        <v>84.1</v>
      </c>
      <c r="F95">
        <v>8.98</v>
      </c>
      <c r="G95">
        <f t="shared" si="3"/>
        <v>22</v>
      </c>
      <c r="H95" s="5">
        <f t="shared" si="2"/>
        <v>79.20935412026725</v>
      </c>
      <c r="I95">
        <v>56593</v>
      </c>
      <c r="J95">
        <v>-711</v>
      </c>
      <c r="K95">
        <v>9.42</v>
      </c>
      <c r="L95">
        <v>-0.44</v>
      </c>
      <c r="M95">
        <v>647.20000000000005</v>
      </c>
      <c r="N95">
        <v>2023</v>
      </c>
      <c r="O95">
        <v>9</v>
      </c>
      <c r="P95">
        <v>6</v>
      </c>
      <c r="Q95">
        <v>513.37142857142862</v>
      </c>
      <c r="R95">
        <v>7.6471428571428577</v>
      </c>
      <c r="S95">
        <v>8.7387670881198183</v>
      </c>
      <c r="T95">
        <v>645.0193807535627</v>
      </c>
      <c r="U95">
        <v>1.0174422116416879</v>
      </c>
      <c r="V95">
        <v>127.30568334738361</v>
      </c>
    </row>
    <row r="96" spans="1:22" x14ac:dyDescent="0.2">
      <c r="A96" s="2">
        <v>45278</v>
      </c>
      <c r="B96" s="3">
        <v>58355</v>
      </c>
      <c r="C96">
        <v>78.599999999999994</v>
      </c>
      <c r="D96">
        <v>1051</v>
      </c>
      <c r="E96">
        <v>147.1</v>
      </c>
      <c r="F96">
        <v>7.56</v>
      </c>
      <c r="G96">
        <f t="shared" si="3"/>
        <v>79</v>
      </c>
      <c r="H96" s="5">
        <f t="shared" si="2"/>
        <v>139.02116402116403</v>
      </c>
      <c r="I96">
        <v>57304</v>
      </c>
      <c r="J96">
        <v>-1051</v>
      </c>
      <c r="K96">
        <v>8.98</v>
      </c>
      <c r="L96">
        <v>-1.43</v>
      </c>
      <c r="M96">
        <v>711.3</v>
      </c>
      <c r="N96">
        <v>2023</v>
      </c>
      <c r="O96">
        <v>12</v>
      </c>
      <c r="P96">
        <v>1</v>
      </c>
      <c r="Q96">
        <v>1051</v>
      </c>
      <c r="R96">
        <v>7.56</v>
      </c>
      <c r="S96">
        <v>8.1493835440599085</v>
      </c>
      <c r="T96">
        <v>848.00969037678135</v>
      </c>
      <c r="U96">
        <v>1.019143645433799</v>
      </c>
      <c r="V96">
        <v>264.40682140910701</v>
      </c>
    </row>
    <row r="97" spans="1:22" x14ac:dyDescent="0.2">
      <c r="A97" s="2">
        <v>45309</v>
      </c>
      <c r="B97" s="3">
        <v>58924</v>
      </c>
      <c r="C97">
        <v>78.599999999999994</v>
      </c>
      <c r="D97">
        <v>568.9</v>
      </c>
      <c r="E97">
        <v>76.5</v>
      </c>
      <c r="F97">
        <v>7.87</v>
      </c>
      <c r="G97">
        <f t="shared" si="3"/>
        <v>31</v>
      </c>
      <c r="H97" s="5">
        <f t="shared" si="2"/>
        <v>72.287166454891988</v>
      </c>
      <c r="I97">
        <v>58355</v>
      </c>
      <c r="J97">
        <v>-569</v>
      </c>
      <c r="K97">
        <v>7.56</v>
      </c>
      <c r="L97">
        <v>0.31</v>
      </c>
      <c r="M97">
        <v>1051</v>
      </c>
      <c r="N97">
        <v>2024</v>
      </c>
      <c r="O97">
        <v>1</v>
      </c>
      <c r="P97">
        <v>4</v>
      </c>
      <c r="Q97">
        <v>809.95</v>
      </c>
      <c r="R97">
        <v>7.7149999999999999</v>
      </c>
      <c r="S97">
        <v>8.0096917720299547</v>
      </c>
      <c r="T97">
        <v>708.45484518839066</v>
      </c>
      <c r="U97">
        <v>0.74067372828617972</v>
      </c>
      <c r="V97">
        <v>253.31564465537301</v>
      </c>
    </row>
    <row r="98" spans="1:22" x14ac:dyDescent="0.2">
      <c r="A98" s="2">
        <v>45310</v>
      </c>
      <c r="B98" s="3">
        <v>59148</v>
      </c>
      <c r="C98">
        <v>78.400000000000006</v>
      </c>
      <c r="D98">
        <v>223.4</v>
      </c>
      <c r="E98">
        <v>51</v>
      </c>
      <c r="F98">
        <v>4.96</v>
      </c>
      <c r="G98">
        <f t="shared" si="3"/>
        <v>1</v>
      </c>
      <c r="H98" s="5">
        <f t="shared" si="2"/>
        <v>45.04032258064516</v>
      </c>
      <c r="I98">
        <v>58924</v>
      </c>
      <c r="J98">
        <v>-224</v>
      </c>
      <c r="K98">
        <v>7.87</v>
      </c>
      <c r="L98">
        <v>-2.91</v>
      </c>
      <c r="M98">
        <v>568.9</v>
      </c>
      <c r="N98">
        <v>2024</v>
      </c>
      <c r="O98">
        <v>1</v>
      </c>
      <c r="P98">
        <v>5</v>
      </c>
      <c r="Q98">
        <v>614.43333333333339</v>
      </c>
      <c r="R98">
        <v>6.7966666666666669</v>
      </c>
      <c r="S98">
        <v>6.4848458860149769</v>
      </c>
      <c r="T98">
        <v>465.92742259419532</v>
      </c>
      <c r="U98">
        <v>1.9395956408571029</v>
      </c>
      <c r="V98">
        <v>346.86270191368038</v>
      </c>
    </row>
    <row r="99" spans="1:22" x14ac:dyDescent="0.2">
      <c r="A99" s="2">
        <v>45312</v>
      </c>
      <c r="B99" s="3">
        <v>59483</v>
      </c>
      <c r="C99">
        <v>78.2</v>
      </c>
      <c r="D99">
        <v>335.4</v>
      </c>
      <c r="E99">
        <v>51.8</v>
      </c>
      <c r="F99">
        <v>7.02</v>
      </c>
      <c r="G99">
        <f t="shared" si="3"/>
        <v>2</v>
      </c>
      <c r="H99" s="5">
        <f t="shared" si="2"/>
        <v>47.777777777777779</v>
      </c>
      <c r="I99">
        <v>59148</v>
      </c>
      <c r="J99">
        <v>-335</v>
      </c>
      <c r="K99">
        <v>4.96</v>
      </c>
      <c r="L99">
        <v>2.0699999999999998</v>
      </c>
      <c r="M99">
        <v>223.4</v>
      </c>
      <c r="N99">
        <v>2024</v>
      </c>
      <c r="O99">
        <v>1</v>
      </c>
      <c r="P99">
        <v>7</v>
      </c>
      <c r="Q99">
        <v>544.67500000000007</v>
      </c>
      <c r="R99">
        <v>6.8525</v>
      </c>
      <c r="S99">
        <v>6.7524229430074882</v>
      </c>
      <c r="T99">
        <v>400.66371129709762</v>
      </c>
      <c r="U99">
        <v>1.4101105797628419</v>
      </c>
      <c r="V99">
        <v>257.96491041968432</v>
      </c>
    </row>
    <row r="100" spans="1:22" x14ac:dyDescent="0.2">
      <c r="A100" s="2">
        <v>45313</v>
      </c>
      <c r="B100" s="3">
        <v>59718</v>
      </c>
      <c r="C100">
        <v>78.099999999999994</v>
      </c>
      <c r="D100">
        <v>234.5</v>
      </c>
      <c r="E100">
        <v>53</v>
      </c>
      <c r="F100">
        <v>4.8600000000000003</v>
      </c>
      <c r="G100">
        <f t="shared" si="3"/>
        <v>1</v>
      </c>
      <c r="H100" s="5">
        <f t="shared" si="2"/>
        <v>48.251028806584358</v>
      </c>
      <c r="I100">
        <v>59483</v>
      </c>
      <c r="J100">
        <v>-235</v>
      </c>
      <c r="K100">
        <v>7.02</v>
      </c>
      <c r="L100">
        <v>-2.16</v>
      </c>
      <c r="M100">
        <v>335.4</v>
      </c>
      <c r="N100">
        <v>2024</v>
      </c>
      <c r="O100">
        <v>1</v>
      </c>
      <c r="P100">
        <v>1</v>
      </c>
      <c r="Q100">
        <v>482.64</v>
      </c>
      <c r="R100">
        <v>6.4540000000000006</v>
      </c>
      <c r="S100">
        <v>5.8062114715037438</v>
      </c>
      <c r="T100">
        <v>317.58185564854881</v>
      </c>
      <c r="U100">
        <v>1.5287838783776699</v>
      </c>
      <c r="V100">
        <v>208.870389502503</v>
      </c>
    </row>
    <row r="101" spans="1:22" x14ac:dyDescent="0.2">
      <c r="A101" s="2">
        <v>45352</v>
      </c>
      <c r="B101" s="3">
        <v>60483</v>
      </c>
      <c r="C101">
        <v>78.2</v>
      </c>
      <c r="D101">
        <v>765.6</v>
      </c>
      <c r="E101">
        <v>86.2</v>
      </c>
      <c r="F101">
        <v>9.6300000000000008</v>
      </c>
      <c r="G101">
        <f t="shared" si="3"/>
        <v>39</v>
      </c>
      <c r="H101" s="5">
        <f t="shared" si="2"/>
        <v>79.501557632398743</v>
      </c>
      <c r="I101">
        <v>59718</v>
      </c>
      <c r="J101">
        <v>-765</v>
      </c>
      <c r="K101">
        <v>4.8600000000000003</v>
      </c>
      <c r="L101">
        <v>4.7699999999999996</v>
      </c>
      <c r="M101">
        <v>234.5</v>
      </c>
      <c r="N101">
        <v>2024</v>
      </c>
      <c r="O101">
        <v>3</v>
      </c>
      <c r="P101">
        <v>5</v>
      </c>
      <c r="Q101">
        <v>425.56000000000012</v>
      </c>
      <c r="R101">
        <v>6.8680000000000003</v>
      </c>
      <c r="S101">
        <v>7.7181057357518723</v>
      </c>
      <c r="T101">
        <v>541.59092782427444</v>
      </c>
      <c r="U101">
        <v>2.5790695201741021</v>
      </c>
      <c r="V101">
        <v>311.58227874994401</v>
      </c>
    </row>
    <row r="102" spans="1:22" x14ac:dyDescent="0.2">
      <c r="A102" s="2">
        <v>45361</v>
      </c>
      <c r="B102" s="3">
        <v>61000</v>
      </c>
      <c r="C102">
        <v>78</v>
      </c>
      <c r="D102">
        <v>516.1</v>
      </c>
      <c r="E102">
        <v>59.1</v>
      </c>
      <c r="F102">
        <v>9.4</v>
      </c>
      <c r="G102">
        <f t="shared" si="3"/>
        <v>9</v>
      </c>
      <c r="H102" s="5">
        <f t="shared" si="2"/>
        <v>54.904255319148938</v>
      </c>
      <c r="I102">
        <v>60483</v>
      </c>
      <c r="J102">
        <v>-517</v>
      </c>
      <c r="K102">
        <v>9.6300000000000008</v>
      </c>
      <c r="L102">
        <v>-0.23</v>
      </c>
      <c r="M102">
        <v>765.6</v>
      </c>
      <c r="N102">
        <v>2024</v>
      </c>
      <c r="O102">
        <v>3</v>
      </c>
      <c r="P102">
        <v>7</v>
      </c>
      <c r="Q102">
        <v>440.65</v>
      </c>
      <c r="R102">
        <v>7.29</v>
      </c>
      <c r="S102">
        <v>8.5590528678759359</v>
      </c>
      <c r="T102">
        <v>528.84546391213723</v>
      </c>
      <c r="U102">
        <v>2.0944182756763441</v>
      </c>
      <c r="V102">
        <v>220.87423682042979</v>
      </c>
    </row>
    <row r="103" spans="1:22" x14ac:dyDescent="0.2">
      <c r="A103" s="2">
        <v>45366</v>
      </c>
      <c r="B103" s="3">
        <v>61331</v>
      </c>
      <c r="C103">
        <v>77.900000000000006</v>
      </c>
      <c r="D103">
        <v>331</v>
      </c>
      <c r="E103">
        <v>63.2</v>
      </c>
      <c r="F103">
        <v>5.44</v>
      </c>
      <c r="G103">
        <f t="shared" si="3"/>
        <v>5</v>
      </c>
      <c r="H103" s="5">
        <f t="shared" si="2"/>
        <v>60.845588235294116</v>
      </c>
      <c r="I103">
        <v>61000</v>
      </c>
      <c r="J103">
        <v>-331</v>
      </c>
      <c r="K103">
        <v>9.4</v>
      </c>
      <c r="L103">
        <v>-3.96</v>
      </c>
      <c r="M103">
        <v>516.1</v>
      </c>
      <c r="N103">
        <v>2024</v>
      </c>
      <c r="O103">
        <v>3</v>
      </c>
      <c r="P103">
        <v>5</v>
      </c>
      <c r="Q103">
        <v>424.98571428571432</v>
      </c>
      <c r="R103">
        <v>7.0257142857142858</v>
      </c>
      <c r="S103">
        <v>6.9995264339379677</v>
      </c>
      <c r="T103">
        <v>429.92273195606862</v>
      </c>
      <c r="U103">
        <v>2.416914976570431</v>
      </c>
      <c r="V103">
        <v>197.66455067103439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Prius_Prime_v2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Ido, Satoshi</cp:lastModifiedBy>
  <dcterms:created xsi:type="dcterms:W3CDTF">2024-04-04T07:32:12Z</dcterms:created>
  <dcterms:modified xsi:type="dcterms:W3CDTF">2024-04-09T09:46:24Z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2024-04-08T19:57:44Z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99e707e3-070f-4131-ac3a-eb02dea9f861</vt:lpwstr>
  </property>
  <property fmtid="{D5CDD505-2E9C-101B-9397-08002B2CF9AE}" pid="8" name="MSIP_Label_4044bd30-2ed7-4c9d-9d12-46200872a97b_ContentBits">
    <vt:lpwstr>0</vt:lpwstr>
  </property>
</Properties>
</file>