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FDFFAFEB-D142-4197-A01F-9E871ABA1174}" xr6:coauthVersionLast="45" xr6:coauthVersionMax="47" xr10:uidLastSave="{00000000-0000-0000-0000-000000000000}"/>
  <bookViews>
    <workbookView xWindow="-120" yWindow="-120" windowWidth="20730" windowHeight="11160" tabRatio="772" firstSheet="5" activeTab="6" xr2:uid="{253A0224-8F2C-444C-BFB4-BE27AD394952}"/>
  </bookViews>
  <sheets>
    <sheet name="HANDEX" sheetId="10" r:id="rId1"/>
    <sheet name="Database" sheetId="1" r:id="rId2"/>
    <sheet name="Sheet1" sheetId="12" r:id="rId3"/>
    <sheet name="Series" sheetId="11" r:id="rId4"/>
    <sheet name="Justify" sheetId="8" r:id="rId5"/>
    <sheet name="DATE&amp;TIME formulas" sheetId="2" r:id="rId6"/>
    <sheet name="DATE&amp;TIME formulas 2" sheetId="13" r:id="rId7"/>
    <sheet name="DATE&amp;TIME 3" sheetId="14" r:id="rId8"/>
    <sheet name="FİLTER" sheetId="9" r:id="rId9"/>
    <sheet name="DATE&amp;TIME value" sheetId="4" r:id="rId10"/>
    <sheet name="DATE,DAY,MONTH,YEAR-Practise" sheetId="5" r:id="rId11"/>
    <sheet name="Custom List" sheetId="6" r:id="rId12"/>
  </sheets>
  <definedNames>
    <definedName name="_xlnm._FilterDatabase" localSheetId="11" hidden="1">'Custom List'!#REF!</definedName>
    <definedName name="_xlnm._FilterDatabase" localSheetId="1" hidden="1">Database!$A$1:$R$691</definedName>
    <definedName name="_xlnm._FilterDatabase" localSheetId="6" hidden="1">'DATE&amp;TIME formulas 2'!$F$3:$F$5</definedName>
    <definedName name="_xlnm._FilterDatabase" localSheetId="8"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13" l="1"/>
  <c r="B9" i="13"/>
  <c r="B8" i="13"/>
  <c r="C6" i="13" l="1"/>
  <c r="B7" i="13"/>
  <c r="B6" i="13"/>
  <c r="C5" i="13" l="1"/>
  <c r="B5" i="13"/>
  <c r="D4" i="13" l="1"/>
  <c r="B12" i="5" l="1"/>
  <c r="B11" i="5"/>
  <c r="B10" i="5"/>
  <c r="B9" i="5"/>
  <c r="B4" i="13" l="1"/>
  <c r="B3" i="13"/>
  <c r="B2" i="13"/>
  <c r="C1" i="13" l="1"/>
  <c r="B1" i="13"/>
  <c r="N5" i="14" l="1"/>
  <c r="G6" i="14"/>
  <c r="G2" i="14"/>
  <c r="K7" i="14"/>
  <c r="E10" i="14"/>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B12" i="2" l="1"/>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<sst xmlns="http://schemas.openxmlformats.org/spreadsheetml/2006/main" count="9838" uniqueCount="1905">
  <si>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</si>
  <si>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</si>
  <si>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</si>
  <si>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</si>
  <si>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</si>
  <si>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</si>
  <si>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</si>
  <si>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</si>
  <si>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</si>
  <si>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</si>
  <si>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</si>
  <si>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</si>
  <si>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</si>
  <si>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</si>
  <si>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</si>
  <si>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</si>
  <si>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</si>
  <si>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</si>
  <si>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</si>
  <si>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</si>
  <si>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</si>
  <si>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</si>
  <si>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</si>
  <si>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</si>
  <si>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</si>
  <si>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</si>
  <si>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</si>
  <si>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</si>
  <si>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</si>
  <si>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</si>
  <si>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</si>
  <si>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</si>
  <si>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</si>
  <si>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</si>
  <si>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</si>
  <si>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</si>
  <si>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</si>
  <si>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</si>
  <si>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</si>
  <si>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</si>
  <si>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</si>
  <si>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</si>
  <si>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</si>
  <si>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</si>
  <si>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</si>
  <si>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</si>
  <si>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</si>
  <si>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</si>
  <si>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</si>
  <si>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</si>
  <si>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</si>
  <si>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</si>
  <si>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</si>
  <si>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</si>
  <si>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</si>
  <si>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</si>
  <si>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</si>
  <si>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</si>
  <si>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</si>
  <si>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</si>
  <si>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</si>
  <si>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</si>
  <si>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</si>
  <si>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</si>
  <si>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</si>
  <si>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</si>
  <si>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</si>
  <si>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</si>
  <si>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</si>
  <si>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</si>
  <si>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</si>
  <si>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</si>
  <si>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</si>
  <si>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</si>
  <si>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</si>
  <si>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</si>
  <si>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</si>
  <si>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</si>
  <si>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</si>
  <si>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</si>
  <si>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</si>
  <si>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</si>
  <si>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</si>
  <si>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</si>
  <si>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</si>
  <si>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</si>
  <si>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</si>
  <si>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</si>
  <si>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</si>
  <si>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</si>
  <si>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</si>
  <si>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</si>
  <si>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</si>
  <si>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</si>
  <si>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</si>
  <si>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</si>
  <si>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</si>
  <si>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</si>
  <si>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</si>
  <si>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</si>
  <si>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</si>
  <si>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</si>
  <si>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</si>
  <si>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</si>
  <si>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</si>
  <si>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</si>
  <si>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</si>
  <si>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</si>
  <si>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</si>
  <si>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</si>
  <si>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</si>
  <si>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</si>
  <si>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</si>
  <si>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</si>
  <si>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</si>
  <si>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</si>
  <si>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</si>
  <si>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</si>
  <si>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</si>
  <si>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</si>
  <si>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</si>
  <si>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</si>
  <si>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</si>
  <si>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</si>
  <si>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</si>
  <si>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</si>
  <si>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</si>
  <si>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</si>
  <si>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</si>
  <si>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</si>
  <si>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</si>
  <si>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</si>
  <si>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</si>
  <si>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</si>
  <si>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</si>
  <si>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</si>
  <si>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</si>
  <si>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</si>
  <si>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</si>
  <si>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</si>
  <si>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</si>
  <si>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</si>
  <si>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</si>
  <si>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</si>
  <si>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</si>
  <si>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</si>
  <si>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</si>
  <si>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</si>
  <si>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</si>
  <si>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</si>
  <si>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</si>
  <si>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</si>
  <si>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</si>
  <si>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</si>
  <si>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</si>
  <si>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</si>
  <si>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</si>
  <si>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</si>
  <si>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</si>
  <si>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</si>
  <si>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</si>
  <si>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</si>
  <si>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</si>
  <si>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</si>
  <si>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</si>
  <si>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</si>
  <si>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</si>
  <si>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</si>
  <si>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</si>
  <si>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</si>
  <si>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</si>
  <si>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</si>
  <si>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</si>
  <si>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</si>
  <si>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</si>
  <si>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</si>
  <si>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</si>
  <si>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</si>
  <si>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</si>
  <si>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</si>
  <si>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</si>
  <si>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</si>
  <si>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</si>
  <si>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</si>
  <si>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</si>
  <si>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</si>
  <si>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</si>
  <si>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</si>
  <si>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</si>
  <si>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</si>
  <si>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</si>
  <si>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</si>
  <si>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</si>
  <si>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</si>
  <si>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</si>
  <si>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</si>
  <si>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</si>
  <si>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</si>
  <si>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</si>
  <si>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</si>
  <si>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</si>
  <si>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</si>
  <si>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</si>
  <si>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</si>
  <si>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</si>
  <si>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</si>
  <si>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</si>
  <si>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</si>
  <si>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</si>
  <si>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</si>
  <si>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</si>
  <si>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</si>
  <si>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</si>
  <si>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</si>
  <si>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</si>
  <si>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</si>
  <si>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</si>
  <si>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</si>
  <si>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</si>
  <si>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</si>
  <si>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</si>
  <si>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</si>
  <si>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</si>
  <si>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</si>
  <si>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</si>
  <si>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</si>
  <si>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</si>
  <si>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</si>
  <si>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</si>
  <si>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</si>
  <si>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</si>
  <si>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</si>
  <si>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</si>
  <si>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</si>
  <si>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</si>
  <si>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</si>
  <si>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</si>
  <si>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</si>
  <si>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</si>
  <si>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</si>
  <si>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</si>
  <si>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</si>
  <si>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</si>
  <si>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</si>
  <si>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</si>
  <si>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</si>
  <si>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</si>
  <si>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</si>
  <si>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</si>
  <si>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</si>
  <si>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</si>
  <si>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</si>
  <si>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</si>
  <si>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</si>
  <si>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</si>
  <si>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</si>
  <si>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</si>
  <si>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</si>
  <si>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</si>
  <si>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</si>
  <si>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</si>
  <si>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</si>
  <si>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</si>
  <si>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</si>
  <si>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</si>
  <si>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</si>
  <si>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</si>
  <si>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</si>
  <si>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</si>
  <si>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</si>
  <si>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</si>
  <si>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</si>
  <si>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</si>
  <si>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</si>
  <si>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</si>
  <si>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</si>
  <si>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</si>
  <si>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</si>
  <si>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</si>
  <si>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</si>
  <si>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</si>
  <si>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</si>
  <si>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</si>
  <si>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</si>
  <si>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</si>
  <si>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</si>
  <si>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</si>
  <si>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</si>
  <si>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</si>
  <si>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</si>
  <si>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</si>
  <si>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</si>
  <si>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</si>
  <si>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</si>
  <si>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</si>
  <si>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</si>
  <si>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</si>
  <si>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</si>
  <si>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</si>
  <si>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</si>
  <si>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</si>
  <si>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</si>
  <si>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</si>
  <si>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</si>
  <si>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</si>
  <si>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</si>
  <si>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</si>
  <si>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</si>
  <si>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</si>
  <si>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</si>
  <si>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</si>
  <si>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</si>
  <si>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</si>
  <si>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</si>
  <si>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</si>
  <si>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</si>
  <si>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</si>
  <si>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</si>
  <si>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</si>
  <si>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</si>
  <si>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</si>
  <si>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</si>
  <si>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</si>
  <si>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</si>
  <si>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</si>
  <si>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</si>
  <si>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</si>
  <si>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</si>
  <si>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</si>
  <si>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</si>
  <si>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</si>
  <si>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</si>
  <si>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</si>
  <si>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</si>
  <si>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</si>
  <si>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</si>
  <si>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</si>
  <si>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</si>
  <si>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</si>
  <si>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</si>
  <si>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</si>
  <si>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</si>
  <si>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</si>
  <si>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</si>
  <si>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</si>
  <si>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</si>
  <si>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</si>
  <si>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</si>
  <si>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</si>
  <si>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</si>
  <si>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</si>
  <si>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</si>
  <si>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</si>
  <si>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</si>
  <si>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</si>
  <si>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</si>
  <si>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</si>
  <si>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</si>
  <si>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</si>
  <si>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</si>
  <si>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</si>
  <si>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</si>
  <si>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</si>
  <si>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</si>
  <si>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</si>
  <si>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</si>
  <si>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</si>
  <si>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</si>
  <si>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</si>
  <si>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</si>
  <si>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</si>
  <si>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</si>
  <si>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</si>
  <si>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</si>
  <si>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</si>
  <si>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</si>
  <si>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</si>
  <si>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</si>
  <si>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</si>
  <si>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</si>
  <si>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</si>
  <si>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</si>
  <si>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</si>
  <si>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</si>
  <si>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</si>
  <si>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</si>
  <si>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</si>
  <si>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</si>
  <si>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</si>
  <si>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</si>
  <si>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</si>
  <si>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</si>
  <si>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</si>
  <si>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</si>
  <si>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</si>
  <si>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</si>
  <si>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</si>
  <si>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</si>
  <si>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</si>
  <si>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</si>
  <si>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</si>
  <si>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</si>
  <si>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</si>
  <si>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</si>
  <si>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</si>
  <si>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</si>
  <si>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</si>
  <si>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</si>
  <si>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</si>
  <si>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</si>
  <si>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</si>
  <si>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</si>
  <si>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</si>
  <si>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</si>
  <si>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</si>
  <si>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</si>
  <si>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</si>
  <si>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</si>
  <si>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</si>
  <si>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</si>
  <si>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</si>
  <si>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</si>
  <si>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</si>
  <si>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</si>
  <si>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</si>
  <si>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</si>
  <si>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</si>
  <si>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</si>
  <si>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</si>
  <si>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</si>
  <si>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</si>
  <si>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</si>
  <si>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</si>
  <si>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</si>
  <si>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</si>
  <si>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</si>
  <si>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</si>
  <si>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</si>
  <si>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</si>
  <si>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</si>
  <si>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</si>
  <si>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</si>
  <si>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</si>
  <si>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</si>
  <si>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</si>
  <si>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</si>
  <si>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</si>
  <si>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</si>
  <si>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</si>
  <si>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</si>
  <si>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</si>
  <si>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</si>
  <si>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</si>
  <si>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</si>
  <si>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</si>
  <si>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</si>
  <si>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</si>
  <si>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</si>
  <si>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</si>
  <si>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</si>
  <si>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</si>
  <si>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</si>
  <si>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</si>
  <si>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</si>
  <si>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</si>
  <si>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</si>
  <si>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</si>
  <si>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</si>
  <si>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</si>
  <si>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</si>
  <si>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</si>
  <si>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</si>
  <si>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</si>
  <si>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</si>
  <si>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</si>
  <si>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</si>
  <si>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</si>
  <si>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</si>
  <si>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</si>
  <si>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</si>
  <si>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</si>
  <si>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</si>
  <si>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</si>
  <si>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</si>
  <si>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</si>
  <si>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</si>
  <si>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</si>
  <si>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</si>
  <si>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</si>
  <si>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</si>
  <si>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</si>
  <si>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</si>
  <si>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</si>
  <si>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</si>
  <si>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</si>
  <si>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</si>
  <si>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</si>
  <si>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</si>
  <si>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</si>
  <si>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</si>
  <si>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</si>
  <si>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</si>
  <si>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</si>
  <si>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</si>
  <si>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</si>
  <si>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</si>
  <si>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</si>
  <si>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</si>
  <si>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</si>
  <si>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</si>
  <si>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</si>
  <si>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</si>
  <si>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</si>
  <si>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</si>
  <si>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</si>
  <si>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</si>
  <si>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</si>
  <si>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</si>
  <si>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</si>
  <si>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</si>
  <si>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</si>
  <si>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</si>
  <si>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</si>
  <si>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</si>
  <si>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</si>
  <si>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</si>
  <si>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</si>
  <si>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</si>
  <si>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</si>
  <si>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</si>
  <si>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</si>
  <si>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</si>
  <si>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</si>
  <si>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</si>
  <si>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</si>
  <si>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</si>
  <si>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</si>
  <si>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</si>
  <si>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</si>
  <si>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</si>
  <si>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</si>
  <si>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</si>
  <si>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</si>
  <si>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</si>
  <si>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</si>
  <si>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</si>
  <si>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</si>
  <si>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</si>
  <si>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</si>
  <si>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</si>
  <si>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</si>
  <si>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</si>
  <si>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</si>
  <si>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</si>
  <si>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</si>
  <si>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</si>
  <si>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</si>
  <si>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</si>
  <si>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</si>
  <si>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</si>
  <si>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</si>
  <si>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</si>
  <si>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</si>
  <si>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</si>
  <si>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</si>
  <si>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</si>
  <si>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</si>
  <si>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</si>
  <si>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</si>
  <si>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</si>
  <si>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</si>
  <si>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</si>
  <si>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</si>
  <si>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</si>
  <si>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</si>
  <si>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</si>
  <si>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</si>
  <si>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</si>
  <si>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</si>
  <si>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</si>
  <si>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</si>
  <si>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</si>
  <si>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</si>
  <si>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</si>
  <si>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</si>
  <si>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</si>
  <si>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</si>
  <si>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</si>
  <si>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</si>
  <si>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</si>
  <si>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</si>
  <si>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</si>
  <si>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</si>
  <si>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</si>
  <si>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</si>
  <si>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</si>
  <si>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</si>
  <si>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</si>
  <si>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</si>
  <si>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</si>
  <si>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</si>
  <si>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</si>
  <si>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</si>
  <si>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</si>
  <si>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</si>
  <si>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</si>
  <si>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</si>
  <si>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</si>
  <si>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</si>
  <si>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</si>
  <si>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</si>
  <si>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</si>
  <si>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</si>
  <si>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</si>
  <si>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</si>
  <si>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</si>
  <si>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</si>
  <si>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</si>
  <si>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</si>
  <si>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</si>
  <si>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</si>
  <si>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</si>
  <si>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</si>
  <si>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</si>
  <si>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</si>
  <si>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</si>
  <si>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</si>
  <si>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</si>
  <si>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</si>
  <si>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</si>
  <si>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</si>
  <si>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</si>
  <si>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</si>
  <si>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</si>
  <si>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</si>
  <si>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</si>
  <si>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</si>
  <si>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</si>
  <si>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</si>
  <si>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</si>
  <si>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</si>
  <si>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</si>
  <si>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</si>
  <si>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</si>
  <si>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</si>
  <si>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</si>
  <si>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</si>
  <si>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</si>
  <si>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</si>
  <si>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</si>
  <si>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</si>
  <si>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</si>
  <si>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</si>
  <si>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</si>
  <si>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</si>
  <si>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</si>
  <si>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</si>
  <si>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</si>
  <si>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</si>
  <si>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</si>
  <si>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</si>
  <si>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</si>
  <si>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</si>
  <si>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</si>
  <si>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</si>
  <si>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</si>
  <si>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</si>
  <si>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</si>
  <si>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</si>
  <si>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</si>
  <si>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</si>
  <si>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</si>
  <si>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</si>
  <si>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</si>
  <si>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</si>
  <si>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</si>
  <si>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</si>
  <si>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</si>
  <si>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</si>
  <si>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</si>
  <si>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</si>
  <si>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</si>
  <si>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</si>
  <si>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</si>
  <si>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</si>
  <si>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</si>
  <si>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</si>
  <si>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</si>
  <si>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</si>
  <si>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</si>
  <si>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</si>
  <si>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</si>
  <si>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</si>
  <si>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</si>
  <si>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</si>
  <si>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</si>
  <si>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</si>
  <si>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</si>
  <si>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</si>
  <si>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</si>
  <si>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</si>
  <si>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</si>
  <si>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</si>
  <si>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</si>
  <si>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</si>
  <si>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</si>
  <si>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</si>
  <si>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</si>
  <si>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</si>
  <si>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</si>
  <si>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</si>
  <si>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</si>
  <si>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</si>
  <si>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</si>
  <si>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</si>
  <si>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</si>
  <si>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</si>
  <si>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</si>
  <si>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</si>
  <si>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</si>
  <si>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</si>
  <si>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</si>
  <si>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</si>
  <si>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</si>
  <si>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</si>
  <si>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</si>
  <si>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</si>
  <si>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</si>
  <si>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</si>
  <si>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</si>
  <si>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</si>
  <si>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</si>
  <si>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</si>
  <si>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</si>
  <si>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</si>
  <si>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</si>
  <si>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</si>
  <si>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</si>
  <si>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</si>
  <si>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</si>
  <si>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</si>
  <si>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</si>
  <si>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</si>
  <si>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</si>
  <si>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</si>
  <si>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</si>
  <si>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</si>
  <si>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</si>
  <si>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</si>
  <si>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</si>
  <si>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</si>
  <si>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</si>
  <si>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</si>
  <si>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</si>
  <si>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</si>
  <si>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</si>
  <si>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</si>
  <si>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</si>
  <si>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</si>
  <si>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</si>
  <si>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</si>
  <si>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</si>
  <si>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</si>
  <si>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</si>
  <si>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</si>
  <si>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</si>
  <si>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</si>
  <si>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</si>
  <si>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</si>
  <si>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</si>
  <si>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</si>
  <si>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</si>
  <si>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</si>
  <si>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</si>
  <si>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</si>
  <si>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</si>
  <si>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</si>
  <si>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</si>
  <si>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</si>
  <si>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</si>
  <si>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</si>
  <si>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</si>
  <si>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</si>
  <si>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</si>
  <si>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</si>
  <si>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</si>
  <si>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</si>
  <si>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</si>
  <si>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</si>
  <si>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</si>
  <si>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</si>
  <si>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</si>
  <si>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</si>
  <si>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</si>
  <si>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</si>
  <si>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</si>
  <si>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</si>
  <si>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</si>
  <si>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</si>
  <si>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</si>
  <si>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</si>
  <si>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</si>
  <si>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</si>
  <si>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</si>
  <si>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</si>
  <si>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</si>
  <si>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</si>
  <si>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</si>
  <si>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</si>
  <si>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</si>
  <si>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</si>
  <si>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</si>
  <si>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</si>
  <si>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</si>
  <si>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</si>
  <si>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</si>
  <si>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</si>
  <si>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</si>
  <si>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</si>
  <si>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</si>
  <si>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</si>
  <si>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</si>
  <si>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</si>
  <si>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</si>
  <si>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</si>
  <si>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</si>
  <si>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</si>
  <si>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</si>
  <si>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</si>
  <si>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</si>
  <si>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</si>
  <si>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</si>
  <si>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</si>
  <si>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</si>
  <si>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</si>
  <si>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</si>
  <si>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</si>
  <si>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</si>
  <si>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</si>
  <si>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</si>
  <si>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</si>
  <si>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</si>
  <si>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</si>
  <si>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</si>
  <si>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</si>
  <si>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</si>
  <si>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</si>
  <si>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</si>
  <si>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</si>
  <si>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</si>
  <si>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</si>
  <si>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</si>
  <si>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</si>
  <si>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</si>
  <si>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</si>
  <si>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</si>
  <si>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</si>
  <si>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</si>
  <si>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</si>
  <si>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</si>
  <si>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</si>
  <si>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</si>
  <si>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</si>
  <si>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</si>
  <si>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</si>
  <si>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</si>
  <si>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</si>
  <si>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</si>
  <si>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</si>
  <si>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</si>
  <si>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</si>
  <si>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</si>
  <si>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</si>
  <si>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</si>
  <si>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</si>
  <si>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</si>
  <si>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</si>
  <si>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</si>
  <si>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</si>
  <si>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</si>
  <si>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</si>
  <si>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</si>
  <si>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</si>
  <si>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</si>
  <si>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</si>
  <si>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</si>
  <si>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</si>
  <si>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</si>
  <si>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</si>
  <si>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</si>
  <si>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</si>
  <si>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</si>
  <si>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</si>
  <si>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</si>
  <si>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</si>
  <si>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</si>
  <si>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</si>
  <si>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</si>
  <si>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</si>
  <si>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</si>
  <si>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</si>
  <si>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</si>
  <si>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</si>
  <si>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</si>
  <si>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</si>
  <si>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</si>
  <si>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</si>
  <si>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</si>
  <si>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</si>
  <si>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</si>
  <si>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</si>
  <si>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</si>
  <si>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</si>
  <si>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</si>
  <si>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</si>
  <si>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</si>
  <si>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</si>
  <si>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</si>
  <si>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</si>
  <si>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</si>
  <si>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</si>
  <si>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</si>
  <si>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</si>
  <si>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</si>
  <si>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</si>
  <si>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</si>
  <si>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</si>
  <si>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</si>
  <si>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</si>
  <si>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</si>
  <si>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</si>
  <si>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</si>
  <si>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</si>
  <si>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</si>
  <si>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</si>
  <si>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</si>
  <si>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</si>
  <si>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</si>
  <si>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</si>
  <si>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</si>
  <si>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</si>
  <si>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</si>
  <si>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</si>
  <si>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</si>
  <si>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</si>
  <si>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</si>
  <si>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</si>
  <si>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</si>
  <si>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</si>
  <si>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</si>
  <si>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</si>
  <si>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</si>
  <si>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</si>
  <si>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</si>
  <si>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</si>
  <si>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</si>
  <si>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</si>
  <si>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</si>
  <si>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</si>
  <si>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</si>
  <si>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</si>
  <si>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</si>
  <si>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</si>
  <si>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</si>
  <si>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</si>
  <si>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</si>
  <si>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</si>
  <si>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</si>
  <si>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</si>
  <si>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</si>
  <si>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</si>
  <si>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</si>
  <si>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</si>
  <si>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</si>
  <si>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</si>
  <si>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</si>
  <si>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</si>
  <si>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</si>
  <si>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</si>
  <si>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</si>
  <si>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</si>
  <si>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</si>
  <si>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</si>
  <si>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</si>
  <si>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</si>
  <si>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</si>
  <si>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</si>
  <si>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</si>
  <si>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</si>
  <si>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</si>
  <si>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</si>
  <si>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</si>
  <si>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</si>
  <si>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</si>
  <si>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</si>
  <si>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</si>
  <si>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</si>
  <si>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</si>
  <si>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</si>
  <si>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</si>
  <si>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</si>
  <si>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</si>
  <si>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</si>
  <si>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</si>
  <si>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</si>
  <si>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</si>
  <si>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</si>
  <si>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</si>
  <si>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</si>
  <si>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</si>
  <si>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</si>
  <si>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</si>
  <si>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</si>
  <si>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</si>
  <si>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</si>
  <si>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</si>
  <si>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</si>
  <si>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</si>
  <si>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</si>
  <si>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</si>
  <si>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</si>
  <si>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</si>
  <si>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</si>
  <si>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</si>
  <si>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</si>
  <si>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</si>
  <si>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</si>
  <si>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</si>
  <si>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</si>
  <si>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</si>
  <si>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</si>
  <si>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</si>
  <si>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</si>
  <si>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</si>
  <si>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</si>
  <si>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</si>
  <si>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</si>
  <si>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</si>
  <si>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</si>
  <si>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</si>
  <si>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</si>
  <si>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</si>
  <si>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</si>
  <si>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</si>
  <si>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</si>
  <si>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</si>
  <si>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</si>
  <si>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</si>
  <si>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</si>
  <si>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</si>
  <si>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</si>
  <si>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</si>
  <si>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</si>
  <si>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</si>
  <si>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</si>
  <si>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</si>
  <si>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</si>
  <si>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</si>
  <si>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</si>
  <si>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</si>
  <si>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</si>
  <si>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</si>
  <si>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</si>
  <si>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</si>
  <si>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</si>
  <si>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</si>
  <si>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</si>
  <si>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</si>
  <si>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</si>
  <si>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</si>
  <si>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</si>
  <si>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</si>
  <si>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</si>
  <si>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</si>
  <si>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</si>
  <si>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</si>
  <si>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</si>
  <si>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</si>
  <si>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</si>
  <si>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</si>
  <si>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</si>
  <si>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</si>
  <si>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</si>
  <si>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</si>
  <si>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</si>
  <si>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</si>
  <si>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</si>
  <si>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</si>
  <si>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</si>
  <si>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</si>
  <si>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</si>
  <si>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</si>
  <si>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</si>
  <si>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</si>
  <si>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</si>
  <si>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</si>
  <si>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</si>
  <si>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</si>
  <si>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</si>
  <si>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</si>
  <si>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</si>
  <si>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</si>
  <si>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</si>
  <si>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</si>
  <si>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</si>
  <si>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</si>
  <si>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</si>
  <si>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</si>
  <si>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</si>
  <si>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</si>
  <si>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</si>
  <si>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</si>
  <si>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</si>
  <si>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</si>
  <si>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</si>
  <si>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</si>
  <si>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</si>
  <si>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</si>
  <si>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</si>
  <si>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</si>
  <si>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</si>
  <si>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</si>
  <si>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</si>
  <si>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</si>
  <si>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</si>
  <si>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</si>
  <si>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</si>
  <si>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</si>
  <si>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</si>
  <si>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</si>
  <si>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</si>
  <si>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</si>
  <si>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</si>
  <si>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</si>
  <si>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</si>
  <si>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</si>
  <si>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</si>
  <si>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</si>
  <si>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</si>
  <si>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</si>
  <si>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</si>
  <si>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</si>
  <si>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</si>
  <si>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</si>
  <si>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</si>
  <si>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</si>
  <si>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</si>
  <si>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</si>
  <si>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</si>
  <si>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</si>
  <si>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</si>
  <si>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</si>
  <si>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</si>
  <si>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</si>
  <si>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</si>
  <si>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</si>
  <si>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</si>
  <si>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</si>
  <si>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</si>
  <si>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</si>
  <si>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</si>
  <si>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</si>
  <si>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</si>
  <si>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</si>
  <si>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</si>
  <si>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</si>
  <si>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</si>
  <si>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</si>
  <si>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</si>
  <si>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</si>
  <si>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</si>
  <si>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</si>
  <si>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</si>
  <si>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</si>
  <si>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</si>
  <si>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</si>
  <si>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</si>
  <si>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</si>
  <si>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</si>
  <si>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</si>
  <si>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</si>
  <si>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</si>
  <si>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</si>
  <si>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</si>
  <si>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</si>
  <si>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</si>
  <si>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</si>
  <si>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</si>
  <si>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</si>
  <si>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</si>
  <si>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</si>
  <si>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</si>
  <si>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</si>
  <si>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</si>
  <si>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</si>
  <si>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</si>
  <si>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</si>
  <si>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</si>
  <si>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</si>
  <si>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</si>
  <si>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</si>
  <si>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</si>
  <si>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</si>
  <si>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</si>
  <si>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</si>
  <si>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</si>
  <si>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</si>
  <si>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</si>
  <si>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</si>
  <si>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</si>
  <si>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</si>
  <si>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</si>
  <si>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</si>
  <si>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</si>
  <si>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</si>
  <si>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</si>
  <si>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</si>
  <si>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</si>
  <si>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</si>
  <si>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</si>
  <si>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</si>
  <si>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</si>
  <si>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</si>
  <si>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</si>
  <si>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</si>
  <si>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</si>
  <si>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</si>
  <si>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</si>
  <si>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</si>
  <si>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</si>
  <si>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</si>
  <si>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</si>
  <si>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</si>
  <si>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</si>
  <si>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</si>
  <si>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</si>
  <si>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</si>
  <si>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</si>
  <si>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</si>
  <si>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</si>
  <si>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</si>
  <si>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</si>
  <si>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</si>
  <si>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</si>
  <si>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</si>
  <si>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</si>
  <si>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</si>
  <si>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</si>
  <si>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</si>
  <si>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</si>
  <si>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</si>
  <si>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</si>
  <si>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</si>
  <si>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</si>
  <si>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</si>
  <si>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</si>
  <si>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</si>
  <si>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</si>
  <si>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</si>
  <si>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</si>
  <si>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</si>
  <si>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</si>
  <si>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</si>
  <si>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</si>
  <si>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</si>
  <si>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</si>
  <si>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</si>
  <si>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</si>
  <si>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</si>
  <si>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</si>
  <si>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</si>
  <si>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</si>
  <si>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</si>
  <si>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</si>
  <si>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</si>
  <si>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</si>
  <si>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</si>
  <si>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</si>
  <si>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</si>
  <si>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</si>
  <si>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</si>
  <si>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</si>
  <si>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</si>
  <si>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</si>
  <si>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</si>
  <si>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</si>
  <si>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</si>
  <si>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</si>
  <si>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</si>
  <si>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</si>
  <si>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</si>
  <si>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</si>
  <si>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</si>
  <si>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</si>
  <si>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</si>
  <si>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</si>
  <si>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</si>
  <si>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</si>
  <si>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</si>
  <si>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</si>
  <si>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</si>
  <si>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</si>
  <si>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</si>
  <si>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</si>
  <si>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</si>
  <si>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</si>
  <si>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</si>
  <si>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</si>
  <si>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</si>
  <si>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</si>
  <si>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</si>
  <si>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</si>
  <si>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</si>
  <si>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</si>
  <si>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</si>
  <si>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</si>
  <si>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</si>
  <si>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</si>
  <si>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</si>
  <si>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</si>
  <si>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</si>
  <si>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</si>
  <si>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</si>
  <si>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</si>
  <si>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</si>
  <si>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</si>
  <si>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</si>
  <si>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</si>
  <si>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</si>
  <si>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</si>
  <si>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</si>
  <si>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</si>
  <si>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</si>
  <si>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</si>
  <si>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</si>
  <si>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</si>
  <si>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</si>
  <si>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</si>
  <si>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</si>
  <si>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</si>
  <si>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</si>
  <si>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</si>
  <si>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</si>
  <si>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</si>
  <si>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</si>
  <si>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</si>
  <si>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</si>
  <si>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</si>
  <si>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</si>
  <si>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</si>
  <si>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</si>
  <si>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</si>
  <si>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</si>
  <si>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</si>
  <si>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</si>
  <si>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</si>
  <si>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</si>
  <si>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</si>
  <si>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</si>
  <si>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</si>
  <si>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</si>
  <si>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</si>
  <si>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</si>
  <si>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</si>
  <si>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</si>
  <si>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</si>
  <si>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</si>
  <si>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</si>
  <si>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</si>
  <si>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</si>
  <si>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</si>
  <si>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</si>
  <si>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</si>
  <si>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</si>
  <si>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</si>
  <si>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</si>
  <si>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</si>
  <si>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</si>
  <si>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</si>
  <si>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</si>
  <si>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</si>
  <si>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</si>
  <si>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</si>
  <si>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</si>
  <si>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</si>
  <si>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</si>
  <si>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</si>
  <si>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</si>
  <si>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</si>
  <si>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</si>
  <si>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</si>
  <si>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</si>
  <si>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</si>
  <si>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</si>
  <si>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</si>
  <si>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</si>
  <si>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</si>
  <si>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</si>
  <si>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</si>
  <si>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</si>
  <si>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</si>
  <si>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</si>
  <si>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</si>
  <si>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</si>
  <si>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</si>
  <si>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</si>
  <si>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</si>
  <si>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</si>
  <si>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</si>
  <si>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</si>
  <si>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</si>
  <si>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</si>
  <si>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</si>
  <si>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</si>
  <si>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</si>
  <si>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</si>
  <si>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</si>
  <si>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</si>
  <si>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</si>
  <si>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</si>
  <si>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</si>
  <si>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</si>
  <si>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</si>
  <si>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</si>
  <si>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</si>
  <si>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</si>
  <si>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</si>
  <si>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</si>
  <si>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</si>
  <si>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</si>
  <si>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</si>
  <si>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</si>
  <si>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</si>
  <si>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</si>
  <si>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</si>
  <si>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</si>
  <si>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</si>
  <si>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</si>
  <si>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</si>
  <si>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</si>
  <si>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</si>
  <si>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</si>
  <si>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</si>
  <si>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</si>
  <si>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</si>
  <si>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</si>
  <si>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</si>
  <si>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</si>
  <si>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</si>
  <si>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</si>
  <si>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</si>
  <si>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</si>
  <si>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</si>
  <si>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</si>
  <si>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</si>
  <si>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</si>
  <si>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</si>
  <si>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</si>
  <si>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</si>
  <si>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</si>
  <si>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</si>
  <si>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</si>
  <si>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</si>
  <si>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</si>
  <si>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</si>
  <si>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</si>
  <si>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</si>
  <si>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</si>
  <si>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</si>
  <si>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</si>
  <si>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</si>
  <si>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</si>
  <si>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</si>
  <si>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</si>
  <si>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</si>
  <si>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</si>
  <si>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</si>
  <si>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</si>
  <si>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</si>
  <si>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</si>
  <si>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</si>
  <si>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</si>
  <si>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</si>
  <si>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</si>
  <si>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</si>
  <si>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</si>
  <si>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</si>
  <si>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</si>
  <si>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</si>
  <si>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</si>
  <si>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</si>
  <si>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</si>
  <si>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</si>
  <si>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</si>
  <si>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</si>
  <si>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</si>
  <si>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</si>
  <si>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</si>
  <si>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</si>
  <si>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</si>
  <si>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</si>
  <si>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</si>
  <si>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</si>
  <si>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</si>
  <si>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</si>
  <si>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</si>
  <si>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</si>
  <si>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</si>
  <si>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</si>
  <si>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</si>
  <si>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</si>
  <si>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</si>
  <si>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</si>
  <si>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</si>
  <si>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</si>
  <si>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</si>
  <si>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</si>
  <si>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</si>
  <si>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</si>
  <si>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</si>
  <si>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</si>
  <si>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</si>
  <si>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</si>
  <si>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</si>
  <si>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</si>
  <si>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</si>
  <si>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</si>
  <si>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</si>
  <si>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</si>
  <si>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</si>
  <si>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</si>
  <si>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</si>
  <si>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</si>
  <si>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</si>
  <si>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</si>
  <si>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</si>
  <si>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</si>
  <si>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</si>
  <si>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</si>
  <si>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</si>
  <si>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</si>
  <si>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</si>
  <si>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</si>
  <si>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</si>
  <si>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</si>
  <si>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</si>
  <si>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</si>
  <si>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</si>
  <si>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</si>
  <si>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</si>
  <si>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</si>
  <si>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</si>
  <si>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</si>
  <si>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</si>
  <si>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</si>
  <si>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</si>
  <si>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</si>
  <si>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</si>
  <si>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</si>
  <si>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</si>
  <si>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</si>
  <si>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</si>
  <si>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</si>
  <si>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</si>
  <si>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</si>
  <si>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</si>
  <si>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</si>
  <si>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</si>
  <si>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</si>
  <si>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</si>
  <si>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</si>
  <si>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</si>
  <si>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</si>
  <si>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</si>
  <si>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</si>
  <si>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</si>
  <si>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</si>
  <si>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</si>
  <si>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</si>
  <si>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</si>
  <si>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</si>
  <si>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</si>
  <si>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</si>
  <si>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</si>
  <si>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</si>
  <si>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</si>
  <si>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</si>
  <si>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</si>
  <si>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</si>
  <si>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</si>
  <si>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</si>
  <si>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</si>
  <si>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</si>
  <si>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</si>
  <si>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</si>
  <si>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</si>
  <si>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</si>
  <si>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</si>
  <si>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</si>
  <si>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</si>
  <si>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</si>
  <si>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</si>
  <si>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</si>
  <si>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</si>
  <si>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</si>
  <si>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</si>
  <si>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</si>
  <si>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</si>
  <si>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</si>
  <si>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</si>
  <si>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</si>
  <si>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</si>
  <si>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</si>
  <si>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</si>
  <si>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</si>
  <si>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</si>
  <si>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</si>
  <si>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</si>
  <si>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</si>
  <si>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</si>
  <si>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</si>
  <si>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</si>
  <si>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</si>
  <si>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</si>
  <si>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</si>
  <si>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</si>
  <si>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</si>
  <si>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</si>
  <si>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</si>
  <si>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</si>
  <si>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</si>
  <si>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</si>
  <si>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</si>
  <si>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</si>
  <si>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</si>
  <si>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</si>
  <si>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</si>
  <si>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</si>
  <si>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</si>
  <si>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</si>
  <si>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</si>
  <si>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</si>
  <si>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</si>
  <si>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</si>
  <si>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</si>
  <si>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</si>
  <si>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</si>
  <si>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</si>
  <si>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</si>
  <si>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</si>
  <si>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</si>
  <si>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</si>
  <si>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</si>
  <si>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</si>
  <si>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</si>
  <si>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</si>
  <si>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</si>
  <si>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</si>
  <si>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</si>
  <si>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</si>
  <si>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</si>
  <si>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</si>
  <si>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</si>
  <si>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</si>
  <si>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</si>
  <si>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</si>
  <si>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</si>
  <si>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</si>
  <si>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</si>
  <si>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</si>
  <si>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</si>
  <si>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</si>
  <si>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</si>
  <si>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</si>
  <si>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</si>
  <si>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</si>
  <si>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</si>
  <si>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</si>
  <si>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</si>
  <si>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</si>
  <si>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</si>
  <si>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</si>
  <si>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</si>
  <si>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</si>
  <si>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</si>
  <si>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</si>
  <si>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</si>
  <si>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</si>
  <si>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</si>
  <si>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</si>
  <si>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</si>
  <si>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</si>
  <si>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</si>
  <si>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</si>
  <si>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</si>
  <si>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</si>
  <si>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</si>
  <si>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</si>
  <si>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</si>
  <si>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</si>
  <si>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</si>
  <si>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</si>
  <si>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</si>
  <si>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</si>
  <si>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</si>
  <si>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</si>
  <si>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</si>
  <si>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</si>
  <si>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</si>
  <si>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</si>
  <si>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</si>
  <si>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</si>
  <si>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</si>
  <si>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</si>
  <si>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</si>
  <si>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</si>
  <si>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</si>
  <si>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</si>
  <si>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</si>
  <si>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</si>
  <si>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</si>
  <si>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</si>
  <si>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</si>
  <si>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</si>
  <si>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</si>
  <si>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</si>
  <si>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</si>
  <si>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</si>
  <si>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</si>
  <si>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</si>
  <si>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</si>
  <si>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</si>
  <si>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</si>
  <si>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</si>
  <si>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</si>
  <si>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</si>
  <si>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</si>
  <si>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</si>
  <si>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</si>
  <si>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</si>
  <si>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</si>
  <si>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</si>
  <si>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</si>
  <si>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</si>
  <si>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</si>
  <si>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</si>
  <si>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</si>
  <si>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</si>
  <si>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</si>
  <si>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</si>
  <si>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</si>
  <si>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</si>
  <si>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</si>
  <si>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</si>
  <si>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</si>
  <si>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</si>
  <si>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</si>
  <si>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</si>
  <si>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</si>
  <si>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</si>
  <si>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</si>
  <si>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</si>
  <si>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</si>
  <si>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</si>
  <si>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</si>
  <si>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</si>
  <si>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</si>
  <si>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</si>
  <si>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</si>
  <si>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</si>
  <si>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</si>
  <si>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</si>
  <si>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</si>
  <si>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</si>
  <si>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</si>
  <si>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</si>
  <si>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</si>
  <si>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</si>
  <si>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</si>
  <si>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</si>
  <si>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</si>
  <si>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</si>
  <si>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</si>
  <si>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</si>
  <si>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</si>
  <si>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</si>
  <si>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</si>
  <si>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</si>
  <si>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</si>
  <si>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</si>
  <si>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</si>
  <si>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</si>
  <si>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</si>
  <si>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</si>
  <si>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</si>
  <si>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</si>
  <si>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</si>
  <si>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</si>
  <si>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</si>
  <si>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</si>
  <si>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</si>
  <si>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</si>
  <si>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</si>
  <si>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</si>
  <si>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</si>
  <si>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</si>
  <si>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</si>
  <si>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</si>
  <si>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</si>
  <si>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</si>
  <si>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</si>
  <si>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</si>
  <si>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</si>
  <si>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</si>
  <si>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</si>
  <si>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</si>
  <si>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</si>
  <si>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</si>
  <si>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</si>
  <si>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</si>
  <si>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</si>
  <si>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</si>
  <si>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</si>
  <si>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</si>
  <si>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</si>
  <si>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</si>
  <si>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</si>
  <si>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</si>
  <si>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</si>
  <si>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</si>
  <si>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</si>
  <si>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</si>
  <si>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</si>
  <si>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</si>
  <si>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</si>
  <si>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</si>
  <si>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</si>
  <si>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</si>
  <si>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</si>
  <si>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</si>
  <si>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</si>
  <si>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</si>
  <si>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</si>
  <si>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</si>
  <si>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</si>
  <si>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</si>
  <si>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</si>
  <si>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</si>
  <si>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</si>
  <si>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</si>
  <si>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</si>
  <si>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</si>
  <si>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</si>
  <si>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</si>
  <si>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</si>
  <si>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</si>
  <si>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</si>
  <si>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</si>
  <si>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</si>
  <si>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</si>
  <si>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</si>
  <si>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</si>
  <si>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</si>
  <si>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</si>
  <si>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</si>
  <si>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</si>
  <si>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</si>
  <si>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</si>
  <si>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</si>
  <si>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</si>
  <si>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</si>
  <si>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</si>
  <si>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</si>
  <si>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</si>
  <si>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</si>
  <si>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</si>
  <si>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</si>
  <si>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</si>
  <si>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</si>
  <si>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</si>
  <si>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</si>
  <si>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</si>
  <si>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</si>
  <si>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</si>
  <si>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</si>
  <si>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</si>
  <si>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</si>
  <si>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</si>
  <si>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</si>
  <si>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</si>
  <si>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</si>
  <si>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</si>
  <si>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</si>
  <si>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</si>
  <si>
    <t>DATE</t>
  </si>
  <si>
    <t>Gun ferqidir</t>
  </si>
  <si>
    <t>DAY</t>
  </si>
  <si>
    <t>MONTH</t>
  </si>
  <si>
    <t>YEAR</t>
  </si>
  <si>
    <t>DATEVALUE</t>
  </si>
  <si>
    <t>NOW</t>
  </si>
  <si>
    <t>TODAY</t>
  </si>
  <si>
    <t>HOUR</t>
  </si>
  <si>
    <t>MİNUTE</t>
  </si>
  <si>
    <t>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</si>
</sst>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_-[$₼-42C]\ * #,##0.00_-;\-[$₼-42C]\ * #,##0.00_-;_-[$₼-42C]\ * &quot;-&quot;??_-;_-@_-"/>
    <numFmt numFmtId="165" formatCode="[$-F400]h:mm:ss\ AM/PM"/>
    <numFmt numFmtId="166" formatCode="dd\.mm\.yyyy"/>
    <numFmt numFmtId="167" formatCode="h:mm:ss;@"/>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3">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
      <patternFill patternType="solid">
        <fgColor theme="3" tint="0.79998168889431442"/>
        <bgColor indexed="64"/>
      </patternFill>
    </fill>
    <fill>
      <patternFill patternType="solid">
        <fgColor theme="8" tint="0.59999389629810485"/>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66">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14" fontId="0" fillId="0" borderId="3" xfId="0" applyNumberFormat="1" applyBorder="1" applyAlignment="1">
      <alignment horizontal="right" wrapText="1"/>
    </xf>
    <xf numFmtId="14" fontId="0" fillId="3" borderId="3" xfId="0" applyNumberFormat="1" applyFill="1" applyBorder="1" applyAlignment="1">
      <alignment horizontal="right" wrapText="1"/>
    </xf>
    <xf numFmtId="8" fontId="0" fillId="0" borderId="0" xfId="0" applyNumberFormat="1"/>
    <xf numFmtId="8" fontId="0" fillId="0" borderId="0" xfId="0" applyNumberFormat="1" applyFont="1"/>
    <xf numFmtId="0" fontId="0" fillId="0" borderId="0" xfId="0" applyAlignment="1">
      <alignment horizontal="center"/>
    </xf>
    <xf numFmtId="14" fontId="0" fillId="11" borderId="0" xfId="0" applyNumberFormat="1" applyFill="1" applyAlignment="1">
      <alignment horizontal="center"/>
    </xf>
    <xf numFmtId="0" fontId="0" fillId="11" borderId="0" xfId="0" applyFill="1" applyAlignment="1">
      <alignment horizontal="center"/>
    </xf>
    <xf numFmtId="14" fontId="0" fillId="12" borderId="0" xfId="0" applyNumberFormat="1" applyFill="1" applyAlignment="1">
      <alignment horizontal="center"/>
    </xf>
    <xf numFmtId="46" fontId="0" fillId="0" borderId="0" xfId="0" applyNumberFormat="1"/>
    <xf numFmtId="0" fontId="9" fillId="0" borderId="0" xfId="1" applyFont="1" applyAlignment="1">
      <alignment horizontal="center" vertical="center" wrapText="1"/>
    </xf>
    <xf numFmtId="0" fontId="9" fillId="4" borderId="0" xfId="1" applyFont="1" applyFill="1" applyAlignment="1">
      <alignment horizontal="center" vertical="center" wrapText="1"/>
    </xf>
    <xf numFmtId="0" fontId="9" fillId="0" borderId="0" xfId="1" applyFont="1" applyAlignment="1">
      <alignment horizontal="center" wrapText="1"/>
    </xf>
    <xf numFmtId="0" fontId="9" fillId="4" borderId="0" xfId="1" applyFont="1" applyFill="1" applyAlignment="1">
      <alignment horizontal="center" wrapText="1"/>
    </xf>
    <xf numFmtId="14" fontId="0" fillId="0" borderId="0" xfId="0" applyNumberFormat="1" applyAlignment="1">
      <alignment horizontal="center" vertical="center"/>
    </xf>
    <xf numFmtId="14" fontId="0" fillId="0" borderId="0" xfId="0" applyNumberFormat="1" applyAlignment="1">
      <alignment horizontal="center" vertical="center" wrapText="1"/>
    </xf>
    <xf numFmtId="22" fontId="0" fillId="0" borderId="0" xfId="0" applyNumberFormat="1"/>
    <xf numFmtId="167" fontId="0" fillId="0" borderId="0" xfId="0" applyNumberFormat="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63" t="s">
        <v>1858</v>
      </c>
      <c r="C1" s="63"/>
      <c r="D1" s="63"/>
      <c r="E1" s="63"/>
      <c r="F1" s="63"/>
      <c r="G1" s="63"/>
      <c r="H1" s="63"/>
      <c r="I1" s="63"/>
      <c r="J1" s="63"/>
      <c r="K1" s="63"/>
      <c r="L1" s="63"/>
      <c r="M1" s="63"/>
      <c r="N1" s="63"/>
      <c r="O1" s="63"/>
    </row>
    <row r="2" spans="1:19" ht="18.95" customHeight="1" x14ac:dyDescent="0.35">
      <c r="B2" s="63"/>
      <c r="C2" s="63"/>
      <c r="D2" s="63"/>
      <c r="E2" s="63"/>
      <c r="F2" s="63"/>
      <c r="G2" s="63"/>
      <c r="H2" s="63"/>
      <c r="I2" s="63"/>
      <c r="J2" s="63"/>
      <c r="K2" s="63"/>
      <c r="L2" s="63"/>
      <c r="M2" s="63"/>
      <c r="N2" s="63"/>
      <c r="O2" s="63"/>
    </row>
    <row r="3" spans="1:19" ht="18.95" customHeight="1" x14ac:dyDescent="0.35">
      <c r="B3" s="63"/>
      <c r="C3" s="63"/>
      <c r="D3" s="63"/>
      <c r="E3" s="63"/>
      <c r="F3" s="63"/>
      <c r="G3" s="63"/>
      <c r="H3" s="63"/>
      <c r="I3" s="63"/>
      <c r="J3" s="63"/>
      <c r="K3" s="63"/>
      <c r="L3" s="63"/>
      <c r="M3" s="63"/>
      <c r="N3" s="63"/>
      <c r="O3" s="63"/>
    </row>
    <row r="4" spans="1:19" ht="18.95" customHeight="1" x14ac:dyDescent="0.35">
      <c r="B4" s="63"/>
      <c r="C4" s="63"/>
      <c r="D4" s="63"/>
      <c r="E4" s="63"/>
      <c r="F4" s="63"/>
      <c r="G4" s="63"/>
      <c r="H4" s="63"/>
      <c r="I4" s="63"/>
      <c r="J4" s="63"/>
      <c r="K4" s="63"/>
      <c r="L4" s="63"/>
      <c r="M4" s="63"/>
      <c r="N4" s="63"/>
      <c r="O4" s="63"/>
    </row>
    <row r="5" spans="1:19" ht="18.95" customHeight="1" x14ac:dyDescent="0.35">
      <c r="B5" s="63"/>
      <c r="C5" s="63"/>
      <c r="D5" s="63"/>
      <c r="E5" s="63"/>
      <c r="F5" s="63"/>
      <c r="G5" s="63"/>
      <c r="H5" s="63"/>
      <c r="I5" s="63"/>
      <c r="J5" s="63"/>
      <c r="K5" s="63"/>
      <c r="L5" s="63"/>
      <c r="M5" s="63"/>
      <c r="N5" s="63"/>
      <c r="O5" s="63"/>
    </row>
    <row r="6" spans="1:19" ht="141.94999999999999" customHeight="1" x14ac:dyDescent="0.45">
      <c r="A6" s="64" t="s">
        <v>1859</v>
      </c>
      <c r="B6" s="64"/>
      <c r="C6" s="64"/>
      <c r="D6" s="64"/>
      <c r="E6" s="64"/>
      <c r="F6" s="64"/>
      <c r="G6" s="64"/>
      <c r="H6" s="64"/>
      <c r="I6" s="64"/>
      <c r="J6" s="64"/>
      <c r="K6" s="64"/>
      <c r="L6" s="64"/>
      <c r="M6" s="64"/>
      <c r="N6" s="64"/>
      <c r="O6" s="64"/>
      <c r="P6" s="64"/>
      <c r="Q6" s="64"/>
      <c r="R6" s="64"/>
      <c r="S6" s="64"/>
    </row>
    <row r="7" spans="1:19" ht="128.65" customHeight="1" x14ac:dyDescent="0.45">
      <c r="A7" s="64" t="s">
        <v>1860</v>
      </c>
      <c r="B7" s="64"/>
      <c r="C7" s="64"/>
      <c r="D7" s="64"/>
      <c r="E7" s="64"/>
      <c r="F7" s="64"/>
      <c r="G7" s="64"/>
      <c r="H7" s="64"/>
      <c r="I7" s="64"/>
      <c r="J7" s="64"/>
      <c r="K7" s="64"/>
      <c r="L7" s="64"/>
      <c r="M7" s="64"/>
      <c r="N7" s="64"/>
      <c r="O7" s="64"/>
      <c r="P7" s="64"/>
      <c r="Q7" s="64"/>
      <c r="R7" s="64"/>
      <c r="S7" s="64"/>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5" t="s">
        <v>1863</v>
      </c>
      <c r="C18" s="65"/>
      <c r="D18" s="65" t="s">
        <v>1864</v>
      </c>
      <c r="E18" s="65"/>
      <c r="F18" s="65" t="s">
        <v>1865</v>
      </c>
      <c r="G18" s="65"/>
      <c r="H18" s="65" t="s">
        <v>1866</v>
      </c>
      <c r="I18" s="65"/>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61" t="s">
        <v>1867</v>
      </c>
      <c r="K23" s="62"/>
      <c r="L23" s="62"/>
      <c r="M23" s="62"/>
      <c r="N23" s="62"/>
      <c r="O23" s="62"/>
      <c r="P23" s="62"/>
      <c r="Q23" s="62"/>
      <c r="R23" s="62"/>
    </row>
    <row r="24" spans="2:18" ht="18.75" customHeight="1" x14ac:dyDescent="0.35">
      <c r="J24" s="62"/>
      <c r="K24" s="62"/>
      <c r="L24" s="62"/>
      <c r="M24" s="62"/>
      <c r="N24" s="62"/>
      <c r="O24" s="62"/>
      <c r="P24" s="62"/>
      <c r="Q24" s="62"/>
      <c r="R24" s="62"/>
    </row>
    <row r="25" spans="2:18" ht="18.75" customHeight="1" x14ac:dyDescent="0.35">
      <c r="J25" s="62"/>
      <c r="K25" s="62"/>
      <c r="L25" s="62"/>
      <c r="M25" s="62"/>
      <c r="N25" s="62"/>
      <c r="O25" s="62"/>
      <c r="P25" s="62"/>
      <c r="Q25" s="62"/>
      <c r="R25" s="6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Normal="100"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12"/>
  <sheetViews>
    <sheetView zoomScale="112" zoomScaleNormal="112" workbookViewId="0">
      <selection activeCell="C14" sqref="C14"/>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row r="8" spans="1:3" x14ac:dyDescent="0.35">
      <c r="A8" s="21" t="s">
        <v>1817</v>
      </c>
      <c r="B8" s="21" t="s">
        <v>1818</v>
      </c>
    </row>
    <row r="9" spans="1:3" x14ac:dyDescent="0.35">
      <c r="A9" s="22">
        <v>43824</v>
      </c>
      <c r="B9" s="57">
        <f>DATE(YEAR(A9)+5,MONTH(A9)+6,DAY(A9))</f>
        <v>45833</v>
      </c>
      <c r="C9" t="s">
        <v>1819</v>
      </c>
    </row>
    <row r="10" spans="1:3" x14ac:dyDescent="0.35">
      <c r="A10" s="22">
        <v>43328</v>
      </c>
      <c r="B10" s="57">
        <f>DATE(YEAR(A10)+5,MONTH(A10)+6,DAY(A10))</f>
        <v>45338</v>
      </c>
    </row>
    <row r="11" spans="1:3" x14ac:dyDescent="0.35">
      <c r="A11" s="22">
        <v>43207</v>
      </c>
      <c r="B11" s="58">
        <f>DATE(YEAR(A11)-3,MONTH(A11)-8,DAY(A11))</f>
        <v>41868</v>
      </c>
    </row>
    <row r="12" spans="1:3" x14ac:dyDescent="0.35">
      <c r="A12" s="22">
        <v>43542</v>
      </c>
      <c r="B12" s="58">
        <f>DATE(YEAR(A12)-3,MONTH(A12)-8,DAY(A12))</f>
        <v>42203</v>
      </c>
      <c r="C12" t="s">
        <v>1820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opLeftCell="H7" zoomScale="73" zoomScaleNormal="73" workbookViewId="0">
      <selection activeCell="L24" sqref="L24"/>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v>282</v>
      </c>
      <c r="M2" s="11">
        <f t="shared" ref="M2:M65" si="0">SUM(K2:L2)</f>
        <v>788</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v>286.5</v>
      </c>
      <c r="M3" s="6">
        <f t="shared" si="0"/>
        <v>795.5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v>290</v>
      </c>
      <c r="M4" s="6">
        <f t="shared" si="0"/>
        <v>801</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v>295</v>
      </c>
      <c r="M5" s="6">
        <f t="shared" si="0"/>
        <v>812</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v>297</v>
      </c>
      <c r="M6" s="11">
        <f t="shared" si="0"/>
        <v>815</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v>298</v>
      </c>
      <c r="M7" s="11">
        <f t="shared" si="0"/>
        <v>817</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v>300.5</v>
      </c>
      <c r="M8" s="11">
        <f t="shared" si="0"/>
        <v>823.5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v>303</v>
      </c>
      <c r="M9" s="6">
        <f t="shared" si="0"/>
        <v>829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v>305</v>
      </c>
      <c r="M10" s="6">
        <f t="shared" si="0"/>
        <v>832</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v>306</v>
      </c>
      <c r="M11" s="6">
        <f t="shared" si="0"/>
        <v>835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v>312</v>
      </c>
      <c r="M12" s="11">
        <f t="shared" si="0"/>
        <v>842</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v>315</v>
      </c>
      <c r="M13" s="6">
        <f t="shared" si="0"/>
        <v>847</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v>315.5</v>
      </c>
      <c r="M14" s="11">
        <f t="shared" si="0"/>
        <v>854.5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v>315.5</v>
      </c>
      <c r="M15" s="6">
        <f t="shared" si="0"/>
        <v>861.5</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v>318.5</v>
      </c>
      <c r="M16" s="6">
        <f t="shared" si="0"/>
        <v>873.5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v>319.5</v>
      </c>
      <c r="M17" s="6">
        <f t="shared" si="0"/>
        <v>877.5</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v>321</v>
      </c>
      <c r="M18" s="6">
        <f t="shared" si="0"/>
        <v>879</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v>322</v>
      </c>
      <c r="M19" s="11">
        <f t="shared" si="0"/>
        <v>883</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v>322</v>
      </c>
      <c r="M20" s="11">
        <f t="shared" si="0"/>
        <v>886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v>324.5</v>
      </c>
      <c r="M21" s="6">
        <f t="shared" si="0"/>
        <v>897.5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v>325</v>
      </c>
      <c r="M22" s="11">
        <f t="shared" si="0"/>
        <v>905</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v>328</v>
      </c>
      <c r="M23" s="6">
        <f t="shared" si="0"/>
        <v>918</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v>332</v>
      </c>
      <c r="M24" s="11">
        <f t="shared" si="0"/>
        <v>926</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v>333.5</v>
      </c>
      <c r="M25" s="6">
        <f t="shared" si="0"/>
        <v>929.5</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 t="shared" si="0"/>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 t="shared" si="0"/>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 t="shared" si="0"/>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 t="shared" si="0"/>
        <v>612</v>
      </c>
      <c r="N29" s="10" t="s">
        <v>699</v>
      </c>
      <c r="O29" s="10">
        <v>29</v>
      </c>
      <c r="P29" s="12">
        <v>33195</v>
      </c>
      <c r="Q29" s="10" t="s">
        <v>738</v>
      </c>
      <c r="R29" s="44"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 t="shared" si="0"/>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 t="shared" si="0"/>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 t="shared" si="0"/>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 t="shared" si="0"/>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 t="shared" si="0"/>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 t="shared" si="0"/>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 t="shared" si="0"/>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 t="shared" si="0"/>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 t="shared" si="0"/>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 t="shared" si="0"/>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 t="shared" si="0"/>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 t="shared" si="0"/>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 t="shared" si="0"/>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 t="shared" si="0"/>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 t="shared" si="0"/>
        <v>669</v>
      </c>
      <c r="N44" s="10" t="s">
        <v>699</v>
      </c>
      <c r="O44" s="10">
        <v>47</v>
      </c>
      <c r="P44" s="12">
        <v>26555</v>
      </c>
      <c r="Q44" s="10" t="s">
        <v>738</v>
      </c>
      <c r="R44" s="44"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 t="shared" si="0"/>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 t="shared" si="0"/>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 t="shared" si="0"/>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 t="shared" si="0"/>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 t="shared" si="0"/>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 t="shared" si="0"/>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 t="shared" si="0"/>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 t="shared" si="0"/>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 t="shared" si="0"/>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 t="shared" si="0"/>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 t="shared" si="0"/>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 t="shared" si="0"/>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 t="shared" si="0"/>
        <v>738</v>
      </c>
      <c r="N57" s="10" t="s">
        <v>699</v>
      </c>
      <c r="O57" s="10">
        <v>22</v>
      </c>
      <c r="P57" s="12">
        <v>35770</v>
      </c>
      <c r="Q57" s="10" t="s">
        <v>738</v>
      </c>
      <c r="R57" s="44"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 t="shared" si="0"/>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 t="shared" si="0"/>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 t="shared" si="0"/>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 t="shared" si="0"/>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 t="shared" si="0"/>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 t="shared" si="0"/>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 t="shared" si="0"/>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 t="shared" si="0"/>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 t="shared" ref="M66:M129" si="1">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 t="shared" si="1"/>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 t="shared" si="1"/>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 t="shared" si="1"/>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 t="shared" si="1"/>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 t="shared" si="1"/>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 t="shared" si="1"/>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 t="shared" si="1"/>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 t="shared" si="1"/>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 t="shared" si="1"/>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 t="shared" si="1"/>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 t="shared" si="1"/>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 t="shared" si="1"/>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 t="shared" si="1"/>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 t="shared" si="1"/>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 t="shared" si="1"/>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 t="shared" si="1"/>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 t="shared" si="1"/>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 t="shared" si="1"/>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 t="shared" si="1"/>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 t="shared" si="1"/>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 t="shared" si="1"/>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 t="shared" si="1"/>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 t="shared" si="1"/>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 t="shared" si="1"/>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 t="shared" si="1"/>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 t="shared" si="1"/>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 t="shared" si="1"/>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 t="shared" si="1"/>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 t="shared" si="1"/>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 t="shared" si="1"/>
        <v>888</v>
      </c>
      <c r="N96" s="5" t="s">
        <v>700</v>
      </c>
      <c r="O96" s="5">
        <v>35</v>
      </c>
      <c r="P96" s="7">
        <v>31217</v>
      </c>
      <c r="Q96" s="5" t="s">
        <v>738</v>
      </c>
      <c r="R96" s="44"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 t="shared" si="1"/>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 t="shared" si="1"/>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 t="shared" si="1"/>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 t="shared" si="1"/>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 t="shared" si="1"/>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 t="shared" si="1"/>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 t="shared" si="1"/>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 t="shared" si="1"/>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 t="shared" si="1"/>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 t="shared" si="1"/>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 t="shared" si="1"/>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 t="shared" si="1"/>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 t="shared" si="1"/>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 t="shared" si="1"/>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 t="shared" si="1"/>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 t="shared" si="1"/>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 t="shared" si="1"/>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 t="shared" si="1"/>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 t="shared" si="1"/>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 t="shared" si="1"/>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 t="shared" si="1"/>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 t="shared" si="1"/>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 t="shared" si="1"/>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 t="shared" si="1"/>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 t="shared" si="1"/>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 t="shared" si="1"/>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 t="shared" si="1"/>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 t="shared" si="1"/>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 t="shared" si="1"/>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 t="shared" si="1"/>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 t="shared" si="1"/>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 t="shared" si="1"/>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 t="shared" si="1"/>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 t="shared" ref="M130:M193" si="2">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 t="shared" si="2"/>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 t="shared" si="2"/>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 t="shared" si="2"/>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 t="shared" si="2"/>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 t="shared" si="2"/>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 t="shared" si="2"/>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 t="shared" si="2"/>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 t="shared" si="2"/>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 t="shared" si="2"/>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 t="shared" si="2"/>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 t="shared" si="2"/>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 t="shared" si="2"/>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 t="shared" si="2"/>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 t="shared" si="2"/>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 t="shared" si="2"/>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 t="shared" si="2"/>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 t="shared" si="2"/>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 t="shared" si="2"/>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 t="shared" si="2"/>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 t="shared" si="2"/>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 t="shared" si="2"/>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 t="shared" si="2"/>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 t="shared" si="2"/>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 t="shared" si="2"/>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 t="shared" si="2"/>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 t="shared" si="2"/>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 t="shared" si="2"/>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 t="shared" si="2"/>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 t="shared" si="2"/>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 t="shared" si="2"/>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 t="shared" si="2"/>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 t="shared" si="2"/>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 t="shared" si="2"/>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 t="shared" si="2"/>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 t="shared" si="2"/>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 t="shared" si="2"/>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 t="shared" si="2"/>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 t="shared" si="2"/>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 t="shared" si="2"/>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 t="shared" si="2"/>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 t="shared" si="2"/>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 t="shared" si="2"/>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 t="shared" si="2"/>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 t="shared" si="2"/>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 t="shared" si="2"/>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 t="shared" si="2"/>
        <v>1163</v>
      </c>
      <c r="N176" s="5" t="s">
        <v>699</v>
      </c>
      <c r="O176" s="5">
        <v>30</v>
      </c>
      <c r="P176" s="7">
        <v>32695</v>
      </c>
      <c r="Q176" s="5" t="s">
        <v>738</v>
      </c>
      <c r="R176" s="44">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 t="shared" si="2"/>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 t="shared" si="2"/>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 t="shared" si="2"/>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 t="shared" si="2"/>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 t="shared" si="2"/>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 t="shared" si="2"/>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 t="shared" si="2"/>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 t="shared" si="2"/>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 t="shared" si="2"/>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 t="shared" si="2"/>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 t="shared" si="2"/>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 t="shared" si="2"/>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 t="shared" si="2"/>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 t="shared" si="2"/>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 t="shared" si="2"/>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 t="shared" si="2"/>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 t="shared" si="2"/>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 t="shared" ref="M194:M257" si="3">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 t="shared" si="3"/>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 t="shared" si="3"/>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 t="shared" si="3"/>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 t="shared" si="3"/>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 t="shared" si="3"/>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 t="shared" si="3"/>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 t="shared" si="3"/>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 t="shared" si="3"/>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 t="shared" si="3"/>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 t="shared" si="3"/>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 t="shared" si="3"/>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 t="shared" si="3"/>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 t="shared" si="3"/>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 t="shared" si="3"/>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 t="shared" si="3"/>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 t="shared" si="3"/>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 t="shared" si="3"/>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 t="shared" si="3"/>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 t="shared" si="3"/>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 t="shared" si="3"/>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 t="shared" si="3"/>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 t="shared" si="3"/>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 t="shared" si="3"/>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 t="shared" si="3"/>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 t="shared" si="3"/>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 t="shared" si="3"/>
        <v>1321</v>
      </c>
      <c r="N220" s="5" t="s">
        <v>699</v>
      </c>
      <c r="O220" s="5">
        <v>25</v>
      </c>
      <c r="P220" s="7">
        <v>34545</v>
      </c>
      <c r="Q220" s="5" t="s">
        <v>738</v>
      </c>
      <c r="R220" s="44"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 t="shared" si="3"/>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 t="shared" si="3"/>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 t="shared" si="3"/>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 t="shared" si="3"/>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 t="shared" si="3"/>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 t="shared" si="3"/>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 t="shared" si="3"/>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 t="shared" si="3"/>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 t="shared" si="3"/>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 t="shared" si="3"/>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 t="shared" si="3"/>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 t="shared" si="3"/>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 t="shared" si="3"/>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 t="shared" si="3"/>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 t="shared" si="3"/>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 t="shared" si="3"/>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 t="shared" si="3"/>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 t="shared" si="3"/>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 t="shared" si="3"/>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 t="shared" si="3"/>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 t="shared" si="3"/>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 t="shared" si="3"/>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 t="shared" si="3"/>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 t="shared" si="3"/>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 t="shared" si="3"/>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 t="shared" si="3"/>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 t="shared" si="3"/>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 t="shared" si="3"/>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 t="shared" si="3"/>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 t="shared" si="3"/>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 t="shared" si="3"/>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 t="shared" si="3"/>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 t="shared" si="3"/>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 t="shared" si="3"/>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 t="shared" si="3"/>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 t="shared" si="3"/>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 t="shared" si="3"/>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 t="shared" ref="M258:M321" si="4">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 t="shared" si="4"/>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 t="shared" si="4"/>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 t="shared" si="4"/>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 t="shared" si="4"/>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 t="shared" si="4"/>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 t="shared" si="4"/>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 t="shared" si="4"/>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 t="shared" si="4"/>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 t="shared" si="4"/>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 t="shared" si="4"/>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 t="shared" si="4"/>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 t="shared" si="4"/>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 t="shared" si="4"/>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 t="shared" si="4"/>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 t="shared" si="4"/>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 t="shared" si="4"/>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 t="shared" si="4"/>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 t="shared" si="4"/>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 t="shared" si="4"/>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 t="shared" si="4"/>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 t="shared" si="4"/>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 t="shared" si="4"/>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 t="shared" si="4"/>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 t="shared" si="4"/>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 t="shared" si="4"/>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 t="shared" si="4"/>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 t="shared" si="4"/>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 t="shared" si="4"/>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 t="shared" si="4"/>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 t="shared" si="4"/>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 t="shared" si="4"/>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 t="shared" si="4"/>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 t="shared" si="4"/>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 t="shared" si="4"/>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 t="shared" si="4"/>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 t="shared" si="4"/>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 t="shared" si="4"/>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 t="shared" si="4"/>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 t="shared" si="4"/>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 t="shared" si="4"/>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 t="shared" si="4"/>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 t="shared" si="4"/>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 t="shared" si="4"/>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 t="shared" si="4"/>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 t="shared" si="4"/>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 t="shared" si="4"/>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 t="shared" si="4"/>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 t="shared" si="4"/>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 t="shared" si="4"/>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 t="shared" si="4"/>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 t="shared" si="4"/>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 t="shared" si="4"/>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 t="shared" si="4"/>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 t="shared" si="4"/>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 t="shared" si="4"/>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 t="shared" si="4"/>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 t="shared" si="4"/>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 t="shared" si="4"/>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 t="shared" si="4"/>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 t="shared" si="4"/>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 t="shared" si="4"/>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 t="shared" si="4"/>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 t="shared" si="4"/>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 t="shared" ref="M322:M385" si="5">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 t="shared" si="5"/>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 t="shared" si="5"/>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 t="shared" si="5"/>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 t="shared" si="5"/>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 t="shared" si="5"/>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 t="shared" si="5"/>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 t="shared" si="5"/>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 t="shared" si="5"/>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 t="shared" si="5"/>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 t="shared" si="5"/>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 t="shared" si="5"/>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 t="shared" si="5"/>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 t="shared" si="5"/>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 t="shared" si="5"/>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 t="shared" si="5"/>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 t="shared" si="5"/>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 t="shared" si="5"/>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 t="shared" si="5"/>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 t="shared" si="5"/>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 t="shared" si="5"/>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 t="shared" si="5"/>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 t="shared" si="5"/>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 t="shared" si="5"/>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 t="shared" si="5"/>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 t="shared" si="5"/>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 t="shared" si="5"/>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 t="shared" si="5"/>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 t="shared" si="5"/>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 t="shared" si="5"/>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 t="shared" si="5"/>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 t="shared" si="5"/>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 t="shared" si="5"/>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 t="shared" si="5"/>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 t="shared" si="5"/>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 t="shared" si="5"/>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 t="shared" si="5"/>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 t="shared" si="5"/>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 t="shared" si="5"/>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 t="shared" si="5"/>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 t="shared" si="5"/>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 t="shared" si="5"/>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 t="shared" si="5"/>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 t="shared" si="5"/>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 t="shared" si="5"/>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 t="shared" si="5"/>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 t="shared" si="5"/>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 t="shared" si="5"/>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 t="shared" si="5"/>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 t="shared" si="5"/>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 t="shared" si="5"/>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 t="shared" si="5"/>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 t="shared" si="5"/>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 t="shared" si="5"/>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 t="shared" si="5"/>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 t="shared" si="5"/>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 t="shared" si="5"/>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 t="shared" si="5"/>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 t="shared" si="5"/>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 t="shared" si="5"/>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 t="shared" si="5"/>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 t="shared" si="5"/>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 t="shared" si="5"/>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 t="shared" ref="M386:M449" si="6">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 t="shared" si="6"/>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 t="shared" si="6"/>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 t="shared" si="6"/>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 t="shared" si="6"/>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 t="shared" si="6"/>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 t="shared" si="6"/>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 t="shared" si="6"/>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 t="shared" si="6"/>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 t="shared" si="6"/>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 t="shared" si="6"/>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 t="shared" si="6"/>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 t="shared" si="6"/>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 t="shared" si="6"/>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 t="shared" si="6"/>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 t="shared" si="6"/>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 t="shared" si="6"/>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 t="shared" si="6"/>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 t="shared" si="6"/>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 t="shared" si="6"/>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 t="shared" si="6"/>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 t="shared" si="6"/>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 t="shared" si="6"/>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 t="shared" si="6"/>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 t="shared" si="6"/>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 t="shared" si="6"/>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 t="shared" si="6"/>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 t="shared" si="6"/>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 t="shared" si="6"/>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 t="shared" si="6"/>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 t="shared" si="6"/>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 t="shared" si="6"/>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 t="shared" si="6"/>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 t="shared" si="6"/>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 t="shared" si="6"/>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 t="shared" si="6"/>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 t="shared" si="6"/>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 t="shared" si="6"/>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 t="shared" si="6"/>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 t="shared" si="6"/>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 t="shared" si="6"/>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 t="shared" si="6"/>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 t="shared" si="6"/>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 t="shared" si="6"/>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 t="shared" si="6"/>
        <v>2038</v>
      </c>
      <c r="N430" s="5" t="s">
        <v>699</v>
      </c>
      <c r="O430" s="5">
        <v>22</v>
      </c>
      <c r="P430" s="7">
        <v>35690</v>
      </c>
      <c r="Q430" s="5" t="s">
        <v>738</v>
      </c>
      <c r="R430" s="45"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 t="shared" si="6"/>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 t="shared" si="6"/>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 t="shared" si="6"/>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 t="shared" si="6"/>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 t="shared" si="6"/>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 t="shared" si="6"/>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 t="shared" si="6"/>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 t="shared" si="6"/>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 t="shared" si="6"/>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 t="shared" si="6"/>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 t="shared" si="6"/>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 t="shared" si="6"/>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 t="shared" si="6"/>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 t="shared" si="6"/>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 t="shared" si="6"/>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 t="shared" si="6"/>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 t="shared" si="6"/>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 t="shared" si="6"/>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 t="shared" si="6"/>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 t="shared" ref="M450:M513" si="7">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 t="shared" si="7"/>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 t="shared" si="7"/>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 t="shared" si="7"/>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 t="shared" si="7"/>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 t="shared" si="7"/>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 t="shared" si="7"/>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 t="shared" si="7"/>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 t="shared" si="7"/>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 t="shared" si="7"/>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 t="shared" si="7"/>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 t="shared" si="7"/>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 t="shared" si="7"/>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 t="shared" si="7"/>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 t="shared" si="7"/>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 t="shared" si="7"/>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 t="shared" si="7"/>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 t="shared" si="7"/>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 t="shared" si="7"/>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 t="shared" si="7"/>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 t="shared" si="7"/>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 t="shared" si="7"/>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 t="shared" si="7"/>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 t="shared" si="7"/>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 t="shared" si="7"/>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 t="shared" si="7"/>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 t="shared" si="7"/>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 t="shared" si="7"/>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 t="shared" si="7"/>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 t="shared" si="7"/>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 t="shared" si="7"/>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 t="shared" si="7"/>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 t="shared" si="7"/>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 t="shared" si="7"/>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 t="shared" si="7"/>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 t="shared" si="7"/>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 t="shared" si="7"/>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 t="shared" si="7"/>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 t="shared" si="7"/>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 t="shared" si="7"/>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 t="shared" si="7"/>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 t="shared" si="7"/>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 t="shared" si="7"/>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 t="shared" si="7"/>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 t="shared" si="7"/>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 t="shared" si="7"/>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 t="shared" si="7"/>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 t="shared" si="7"/>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 t="shared" si="7"/>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 t="shared" si="7"/>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 t="shared" si="7"/>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 t="shared" si="7"/>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 t="shared" si="7"/>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 t="shared" si="7"/>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 t="shared" si="7"/>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 t="shared" si="7"/>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 t="shared" si="7"/>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 t="shared" si="7"/>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 t="shared" si="7"/>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 t="shared" si="7"/>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 t="shared" si="7"/>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 t="shared" si="7"/>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 t="shared" si="7"/>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 t="shared" si="7"/>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 t="shared" ref="M514:M577" si="8">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 t="shared" si="8"/>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 t="shared" si="8"/>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 t="shared" si="8"/>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 t="shared" si="8"/>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 t="shared" si="8"/>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 t="shared" si="8"/>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 t="shared" si="8"/>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 t="shared" si="8"/>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 t="shared" si="8"/>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 t="shared" si="8"/>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 t="shared" si="8"/>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 t="shared" si="8"/>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 t="shared" si="8"/>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 t="shared" si="8"/>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 t="shared" si="8"/>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 t="shared" si="8"/>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 t="shared" si="8"/>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 t="shared" si="8"/>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 t="shared" si="8"/>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 t="shared" si="8"/>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 t="shared" si="8"/>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 t="shared" si="8"/>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 t="shared" si="8"/>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 t="shared" si="8"/>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 t="shared" si="8"/>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 t="shared" si="8"/>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 t="shared" si="8"/>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 t="shared" si="8"/>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 t="shared" si="8"/>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 t="shared" si="8"/>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 t="shared" si="8"/>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 t="shared" si="8"/>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 t="shared" si="8"/>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 t="shared" si="8"/>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 t="shared" si="8"/>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 t="shared" si="8"/>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 t="shared" si="8"/>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 t="shared" si="8"/>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 t="shared" si="8"/>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 t="shared" si="8"/>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 t="shared" si="8"/>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 t="shared" si="8"/>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 t="shared" si="8"/>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 t="shared" si="8"/>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 t="shared" si="8"/>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 t="shared" si="8"/>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 t="shared" si="8"/>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 t="shared" si="8"/>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 t="shared" si="8"/>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 t="shared" si="8"/>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 t="shared" si="8"/>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 t="shared" si="8"/>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 t="shared" si="8"/>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 t="shared" si="8"/>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 t="shared" si="8"/>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 t="shared" si="8"/>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 t="shared" si="8"/>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 t="shared" si="8"/>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 t="shared" si="8"/>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 t="shared" si="8"/>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 t="shared" si="8"/>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 t="shared" si="8"/>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 t="shared" si="8"/>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 t="shared" ref="M578:M641" si="9">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 t="shared" si="9"/>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 t="shared" si="9"/>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 t="shared" si="9"/>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 t="shared" si="9"/>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 t="shared" si="9"/>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 t="shared" si="9"/>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 t="shared" si="9"/>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 t="shared" si="9"/>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 t="shared" si="9"/>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 t="shared" si="9"/>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 t="shared" si="9"/>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 t="shared" si="9"/>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 t="shared" si="9"/>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 t="shared" si="9"/>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 t="shared" si="9"/>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 t="shared" si="9"/>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 t="shared" si="9"/>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 t="shared" si="9"/>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 t="shared" si="9"/>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 t="shared" si="9"/>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 t="shared" si="9"/>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 t="shared" si="9"/>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 t="shared" si="9"/>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 t="shared" si="9"/>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 t="shared" si="9"/>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 t="shared" si="9"/>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 t="shared" si="9"/>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 t="shared" si="9"/>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 t="shared" si="9"/>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 t="shared" si="9"/>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 t="shared" si="9"/>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 t="shared" si="9"/>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 t="shared" si="9"/>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 t="shared" si="9"/>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 t="shared" si="9"/>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 t="shared" si="9"/>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 t="shared" si="9"/>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 t="shared" si="9"/>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 t="shared" si="9"/>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 t="shared" si="9"/>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 t="shared" si="9"/>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 t="shared" si="9"/>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 t="shared" si="9"/>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 t="shared" si="9"/>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 t="shared" si="9"/>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 t="shared" si="9"/>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 t="shared" si="9"/>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 t="shared" si="9"/>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 t="shared" si="9"/>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 t="shared" si="9"/>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 t="shared" si="9"/>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 t="shared" si="9"/>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 t="shared" si="9"/>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 t="shared" si="9"/>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 t="shared" si="9"/>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 t="shared" si="9"/>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 t="shared" si="9"/>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 t="shared" si="9"/>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 t="shared" si="9"/>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 t="shared" si="9"/>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 t="shared" si="9"/>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 t="shared" si="9"/>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 t="shared" si="9"/>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 t="shared" ref="M642:M690" si="10">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 t="shared" si="10"/>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 t="shared" si="10"/>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 t="shared" si="10"/>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 t="shared" si="10"/>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 t="shared" si="10"/>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 t="shared" si="10"/>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 t="shared" si="10"/>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 t="shared" si="10"/>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 t="shared" si="10"/>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 t="shared" si="10"/>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 t="shared" si="10"/>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 t="shared" si="10"/>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 t="shared" si="10"/>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 t="shared" si="10"/>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 t="shared" si="10"/>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 t="shared" si="10"/>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 t="shared" si="10"/>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 t="shared" si="10"/>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 t="shared" si="10"/>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 t="shared" si="10"/>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 t="shared" si="10"/>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 t="shared" si="10"/>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 t="shared" si="10"/>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 t="shared" si="10"/>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 t="shared" si="10"/>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 t="shared" si="10"/>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 t="shared" si="10"/>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 t="shared" si="10"/>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 t="shared" si="10"/>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 t="shared" si="10"/>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 t="shared" si="10"/>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 t="shared" si="10"/>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 t="shared" si="10"/>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 t="shared" si="10"/>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 t="shared" si="10"/>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 t="shared" si="10"/>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 t="shared" si="10"/>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 t="shared" si="10"/>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 t="shared" si="10"/>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 t="shared" si="10"/>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 t="shared" si="10"/>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 t="shared" si="10"/>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 t="shared" si="10"/>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 t="shared" si="10"/>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 t="shared" si="10"/>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 t="shared" si="10"/>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 t="shared" si="10"/>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 t="shared" si="10"/>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6ED-D69C-4BE8-ADE6-17FBF5FABD56}">
  <dimension ref="A1:R110"/>
  <sheetViews>
    <sheetView topLeftCell="F1" zoomScale="71" zoomScaleNormal="71" workbookViewId="0">
      <selection activeCell="J1" sqref="J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17.44140625" bestFit="1" customWidth="1"/>
    <col min="7" max="7" width="15.33203125" bestFit="1" customWidth="1"/>
    <col min="8" max="8" width="4.6640625" bestFit="1" customWidth="1"/>
    <col min="9" max="9" width="42" bestFit="1" customWidth="1"/>
    <col min="10" max="10" width="17.5546875" bestFit="1" customWidth="1"/>
    <col min="11" max="11" width="12.21875" bestFit="1" customWidth="1"/>
    <col min="12" max="12" width="9" bestFit="1" customWidth="1"/>
    <col min="13" max="13" width="10.44140625" bestFit="1" customWidth="1"/>
    <col min="14" max="14" width="6" bestFit="1" customWidth="1"/>
    <col min="15" max="15" width="4.77734375" bestFit="1" customWidth="1"/>
    <col min="16" max="16" width="10.109375" bestFit="1" customWidth="1"/>
    <col min="17" max="17" width="10.5546875" bestFit="1" customWidth="1"/>
    <col min="18" max="18" width="10.109375" bestFit="1" customWidth="1"/>
  </cols>
  <sheetData>
    <row r="1" spans="1:18" ht="67.5"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row>
    <row r="2" spans="1:18" x14ac:dyDescent="0.35">
      <c r="A2" s="9">
        <v>14829</v>
      </c>
      <c r="B2" s="9" t="s">
        <v>765</v>
      </c>
      <c r="C2" s="10" t="s">
        <v>1132</v>
      </c>
      <c r="D2" s="10" t="s">
        <v>1584</v>
      </c>
      <c r="E2" s="10" t="s">
        <v>146</v>
      </c>
      <c r="F2" s="10" t="s">
        <v>765</v>
      </c>
      <c r="G2" s="10" t="s">
        <v>1584</v>
      </c>
      <c r="H2" s="10" t="s">
        <v>1874</v>
      </c>
      <c r="I2" s="10" t="s">
        <v>712</v>
      </c>
      <c r="J2" s="10" t="s">
        <v>719</v>
      </c>
      <c r="K2" s="11">
        <v>519</v>
      </c>
      <c r="L2" s="11">
        <v>259.5</v>
      </c>
      <c r="M2" s="11">
        <v>778.5</v>
      </c>
      <c r="N2" s="10" t="s">
        <v>699</v>
      </c>
      <c r="O2" s="10">
        <v>50</v>
      </c>
      <c r="P2" s="12">
        <v>25669</v>
      </c>
      <c r="Q2" s="10" t="s">
        <v>738</v>
      </c>
      <c r="R2" s="13">
        <v>44013</v>
      </c>
    </row>
    <row r="3" spans="1:18" x14ac:dyDescent="0.35">
      <c r="A3" s="4">
        <v>14071</v>
      </c>
      <c r="B3" s="4" t="s">
        <v>1529</v>
      </c>
      <c r="C3" s="5" t="s">
        <v>1530</v>
      </c>
      <c r="D3" s="5" t="s">
        <v>1321</v>
      </c>
      <c r="E3" s="5" t="s">
        <v>534</v>
      </c>
      <c r="F3" s="10" t="s">
        <v>1529</v>
      </c>
      <c r="G3" s="10" t="s">
        <v>1321</v>
      </c>
      <c r="H3" s="10" t="s">
        <v>1873</v>
      </c>
      <c r="I3" s="5" t="s">
        <v>716</v>
      </c>
      <c r="J3" s="5" t="s">
        <v>719</v>
      </c>
      <c r="K3" s="6">
        <v>532</v>
      </c>
      <c r="L3" s="11">
        <v>266</v>
      </c>
      <c r="M3" s="6">
        <v>798</v>
      </c>
      <c r="N3" s="5" t="s">
        <v>700</v>
      </c>
      <c r="O3" s="5">
        <v>23</v>
      </c>
      <c r="P3" s="7">
        <v>35567</v>
      </c>
      <c r="Q3" s="5" t="s">
        <v>738</v>
      </c>
      <c r="R3" s="13">
        <v>44034</v>
      </c>
    </row>
    <row r="4" spans="1:18" x14ac:dyDescent="0.35">
      <c r="A4" s="9">
        <v>14067</v>
      </c>
      <c r="B4" s="9" t="s">
        <v>983</v>
      </c>
      <c r="C4" s="10" t="s">
        <v>1222</v>
      </c>
      <c r="D4" s="10" t="s">
        <v>768</v>
      </c>
      <c r="E4" s="10" t="s">
        <v>244</v>
      </c>
      <c r="F4" s="10" t="s">
        <v>983</v>
      </c>
      <c r="G4" s="10" t="s">
        <v>768</v>
      </c>
      <c r="H4" s="10" t="s">
        <v>1874</v>
      </c>
      <c r="I4" s="10" t="s">
        <v>716</v>
      </c>
      <c r="J4" s="10" t="s">
        <v>719</v>
      </c>
      <c r="K4" s="11">
        <v>539</v>
      </c>
      <c r="L4" s="11">
        <v>269.5</v>
      </c>
      <c r="M4" s="11">
        <v>808.5</v>
      </c>
      <c r="N4" s="10" t="s">
        <v>699</v>
      </c>
      <c r="O4" s="10">
        <v>25</v>
      </c>
      <c r="P4" s="12">
        <v>34836</v>
      </c>
      <c r="Q4" s="10" t="s">
        <v>738</v>
      </c>
      <c r="R4" s="13">
        <v>44029</v>
      </c>
    </row>
    <row r="5" spans="1:18" x14ac:dyDescent="0.35">
      <c r="A5" s="4">
        <v>15041</v>
      </c>
      <c r="B5" s="4" t="s">
        <v>1743</v>
      </c>
      <c r="C5" s="5" t="s">
        <v>1752</v>
      </c>
      <c r="D5" s="5" t="s">
        <v>895</v>
      </c>
      <c r="E5" s="29" t="s">
        <v>387</v>
      </c>
      <c r="F5" s="10" t="s">
        <v>1743</v>
      </c>
      <c r="G5" s="10" t="s">
        <v>895</v>
      </c>
      <c r="H5" s="10" t="s">
        <v>1873</v>
      </c>
      <c r="I5" s="5" t="s">
        <v>740</v>
      </c>
      <c r="J5" s="5" t="s">
        <v>741</v>
      </c>
      <c r="K5" s="6">
        <v>546</v>
      </c>
      <c r="L5" s="11">
        <v>273</v>
      </c>
      <c r="M5" s="6">
        <v>819</v>
      </c>
      <c r="N5" s="5" t="s">
        <v>700</v>
      </c>
      <c r="O5" s="5">
        <v>47</v>
      </c>
      <c r="P5" s="7">
        <v>26782</v>
      </c>
      <c r="Q5" s="5" t="s">
        <v>738</v>
      </c>
      <c r="R5" s="13">
        <v>44004</v>
      </c>
    </row>
    <row r="6" spans="1:18" x14ac:dyDescent="0.35">
      <c r="A6" s="4">
        <v>14042</v>
      </c>
      <c r="B6" s="4" t="s">
        <v>836</v>
      </c>
      <c r="C6" s="5" t="s">
        <v>1409</v>
      </c>
      <c r="D6" s="5" t="s">
        <v>1397</v>
      </c>
      <c r="E6" s="5" t="s">
        <v>90</v>
      </c>
      <c r="F6" s="10" t="s">
        <v>836</v>
      </c>
      <c r="G6" s="10" t="s">
        <v>1397</v>
      </c>
      <c r="H6" s="10" t="s">
        <v>1874</v>
      </c>
      <c r="I6" s="5" t="s">
        <v>716</v>
      </c>
      <c r="J6" s="5" t="s">
        <v>719</v>
      </c>
      <c r="K6" s="6">
        <v>558</v>
      </c>
      <c r="L6" s="11">
        <v>279</v>
      </c>
      <c r="M6" s="6">
        <v>837</v>
      </c>
      <c r="N6" s="5" t="s">
        <v>699</v>
      </c>
      <c r="O6" s="5">
        <v>36</v>
      </c>
      <c r="P6" s="7">
        <v>30577</v>
      </c>
      <c r="Q6" s="5" t="s">
        <v>738</v>
      </c>
      <c r="R6" s="13">
        <v>44024</v>
      </c>
    </row>
    <row r="7" spans="1:18" x14ac:dyDescent="0.35">
      <c r="A7" s="4">
        <v>14062</v>
      </c>
      <c r="B7" s="4" t="s">
        <v>1263</v>
      </c>
      <c r="C7" s="5" t="s">
        <v>1519</v>
      </c>
      <c r="D7" s="5" t="s">
        <v>1096</v>
      </c>
      <c r="E7" s="5" t="s">
        <v>190</v>
      </c>
      <c r="F7" s="10" t="s">
        <v>1263</v>
      </c>
      <c r="G7" s="10" t="s">
        <v>1096</v>
      </c>
      <c r="H7" s="10" t="s">
        <v>1874</v>
      </c>
      <c r="I7" s="5" t="s">
        <v>716</v>
      </c>
      <c r="J7" s="5" t="s">
        <v>719</v>
      </c>
      <c r="K7" s="6">
        <v>606</v>
      </c>
      <c r="L7" s="6"/>
      <c r="M7" s="6">
        <v>606</v>
      </c>
      <c r="N7" s="5" t="s">
        <v>699</v>
      </c>
      <c r="O7" s="5">
        <v>28</v>
      </c>
      <c r="P7" s="7">
        <v>33701</v>
      </c>
      <c r="Q7" s="5" t="s">
        <v>738</v>
      </c>
      <c r="R7" s="13">
        <v>44028</v>
      </c>
    </row>
    <row r="8" spans="1:18" x14ac:dyDescent="0.35">
      <c r="A8" s="9">
        <v>14850</v>
      </c>
      <c r="B8" s="9" t="s">
        <v>793</v>
      </c>
      <c r="C8" s="10" t="s">
        <v>1457</v>
      </c>
      <c r="D8" s="10" t="s">
        <v>1385</v>
      </c>
      <c r="E8" s="10" t="s">
        <v>28</v>
      </c>
      <c r="F8" s="10" t="s">
        <v>793</v>
      </c>
      <c r="G8" s="10" t="s">
        <v>1385</v>
      </c>
      <c r="H8" s="10" t="s">
        <v>1874</v>
      </c>
      <c r="I8" s="10" t="s">
        <v>712</v>
      </c>
      <c r="J8" s="10" t="s">
        <v>719</v>
      </c>
      <c r="K8" s="11">
        <v>631</v>
      </c>
      <c r="L8" s="11"/>
      <c r="M8" s="11">
        <v>631</v>
      </c>
      <c r="N8" s="10" t="s">
        <v>699</v>
      </c>
      <c r="O8" s="10">
        <v>23</v>
      </c>
      <c r="P8" s="12">
        <v>35464</v>
      </c>
      <c r="Q8" s="10" t="s">
        <v>738</v>
      </c>
      <c r="R8" s="13">
        <v>44035</v>
      </c>
    </row>
    <row r="9" spans="1:18" x14ac:dyDescent="0.35">
      <c r="A9" s="9">
        <v>15042</v>
      </c>
      <c r="B9" s="9" t="s">
        <v>1339</v>
      </c>
      <c r="C9" s="10" t="s">
        <v>1530</v>
      </c>
      <c r="D9" s="10" t="s">
        <v>1271</v>
      </c>
      <c r="E9" s="10" t="s">
        <v>652</v>
      </c>
      <c r="F9" s="10" t="s">
        <v>1339</v>
      </c>
      <c r="G9" s="10" t="s">
        <v>1271</v>
      </c>
      <c r="H9" s="10" t="s">
        <v>1873</v>
      </c>
      <c r="I9" s="10" t="s">
        <v>740</v>
      </c>
      <c r="J9" s="10" t="s">
        <v>741</v>
      </c>
      <c r="K9" s="11">
        <v>673</v>
      </c>
      <c r="L9" s="11"/>
      <c r="M9" s="11">
        <v>673</v>
      </c>
      <c r="N9" s="10" t="s">
        <v>700</v>
      </c>
      <c r="O9" s="10">
        <v>46</v>
      </c>
      <c r="P9" s="12">
        <v>27106</v>
      </c>
      <c r="Q9" s="10" t="s">
        <v>738</v>
      </c>
      <c r="R9" s="13">
        <v>44005</v>
      </c>
    </row>
    <row r="10" spans="1:18" x14ac:dyDescent="0.35">
      <c r="A10" s="4">
        <v>14217</v>
      </c>
      <c r="B10" s="4" t="s">
        <v>968</v>
      </c>
      <c r="C10" s="5" t="s">
        <v>1635</v>
      </c>
      <c r="D10" s="5" t="s">
        <v>1504</v>
      </c>
      <c r="E10" s="5" t="s">
        <v>236</v>
      </c>
      <c r="F10" s="10" t="s">
        <v>968</v>
      </c>
      <c r="G10" s="10" t="s">
        <v>1504</v>
      </c>
      <c r="H10" s="10" t="s">
        <v>1874</v>
      </c>
      <c r="I10" s="5" t="s">
        <v>714</v>
      </c>
      <c r="J10" s="5" t="s">
        <v>719</v>
      </c>
      <c r="K10" s="6">
        <v>675</v>
      </c>
      <c r="L10" s="6"/>
      <c r="M10" s="6">
        <v>675</v>
      </c>
      <c r="N10" s="5" t="s">
        <v>699</v>
      </c>
      <c r="O10" s="5">
        <v>25</v>
      </c>
      <c r="P10" s="7">
        <v>34627</v>
      </c>
      <c r="Q10" s="5" t="s">
        <v>738</v>
      </c>
      <c r="R10" s="13">
        <v>44030</v>
      </c>
    </row>
    <row r="11" spans="1:18" x14ac:dyDescent="0.35">
      <c r="A11" s="4">
        <v>14073</v>
      </c>
      <c r="B11" s="4" t="s">
        <v>1210</v>
      </c>
      <c r="C11" s="5" t="s">
        <v>1461</v>
      </c>
      <c r="D11" s="5" t="s">
        <v>1534</v>
      </c>
      <c r="E11" s="5" t="s">
        <v>472</v>
      </c>
      <c r="F11" s="10" t="s">
        <v>1210</v>
      </c>
      <c r="G11" s="10" t="s">
        <v>1534</v>
      </c>
      <c r="H11" s="10" t="s">
        <v>1873</v>
      </c>
      <c r="I11" s="5" t="s">
        <v>716</v>
      </c>
      <c r="J11" s="5" t="s">
        <v>719</v>
      </c>
      <c r="K11" s="6">
        <v>739</v>
      </c>
      <c r="L11" s="6"/>
      <c r="M11" s="6">
        <v>739</v>
      </c>
      <c r="N11" s="5" t="s">
        <v>700</v>
      </c>
      <c r="O11" s="5">
        <v>22</v>
      </c>
      <c r="P11" s="7">
        <v>35771</v>
      </c>
      <c r="Q11" s="5" t="s">
        <v>738</v>
      </c>
      <c r="R11" s="13">
        <v>44036</v>
      </c>
    </row>
    <row r="12" spans="1:18" x14ac:dyDescent="0.35">
      <c r="A12" s="9">
        <v>14851</v>
      </c>
      <c r="B12" s="9" t="s">
        <v>748</v>
      </c>
      <c r="C12" s="10" t="s">
        <v>1320</v>
      </c>
      <c r="D12" s="10" t="s">
        <v>1211</v>
      </c>
      <c r="E12" s="10" t="s">
        <v>429</v>
      </c>
      <c r="F12" s="10" t="s">
        <v>748</v>
      </c>
      <c r="G12" s="10" t="s">
        <v>1211</v>
      </c>
      <c r="H12" s="10" t="s">
        <v>1873</v>
      </c>
      <c r="I12" s="10" t="s">
        <v>712</v>
      </c>
      <c r="J12" s="10" t="s">
        <v>719</v>
      </c>
      <c r="K12" s="11">
        <v>795</v>
      </c>
      <c r="L12" s="11"/>
      <c r="M12" s="11">
        <v>795</v>
      </c>
      <c r="N12" s="10" t="s">
        <v>700</v>
      </c>
      <c r="O12" s="10">
        <v>21</v>
      </c>
      <c r="P12" s="12">
        <v>36019</v>
      </c>
      <c r="Q12" s="10" t="s">
        <v>738</v>
      </c>
      <c r="R12" s="13">
        <v>44037</v>
      </c>
    </row>
    <row r="13" spans="1:18" x14ac:dyDescent="0.35">
      <c r="A13" s="9">
        <v>14052</v>
      </c>
      <c r="B13" s="9" t="s">
        <v>1416</v>
      </c>
      <c r="C13" s="10" t="s">
        <v>1226</v>
      </c>
      <c r="D13" s="10" t="s">
        <v>1497</v>
      </c>
      <c r="E13" s="10" t="s">
        <v>505</v>
      </c>
      <c r="F13" s="10" t="s">
        <v>1416</v>
      </c>
      <c r="G13" s="10" t="s">
        <v>1497</v>
      </c>
      <c r="H13" s="10" t="s">
        <v>1873</v>
      </c>
      <c r="I13" s="10" t="s">
        <v>716</v>
      </c>
      <c r="J13" s="10" t="s">
        <v>719</v>
      </c>
      <c r="K13" s="11">
        <v>805</v>
      </c>
      <c r="L13" s="11"/>
      <c r="M13" s="11">
        <v>805</v>
      </c>
      <c r="N13" s="10" t="s">
        <v>700</v>
      </c>
      <c r="O13" s="10">
        <v>32</v>
      </c>
      <c r="P13" s="12">
        <v>32280</v>
      </c>
      <c r="Q13" s="10" t="s">
        <v>738</v>
      </c>
      <c r="R13" s="13">
        <v>44019</v>
      </c>
    </row>
    <row r="14" spans="1:18" x14ac:dyDescent="0.35">
      <c r="A14" s="4">
        <v>14214</v>
      </c>
      <c r="B14" s="4" t="s">
        <v>1408</v>
      </c>
      <c r="C14" s="5" t="s">
        <v>1624</v>
      </c>
      <c r="D14" s="5" t="s">
        <v>1215</v>
      </c>
      <c r="E14" s="5" t="s">
        <v>568</v>
      </c>
      <c r="F14" s="10" t="s">
        <v>1408</v>
      </c>
      <c r="G14" s="10" t="s">
        <v>1215</v>
      </c>
      <c r="H14" s="10" t="s">
        <v>1873</v>
      </c>
      <c r="I14" s="5" t="s">
        <v>714</v>
      </c>
      <c r="J14" s="5" t="s">
        <v>719</v>
      </c>
      <c r="K14" s="6">
        <v>862</v>
      </c>
      <c r="L14" s="6"/>
      <c r="M14" s="6">
        <v>862</v>
      </c>
      <c r="N14" s="5" t="s">
        <v>700</v>
      </c>
      <c r="O14" s="5">
        <v>29</v>
      </c>
      <c r="P14" s="7">
        <v>33194</v>
      </c>
      <c r="Q14" s="5" t="s">
        <v>738</v>
      </c>
      <c r="R14" s="13">
        <v>44026</v>
      </c>
    </row>
    <row r="15" spans="1:18" x14ac:dyDescent="0.35">
      <c r="A15" s="4">
        <v>14847</v>
      </c>
      <c r="B15" s="4" t="s">
        <v>815</v>
      </c>
      <c r="C15" s="5" t="s">
        <v>1500</v>
      </c>
      <c r="D15" s="5" t="s">
        <v>1000</v>
      </c>
      <c r="E15" s="5" t="s">
        <v>626</v>
      </c>
      <c r="F15" s="10" t="s">
        <v>815</v>
      </c>
      <c r="G15" s="10" t="s">
        <v>1000</v>
      </c>
      <c r="H15" s="10" t="s">
        <v>1873</v>
      </c>
      <c r="I15" s="5" t="s">
        <v>712</v>
      </c>
      <c r="J15" s="5" t="s">
        <v>719</v>
      </c>
      <c r="K15" s="6">
        <v>887</v>
      </c>
      <c r="L15" s="6"/>
      <c r="M15" s="6">
        <v>887</v>
      </c>
      <c r="N15" s="5" t="s">
        <v>700</v>
      </c>
      <c r="O15" s="5">
        <v>24</v>
      </c>
      <c r="P15" s="7">
        <v>34955</v>
      </c>
      <c r="Q15" s="5" t="s">
        <v>738</v>
      </c>
      <c r="R15" s="13">
        <v>44032</v>
      </c>
    </row>
    <row r="16" spans="1:18" x14ac:dyDescent="0.35">
      <c r="A16" s="9">
        <v>14831</v>
      </c>
      <c r="B16" s="9" t="s">
        <v>1210</v>
      </c>
      <c r="C16" s="10" t="s">
        <v>1754</v>
      </c>
      <c r="D16" s="10" t="s">
        <v>1548</v>
      </c>
      <c r="E16" s="10" t="s">
        <v>546</v>
      </c>
      <c r="F16" s="10" t="s">
        <v>1210</v>
      </c>
      <c r="G16" s="10" t="s">
        <v>1548</v>
      </c>
      <c r="H16" s="10" t="s">
        <v>1873</v>
      </c>
      <c r="I16" s="10" t="s">
        <v>712</v>
      </c>
      <c r="J16" s="10" t="s">
        <v>719</v>
      </c>
      <c r="K16" s="11">
        <v>911</v>
      </c>
      <c r="L16" s="11"/>
      <c r="M16" s="11">
        <v>911</v>
      </c>
      <c r="N16" s="10" t="s">
        <v>700</v>
      </c>
      <c r="O16" s="10">
        <v>46</v>
      </c>
      <c r="P16" s="12">
        <v>26905</v>
      </c>
      <c r="Q16" s="10" t="s">
        <v>738</v>
      </c>
      <c r="R16" s="13">
        <v>44015</v>
      </c>
    </row>
    <row r="17" spans="1:18" x14ac:dyDescent="0.35">
      <c r="A17" s="9">
        <v>15052</v>
      </c>
      <c r="B17" s="9" t="s">
        <v>941</v>
      </c>
      <c r="C17" s="10" t="s">
        <v>1644</v>
      </c>
      <c r="D17" s="10" t="s">
        <v>1247</v>
      </c>
      <c r="E17" s="10" t="s">
        <v>66</v>
      </c>
      <c r="F17" s="10" t="s">
        <v>941</v>
      </c>
      <c r="G17" s="10" t="s">
        <v>1247</v>
      </c>
      <c r="H17" s="10" t="s">
        <v>1874</v>
      </c>
      <c r="I17" s="10" t="s">
        <v>740</v>
      </c>
      <c r="J17" s="10" t="s">
        <v>741</v>
      </c>
      <c r="K17" s="11">
        <v>930</v>
      </c>
      <c r="L17" s="11"/>
      <c r="M17" s="11">
        <v>930</v>
      </c>
      <c r="N17" s="10" t="s">
        <v>699</v>
      </c>
      <c r="O17" s="10">
        <v>29</v>
      </c>
      <c r="P17" s="12">
        <v>33204</v>
      </c>
      <c r="Q17" s="10" t="s">
        <v>738</v>
      </c>
      <c r="R17" s="13">
        <v>44009</v>
      </c>
    </row>
    <row r="18" spans="1:18" x14ac:dyDescent="0.35">
      <c r="A18" s="4">
        <v>14050</v>
      </c>
      <c r="B18" s="4" t="s">
        <v>1126</v>
      </c>
      <c r="C18" s="5" t="s">
        <v>1495</v>
      </c>
      <c r="D18" s="5" t="s">
        <v>804</v>
      </c>
      <c r="E18" s="5" t="s">
        <v>60</v>
      </c>
      <c r="F18" s="10" t="s">
        <v>1126</v>
      </c>
      <c r="G18" s="10" t="s">
        <v>804</v>
      </c>
      <c r="H18" s="10" t="s">
        <v>1874</v>
      </c>
      <c r="I18" s="5" t="s">
        <v>716</v>
      </c>
      <c r="J18" s="5" t="s">
        <v>719</v>
      </c>
      <c r="K18" s="6">
        <v>950</v>
      </c>
      <c r="L18" s="6"/>
      <c r="M18" s="6">
        <v>950</v>
      </c>
      <c r="N18" s="5" t="s">
        <v>699</v>
      </c>
      <c r="O18" s="5">
        <v>32</v>
      </c>
      <c r="P18" s="7">
        <v>32316</v>
      </c>
      <c r="Q18" s="5" t="s">
        <v>738</v>
      </c>
      <c r="R18" s="13">
        <v>44018</v>
      </c>
    </row>
    <row r="19" spans="1:18" x14ac:dyDescent="0.35">
      <c r="A19" s="4">
        <v>15046</v>
      </c>
      <c r="B19" s="4" t="s">
        <v>966</v>
      </c>
      <c r="C19" s="5" t="s">
        <v>1077</v>
      </c>
      <c r="D19" s="5" t="s">
        <v>881</v>
      </c>
      <c r="E19" s="5" t="s">
        <v>510</v>
      </c>
      <c r="F19" s="10" t="s">
        <v>966</v>
      </c>
      <c r="G19" s="10" t="s">
        <v>881</v>
      </c>
      <c r="H19" s="10" t="s">
        <v>1873</v>
      </c>
      <c r="I19" s="5" t="s">
        <v>740</v>
      </c>
      <c r="J19" s="5" t="s">
        <v>741</v>
      </c>
      <c r="K19" s="6">
        <v>953</v>
      </c>
      <c r="L19" s="6"/>
      <c r="M19" s="6">
        <v>953</v>
      </c>
      <c r="N19" s="5" t="s">
        <v>700</v>
      </c>
      <c r="O19" s="5">
        <v>42</v>
      </c>
      <c r="P19" s="7">
        <v>28652</v>
      </c>
      <c r="Q19" s="5" t="s">
        <v>738</v>
      </c>
      <c r="R19" s="13">
        <v>44006</v>
      </c>
    </row>
    <row r="20" spans="1:18" x14ac:dyDescent="0.35">
      <c r="A20" s="4">
        <v>13725</v>
      </c>
      <c r="B20" s="4" t="s">
        <v>1157</v>
      </c>
      <c r="C20" s="5" t="s">
        <v>789</v>
      </c>
      <c r="D20" s="5" t="s">
        <v>878</v>
      </c>
      <c r="E20" s="5" t="s">
        <v>582</v>
      </c>
      <c r="F20" s="10" t="s">
        <v>1157</v>
      </c>
      <c r="G20" s="10" t="s">
        <v>878</v>
      </c>
      <c r="H20" s="10" t="s">
        <v>1873</v>
      </c>
      <c r="I20" s="5" t="s">
        <v>701</v>
      </c>
      <c r="J20" s="5" t="s">
        <v>719</v>
      </c>
      <c r="K20" s="6">
        <v>1052</v>
      </c>
      <c r="L20" s="6"/>
      <c r="M20" s="6">
        <v>1052</v>
      </c>
      <c r="N20" s="5" t="s">
        <v>700</v>
      </c>
      <c r="O20" s="5">
        <v>43</v>
      </c>
      <c r="P20" s="7">
        <v>28256</v>
      </c>
      <c r="Q20" s="5" t="s">
        <v>738</v>
      </c>
      <c r="R20" s="13">
        <v>44038</v>
      </c>
    </row>
    <row r="21" spans="1:18" x14ac:dyDescent="0.35">
      <c r="A21" s="4">
        <v>14840</v>
      </c>
      <c r="B21" s="4" t="s">
        <v>1286</v>
      </c>
      <c r="C21" s="5" t="s">
        <v>1586</v>
      </c>
      <c r="D21" s="5" t="s">
        <v>878</v>
      </c>
      <c r="E21" s="5" t="s">
        <v>614</v>
      </c>
      <c r="F21" s="10" t="s">
        <v>1286</v>
      </c>
      <c r="G21" s="10" t="s">
        <v>878</v>
      </c>
      <c r="H21" s="10" t="s">
        <v>1873</v>
      </c>
      <c r="I21" s="5" t="s">
        <v>712</v>
      </c>
      <c r="J21" s="5" t="s">
        <v>719</v>
      </c>
      <c r="K21" s="6">
        <v>1056</v>
      </c>
      <c r="L21" s="6"/>
      <c r="M21" s="6">
        <v>1056</v>
      </c>
      <c r="N21" s="5" t="s">
        <v>700</v>
      </c>
      <c r="O21" s="5">
        <v>35</v>
      </c>
      <c r="P21" s="7">
        <v>31066</v>
      </c>
      <c r="Q21" s="5" t="s">
        <v>738</v>
      </c>
      <c r="R21" s="13">
        <v>44016</v>
      </c>
    </row>
    <row r="22" spans="1:18" x14ac:dyDescent="0.35">
      <c r="A22" s="9">
        <v>14040</v>
      </c>
      <c r="B22" s="9" t="s">
        <v>1120</v>
      </c>
      <c r="C22" s="10" t="s">
        <v>1096</v>
      </c>
      <c r="D22" s="10" t="s">
        <v>1479</v>
      </c>
      <c r="E22" s="10" t="s">
        <v>551</v>
      </c>
      <c r="F22" s="10" t="s">
        <v>1120</v>
      </c>
      <c r="G22" s="10" t="s">
        <v>1479</v>
      </c>
      <c r="H22" s="10" t="s">
        <v>1873</v>
      </c>
      <c r="I22" s="10" t="s">
        <v>716</v>
      </c>
      <c r="J22" s="10" t="s">
        <v>719</v>
      </c>
      <c r="K22" s="11">
        <v>1057</v>
      </c>
      <c r="L22" s="11"/>
      <c r="M22" s="11">
        <v>1057</v>
      </c>
      <c r="N22" s="10" t="s">
        <v>700</v>
      </c>
      <c r="O22" s="10">
        <v>36</v>
      </c>
      <c r="P22" s="12">
        <v>30602</v>
      </c>
      <c r="Q22" s="10" t="s">
        <v>738</v>
      </c>
      <c r="R22" s="13">
        <v>44023</v>
      </c>
    </row>
    <row r="23" spans="1:18" x14ac:dyDescent="0.35">
      <c r="A23" s="9">
        <v>14037</v>
      </c>
      <c r="B23" s="9" t="s">
        <v>1276</v>
      </c>
      <c r="C23" s="10" t="s">
        <v>1105</v>
      </c>
      <c r="D23" s="10" t="s">
        <v>1124</v>
      </c>
      <c r="E23" s="10" t="s">
        <v>281</v>
      </c>
      <c r="F23" s="10" t="s">
        <v>1276</v>
      </c>
      <c r="G23" s="10" t="s">
        <v>1124</v>
      </c>
      <c r="H23" s="10" t="s">
        <v>1874</v>
      </c>
      <c r="I23" s="10" t="s">
        <v>716</v>
      </c>
      <c r="J23" s="10" t="s">
        <v>719</v>
      </c>
      <c r="K23" s="11">
        <v>1062</v>
      </c>
      <c r="L23" s="11"/>
      <c r="M23" s="11">
        <v>1062</v>
      </c>
      <c r="N23" s="10" t="s">
        <v>699</v>
      </c>
      <c r="O23" s="10">
        <v>40</v>
      </c>
      <c r="P23" s="12">
        <v>29190</v>
      </c>
      <c r="Q23" s="10" t="s">
        <v>738</v>
      </c>
      <c r="R23" s="13">
        <v>44021</v>
      </c>
    </row>
    <row r="24" spans="1:18" x14ac:dyDescent="0.35">
      <c r="A24" s="9">
        <v>14826</v>
      </c>
      <c r="B24" s="9" t="s">
        <v>1749</v>
      </c>
      <c r="C24" s="10" t="s">
        <v>1750</v>
      </c>
      <c r="D24" s="10" t="s">
        <v>972</v>
      </c>
      <c r="E24" s="10" t="s">
        <v>480</v>
      </c>
      <c r="F24" s="10" t="s">
        <v>1749</v>
      </c>
      <c r="G24" s="10" t="s">
        <v>972</v>
      </c>
      <c r="H24" s="10" t="s">
        <v>1873</v>
      </c>
      <c r="I24" s="10" t="s">
        <v>712</v>
      </c>
      <c r="J24" s="10" t="s">
        <v>719</v>
      </c>
      <c r="K24" s="11">
        <v>1081</v>
      </c>
      <c r="L24" s="11"/>
      <c r="M24" s="11">
        <v>1081</v>
      </c>
      <c r="N24" s="10" t="s">
        <v>700</v>
      </c>
      <c r="O24" s="10">
        <v>51</v>
      </c>
      <c r="P24" s="12">
        <v>25115</v>
      </c>
      <c r="Q24" s="10" t="s">
        <v>738</v>
      </c>
      <c r="R24" s="13">
        <v>44011</v>
      </c>
    </row>
    <row r="25" spans="1:18" x14ac:dyDescent="0.35">
      <c r="A25" s="9">
        <v>14048</v>
      </c>
      <c r="B25" s="9" t="s">
        <v>1493</v>
      </c>
      <c r="C25" s="10" t="s">
        <v>1345</v>
      </c>
      <c r="D25" s="10" t="s">
        <v>1168</v>
      </c>
      <c r="E25" s="10" t="s">
        <v>10</v>
      </c>
      <c r="F25" s="10" t="s">
        <v>1493</v>
      </c>
      <c r="G25" s="10" t="s">
        <v>1168</v>
      </c>
      <c r="H25" s="10" t="s">
        <v>1874</v>
      </c>
      <c r="I25" s="10" t="s">
        <v>716</v>
      </c>
      <c r="J25" s="10" t="s">
        <v>719</v>
      </c>
      <c r="K25" s="11">
        <v>1106</v>
      </c>
      <c r="L25" s="11"/>
      <c r="M25" s="11">
        <v>1106</v>
      </c>
      <c r="N25" s="10" t="s">
        <v>699</v>
      </c>
      <c r="O25" s="10">
        <v>33</v>
      </c>
      <c r="P25" s="12">
        <v>31843</v>
      </c>
      <c r="Q25" s="10" t="s">
        <v>738</v>
      </c>
      <c r="R25" s="13">
        <v>44017</v>
      </c>
    </row>
    <row r="26" spans="1:18" x14ac:dyDescent="0.35">
      <c r="A26" s="4">
        <v>14209</v>
      </c>
      <c r="B26" s="4" t="s">
        <v>1106</v>
      </c>
      <c r="C26" s="5" t="s">
        <v>1565</v>
      </c>
      <c r="D26" s="5" t="s">
        <v>1504</v>
      </c>
      <c r="E26" s="5" t="s">
        <v>403</v>
      </c>
      <c r="F26" s="10" t="s">
        <v>1106</v>
      </c>
      <c r="G26" s="10" t="s">
        <v>1504</v>
      </c>
      <c r="H26" s="10" t="s">
        <v>1873</v>
      </c>
      <c r="I26" s="5" t="s">
        <v>714</v>
      </c>
      <c r="J26" s="5" t="s">
        <v>719</v>
      </c>
      <c r="K26" s="6">
        <v>1116</v>
      </c>
      <c r="L26" s="6"/>
      <c r="M26" s="6">
        <v>1116</v>
      </c>
      <c r="N26" s="5" t="s">
        <v>700</v>
      </c>
      <c r="O26" s="5">
        <v>49</v>
      </c>
      <c r="P26" s="7">
        <v>25931</v>
      </c>
      <c r="Q26" s="5" t="s">
        <v>738</v>
      </c>
      <c r="R26" s="13">
        <v>44014</v>
      </c>
    </row>
    <row r="27" spans="1:18" x14ac:dyDescent="0.35">
      <c r="A27" s="4">
        <v>15061</v>
      </c>
      <c r="B27" s="4" t="s">
        <v>966</v>
      </c>
      <c r="C27" s="5" t="s">
        <v>764</v>
      </c>
      <c r="D27" s="5" t="s">
        <v>1800</v>
      </c>
      <c r="E27" s="5" t="s">
        <v>655</v>
      </c>
      <c r="F27" s="10" t="s">
        <v>966</v>
      </c>
      <c r="G27" s="10" t="s">
        <v>1800</v>
      </c>
      <c r="H27" s="10" t="s">
        <v>1873</v>
      </c>
      <c r="I27" s="5" t="s">
        <v>740</v>
      </c>
      <c r="J27" s="5" t="s">
        <v>741</v>
      </c>
      <c r="K27" s="6">
        <v>1120</v>
      </c>
      <c r="L27" s="6"/>
      <c r="M27" s="6">
        <v>1120</v>
      </c>
      <c r="N27" s="5" t="s">
        <v>700</v>
      </c>
      <c r="O27" s="5">
        <v>23</v>
      </c>
      <c r="P27" s="7">
        <v>35249</v>
      </c>
      <c r="Q27" s="5" t="s">
        <v>738</v>
      </c>
      <c r="R27" s="13">
        <v>44010</v>
      </c>
    </row>
    <row r="28" spans="1:18" x14ac:dyDescent="0.35">
      <c r="A28" s="4">
        <v>14827</v>
      </c>
      <c r="B28" s="4" t="s">
        <v>773</v>
      </c>
      <c r="C28" s="5" t="s">
        <v>1751</v>
      </c>
      <c r="D28" s="5" t="s">
        <v>817</v>
      </c>
      <c r="E28" s="5" t="s">
        <v>105</v>
      </c>
      <c r="F28" s="10" t="s">
        <v>773</v>
      </c>
      <c r="G28" s="10" t="s">
        <v>817</v>
      </c>
      <c r="H28" s="10" t="s">
        <v>1874</v>
      </c>
      <c r="I28" s="5" t="s">
        <v>712</v>
      </c>
      <c r="J28" s="5" t="s">
        <v>719</v>
      </c>
      <c r="K28" s="6">
        <v>1158</v>
      </c>
      <c r="L28" s="6"/>
      <c r="M28" s="6">
        <v>1158</v>
      </c>
      <c r="N28" s="5" t="s">
        <v>699</v>
      </c>
      <c r="O28" s="5">
        <v>51</v>
      </c>
      <c r="P28" s="7">
        <v>25326</v>
      </c>
      <c r="Q28" s="5" t="s">
        <v>738</v>
      </c>
      <c r="R28" s="13">
        <v>44012</v>
      </c>
    </row>
    <row r="29" spans="1:18" x14ac:dyDescent="0.35">
      <c r="A29" s="9">
        <v>15047</v>
      </c>
      <c r="B29" s="9" t="s">
        <v>1786</v>
      </c>
      <c r="C29" s="10" t="s">
        <v>1536</v>
      </c>
      <c r="D29" s="10" t="s">
        <v>1144</v>
      </c>
      <c r="E29" s="10" t="s">
        <v>329</v>
      </c>
      <c r="F29" s="10" t="s">
        <v>1786</v>
      </c>
      <c r="G29" s="10" t="s">
        <v>1144</v>
      </c>
      <c r="H29" s="10" t="s">
        <v>1873</v>
      </c>
      <c r="I29" s="10" t="s">
        <v>740</v>
      </c>
      <c r="J29" s="10" t="s">
        <v>741</v>
      </c>
      <c r="K29" s="11">
        <v>1173</v>
      </c>
      <c r="L29" s="11"/>
      <c r="M29" s="11">
        <v>1173</v>
      </c>
      <c r="N29" s="10" t="s">
        <v>700</v>
      </c>
      <c r="O29" s="10">
        <v>42</v>
      </c>
      <c r="P29" s="12">
        <v>28397</v>
      </c>
      <c r="Q29" s="10" t="s">
        <v>738</v>
      </c>
      <c r="R29" s="13">
        <v>44007</v>
      </c>
    </row>
    <row r="30" spans="1:18" x14ac:dyDescent="0.35">
      <c r="A30" s="9">
        <v>14069</v>
      </c>
      <c r="B30" s="9" t="s">
        <v>929</v>
      </c>
      <c r="C30" s="10" t="s">
        <v>992</v>
      </c>
      <c r="D30" s="10" t="s">
        <v>1304</v>
      </c>
      <c r="E30" s="10" t="s">
        <v>389</v>
      </c>
      <c r="F30" s="10" t="s">
        <v>929</v>
      </c>
      <c r="G30" s="10" t="s">
        <v>1304</v>
      </c>
      <c r="H30" s="10" t="s">
        <v>1873</v>
      </c>
      <c r="I30" s="10" t="s">
        <v>716</v>
      </c>
      <c r="J30" s="10" t="s">
        <v>719</v>
      </c>
      <c r="K30" s="11">
        <v>1217</v>
      </c>
      <c r="L30" s="11"/>
      <c r="M30" s="11">
        <v>1217</v>
      </c>
      <c r="N30" s="10" t="s">
        <v>700</v>
      </c>
      <c r="O30" s="10">
        <v>23</v>
      </c>
      <c r="P30" s="12">
        <v>35540</v>
      </c>
      <c r="Q30" s="10" t="s">
        <v>738</v>
      </c>
      <c r="R30" s="13">
        <v>44033</v>
      </c>
    </row>
    <row r="31" spans="1:18" x14ac:dyDescent="0.35">
      <c r="A31" s="9">
        <v>14058</v>
      </c>
      <c r="B31" s="9" t="s">
        <v>1288</v>
      </c>
      <c r="C31" s="10" t="s">
        <v>1513</v>
      </c>
      <c r="D31" s="10" t="s">
        <v>1211</v>
      </c>
      <c r="E31" s="10" t="s">
        <v>117</v>
      </c>
      <c r="F31" s="10" t="s">
        <v>1288</v>
      </c>
      <c r="G31" s="10" t="s">
        <v>1211</v>
      </c>
      <c r="H31" s="10" t="s">
        <v>1874</v>
      </c>
      <c r="I31" s="10" t="s">
        <v>716</v>
      </c>
      <c r="J31" s="10" t="s">
        <v>719</v>
      </c>
      <c r="K31" s="11">
        <v>1226</v>
      </c>
      <c r="L31" s="11"/>
      <c r="M31" s="11">
        <v>1226</v>
      </c>
      <c r="N31" s="10" t="s">
        <v>699</v>
      </c>
      <c r="O31" s="10">
        <v>30</v>
      </c>
      <c r="P31" s="12">
        <v>32942</v>
      </c>
      <c r="Q31" s="10" t="s">
        <v>738</v>
      </c>
      <c r="R31" s="13">
        <v>44025</v>
      </c>
    </row>
    <row r="32" spans="1:18" x14ac:dyDescent="0.35">
      <c r="A32" s="4">
        <v>15051</v>
      </c>
      <c r="B32" s="4" t="s">
        <v>954</v>
      </c>
      <c r="C32" s="5" t="s">
        <v>947</v>
      </c>
      <c r="D32" s="5" t="s">
        <v>1710</v>
      </c>
      <c r="E32" s="5" t="s">
        <v>189</v>
      </c>
      <c r="F32" s="10" t="s">
        <v>954</v>
      </c>
      <c r="G32" s="10" t="s">
        <v>1710</v>
      </c>
      <c r="H32" s="10" t="s">
        <v>1874</v>
      </c>
      <c r="I32" s="5" t="s">
        <v>740</v>
      </c>
      <c r="J32" s="5" t="s">
        <v>741</v>
      </c>
      <c r="K32" s="6">
        <v>1233</v>
      </c>
      <c r="L32" s="6"/>
      <c r="M32" s="6">
        <v>1233</v>
      </c>
      <c r="N32" s="5" t="s">
        <v>699</v>
      </c>
      <c r="O32" s="5">
        <v>30</v>
      </c>
      <c r="P32" s="7">
        <v>32947</v>
      </c>
      <c r="Q32" s="5" t="s">
        <v>738</v>
      </c>
      <c r="R32" s="13">
        <v>44008</v>
      </c>
    </row>
    <row r="33" spans="1:18" x14ac:dyDescent="0.35">
      <c r="A33" s="9">
        <v>14845</v>
      </c>
      <c r="B33" s="9" t="s">
        <v>1231</v>
      </c>
      <c r="C33" s="10" t="s">
        <v>889</v>
      </c>
      <c r="D33" s="10" t="s">
        <v>802</v>
      </c>
      <c r="E33" s="10" t="s">
        <v>21</v>
      </c>
      <c r="F33" s="10" t="s">
        <v>1231</v>
      </c>
      <c r="G33" s="10" t="s">
        <v>802</v>
      </c>
      <c r="H33" s="10" t="s">
        <v>1874</v>
      </c>
      <c r="I33" s="10" t="s">
        <v>712</v>
      </c>
      <c r="J33" s="10" t="s">
        <v>719</v>
      </c>
      <c r="K33" s="11">
        <v>1260</v>
      </c>
      <c r="L33" s="11"/>
      <c r="M33" s="11">
        <v>1260</v>
      </c>
      <c r="N33" s="10" t="s">
        <v>699</v>
      </c>
      <c r="O33" s="10">
        <v>25</v>
      </c>
      <c r="P33" s="12">
        <v>34799</v>
      </c>
      <c r="Q33" s="10" t="s">
        <v>738</v>
      </c>
      <c r="R33" s="13">
        <v>44031</v>
      </c>
    </row>
    <row r="34" spans="1:18" x14ac:dyDescent="0.35">
      <c r="A34" s="9">
        <v>14844</v>
      </c>
      <c r="B34" s="9" t="s">
        <v>932</v>
      </c>
      <c r="C34" s="10" t="s">
        <v>1303</v>
      </c>
      <c r="D34" s="10" t="s">
        <v>1705</v>
      </c>
      <c r="E34" s="10" t="s">
        <v>337</v>
      </c>
      <c r="F34" s="10" t="s">
        <v>932</v>
      </c>
      <c r="G34" s="10" t="s">
        <v>1705</v>
      </c>
      <c r="H34" s="10" t="s">
        <v>1873</v>
      </c>
      <c r="I34" s="10" t="s">
        <v>712</v>
      </c>
      <c r="J34" s="10" t="s">
        <v>719</v>
      </c>
      <c r="K34" s="11">
        <v>1273</v>
      </c>
      <c r="L34" s="11"/>
      <c r="M34" s="11">
        <v>1273</v>
      </c>
      <c r="N34" s="10" t="s">
        <v>700</v>
      </c>
      <c r="O34" s="10">
        <v>29</v>
      </c>
      <c r="P34" s="12">
        <v>33284</v>
      </c>
      <c r="Q34" s="10" t="s">
        <v>738</v>
      </c>
      <c r="R34" s="13">
        <v>44027</v>
      </c>
    </row>
    <row r="35" spans="1:18" x14ac:dyDescent="0.35">
      <c r="A35" s="4">
        <v>14039</v>
      </c>
      <c r="B35" s="4" t="s">
        <v>885</v>
      </c>
      <c r="C35" s="5" t="s">
        <v>810</v>
      </c>
      <c r="D35" s="5" t="s">
        <v>1473</v>
      </c>
      <c r="E35" s="5" t="s">
        <v>106</v>
      </c>
      <c r="F35" s="10" t="s">
        <v>885</v>
      </c>
      <c r="G35" s="10" t="s">
        <v>1473</v>
      </c>
      <c r="H35" s="10" t="s">
        <v>1874</v>
      </c>
      <c r="I35" s="5" t="s">
        <v>716</v>
      </c>
      <c r="J35" s="5" t="s">
        <v>719</v>
      </c>
      <c r="K35" s="6">
        <v>1295</v>
      </c>
      <c r="L35" s="6"/>
      <c r="M35" s="6">
        <v>1295</v>
      </c>
      <c r="N35" s="5" t="s">
        <v>699</v>
      </c>
      <c r="O35" s="5">
        <v>39</v>
      </c>
      <c r="P35" s="7">
        <v>29756</v>
      </c>
      <c r="Q35" s="5" t="s">
        <v>738</v>
      </c>
      <c r="R35" s="13">
        <v>44022</v>
      </c>
    </row>
    <row r="36" spans="1:18" x14ac:dyDescent="0.35">
      <c r="A36" s="4">
        <v>14213</v>
      </c>
      <c r="B36" s="4" t="s">
        <v>1314</v>
      </c>
      <c r="C36" s="5" t="s">
        <v>1518</v>
      </c>
      <c r="D36" s="5" t="s">
        <v>811</v>
      </c>
      <c r="E36" s="5" t="s">
        <v>4</v>
      </c>
      <c r="F36" s="10" t="s">
        <v>1314</v>
      </c>
      <c r="G36" s="10" t="s">
        <v>811</v>
      </c>
      <c r="H36" s="10" t="s">
        <v>1874</v>
      </c>
      <c r="I36" s="5" t="s">
        <v>714</v>
      </c>
      <c r="J36" s="5" t="s">
        <v>719</v>
      </c>
      <c r="K36" s="6">
        <v>1303</v>
      </c>
      <c r="L36" s="6"/>
      <c r="M36" s="6">
        <v>1303</v>
      </c>
      <c r="N36" s="5" t="s">
        <v>699</v>
      </c>
      <c r="O36" s="5">
        <v>32</v>
      </c>
      <c r="P36" s="7">
        <v>31957</v>
      </c>
      <c r="Q36" s="5" t="s">
        <v>738</v>
      </c>
      <c r="R36" s="13">
        <v>44020</v>
      </c>
    </row>
    <row r="37" spans="1:18" x14ac:dyDescent="0.35">
      <c r="A37" s="9">
        <v>14041</v>
      </c>
      <c r="B37" s="9" t="s">
        <v>793</v>
      </c>
      <c r="C37" s="10" t="s">
        <v>1298</v>
      </c>
      <c r="D37" s="10" t="s">
        <v>847</v>
      </c>
      <c r="E37" s="10" t="s">
        <v>123</v>
      </c>
      <c r="F37" s="10" t="s">
        <v>793</v>
      </c>
      <c r="G37" s="10" t="s">
        <v>847</v>
      </c>
      <c r="H37" s="10" t="s">
        <v>1874</v>
      </c>
      <c r="I37" s="10" t="s">
        <v>716</v>
      </c>
      <c r="J37" s="10" t="s">
        <v>719</v>
      </c>
      <c r="K37" s="11">
        <v>1327</v>
      </c>
      <c r="L37" s="11"/>
      <c r="M37" s="11">
        <v>1327</v>
      </c>
      <c r="N37" s="10" t="s">
        <v>699</v>
      </c>
      <c r="O37" s="10">
        <v>36</v>
      </c>
      <c r="P37" s="12">
        <v>30618</v>
      </c>
      <c r="Q37" s="10" t="s">
        <v>738</v>
      </c>
      <c r="R37" s="13">
        <v>43951</v>
      </c>
    </row>
    <row r="38" spans="1:18" x14ac:dyDescent="0.35">
      <c r="A38" s="4">
        <v>14060</v>
      </c>
      <c r="B38" s="4" t="s">
        <v>966</v>
      </c>
      <c r="C38" s="5" t="s">
        <v>790</v>
      </c>
      <c r="D38" s="5" t="s">
        <v>1329</v>
      </c>
      <c r="E38" s="5" t="s">
        <v>419</v>
      </c>
      <c r="F38" s="10" t="s">
        <v>966</v>
      </c>
      <c r="G38" s="10" t="s">
        <v>1329</v>
      </c>
      <c r="H38" s="10" t="s">
        <v>1873</v>
      </c>
      <c r="I38" s="5" t="s">
        <v>716</v>
      </c>
      <c r="J38" s="5" t="s">
        <v>719</v>
      </c>
      <c r="K38" s="6">
        <v>1333</v>
      </c>
      <c r="L38" s="6"/>
      <c r="M38" s="6">
        <v>1333</v>
      </c>
      <c r="N38" s="5" t="s">
        <v>700</v>
      </c>
      <c r="O38" s="5">
        <v>29</v>
      </c>
      <c r="P38" s="7">
        <v>33296</v>
      </c>
      <c r="Q38" s="5" t="s">
        <v>738</v>
      </c>
      <c r="R38" s="8">
        <v>43158</v>
      </c>
    </row>
    <row r="39" spans="1:18" x14ac:dyDescent="0.35">
      <c r="A39" s="9">
        <v>14216</v>
      </c>
      <c r="B39" s="9" t="s">
        <v>891</v>
      </c>
      <c r="C39" s="10" t="s">
        <v>1474</v>
      </c>
      <c r="D39" s="10" t="s">
        <v>1078</v>
      </c>
      <c r="E39" s="10" t="s">
        <v>292</v>
      </c>
      <c r="F39" s="10" t="s">
        <v>891</v>
      </c>
      <c r="G39" s="10" t="s">
        <v>1078</v>
      </c>
      <c r="H39" s="10" t="s">
        <v>1874</v>
      </c>
      <c r="I39" s="10" t="s">
        <v>714</v>
      </c>
      <c r="J39" s="10" t="s">
        <v>719</v>
      </c>
      <c r="K39" s="11">
        <v>1373</v>
      </c>
      <c r="L39" s="11"/>
      <c r="M39" s="11">
        <v>1373</v>
      </c>
      <c r="N39" s="10" t="s">
        <v>699</v>
      </c>
      <c r="O39" s="10">
        <v>26</v>
      </c>
      <c r="P39" s="12">
        <v>34361</v>
      </c>
      <c r="Q39" s="10" t="s">
        <v>738</v>
      </c>
      <c r="R39" s="13">
        <v>43332</v>
      </c>
    </row>
    <row r="40" spans="1:18" x14ac:dyDescent="0.35">
      <c r="A40" s="9">
        <v>15039</v>
      </c>
      <c r="B40" s="9" t="s">
        <v>770</v>
      </c>
      <c r="C40" s="10" t="s">
        <v>1554</v>
      </c>
      <c r="D40" s="10" t="s">
        <v>1586</v>
      </c>
      <c r="E40" s="10" t="s">
        <v>512</v>
      </c>
      <c r="F40" s="10" t="s">
        <v>770</v>
      </c>
      <c r="G40" s="10" t="s">
        <v>1586</v>
      </c>
      <c r="H40" s="10" t="s">
        <v>1873</v>
      </c>
      <c r="I40" s="10" t="s">
        <v>740</v>
      </c>
      <c r="J40" s="10" t="s">
        <v>741</v>
      </c>
      <c r="K40" s="11">
        <v>1398</v>
      </c>
      <c r="L40" s="11"/>
      <c r="M40" s="11">
        <v>1398</v>
      </c>
      <c r="N40" s="10" t="s">
        <v>700</v>
      </c>
      <c r="O40" s="10">
        <v>50</v>
      </c>
      <c r="P40" s="12">
        <v>25663</v>
      </c>
      <c r="Q40" s="10" t="s">
        <v>738</v>
      </c>
      <c r="R40" s="13">
        <v>39819</v>
      </c>
    </row>
    <row r="41" spans="1:18" x14ac:dyDescent="0.35">
      <c r="A41" s="4">
        <v>14064</v>
      </c>
      <c r="B41" s="4" t="s">
        <v>748</v>
      </c>
      <c r="C41" s="5" t="s">
        <v>1524</v>
      </c>
      <c r="D41" s="5" t="s">
        <v>1343</v>
      </c>
      <c r="E41" s="5" t="s">
        <v>445</v>
      </c>
      <c r="F41" s="10" t="s">
        <v>748</v>
      </c>
      <c r="G41" s="10" t="s">
        <v>1343</v>
      </c>
      <c r="H41" s="10" t="s">
        <v>1873</v>
      </c>
      <c r="I41" s="5" t="s">
        <v>716</v>
      </c>
      <c r="J41" s="5" t="s">
        <v>719</v>
      </c>
      <c r="K41" s="6">
        <v>1453</v>
      </c>
      <c r="L41" s="6"/>
      <c r="M41" s="6">
        <v>1453</v>
      </c>
      <c r="N41" s="5" t="s">
        <v>700</v>
      </c>
      <c r="O41" s="5">
        <v>25</v>
      </c>
      <c r="P41" s="7">
        <v>34785</v>
      </c>
      <c r="Q41" s="5" t="s">
        <v>738</v>
      </c>
      <c r="R41" s="8">
        <v>43391</v>
      </c>
    </row>
    <row r="42" spans="1:18" x14ac:dyDescent="0.35">
      <c r="A42" s="4">
        <v>14212</v>
      </c>
      <c r="B42" s="4" t="s">
        <v>1612</v>
      </c>
      <c r="C42" s="5" t="s">
        <v>1613</v>
      </c>
      <c r="D42" s="5" t="s">
        <v>1391</v>
      </c>
      <c r="E42" s="5" t="s">
        <v>564</v>
      </c>
      <c r="F42" s="10" t="s">
        <v>1612</v>
      </c>
      <c r="G42" s="10" t="s">
        <v>1391</v>
      </c>
      <c r="H42" s="10" t="s">
        <v>1873</v>
      </c>
      <c r="I42" s="5" t="s">
        <v>714</v>
      </c>
      <c r="J42" s="5" t="s">
        <v>719</v>
      </c>
      <c r="K42" s="6">
        <v>1499</v>
      </c>
      <c r="L42" s="6"/>
      <c r="M42" s="6">
        <v>1499</v>
      </c>
      <c r="N42" s="5" t="s">
        <v>700</v>
      </c>
      <c r="O42" s="5">
        <v>33</v>
      </c>
      <c r="P42" s="7">
        <v>31791</v>
      </c>
      <c r="Q42" s="5" t="s">
        <v>738</v>
      </c>
      <c r="R42" s="8">
        <v>40304</v>
      </c>
    </row>
    <row r="43" spans="1:18" x14ac:dyDescent="0.35">
      <c r="A43" s="9">
        <v>13721</v>
      </c>
      <c r="B43" s="9" t="s">
        <v>885</v>
      </c>
      <c r="C43" s="10" t="s">
        <v>1142</v>
      </c>
      <c r="D43" s="10" t="s">
        <v>881</v>
      </c>
      <c r="E43" s="10" t="s">
        <v>169</v>
      </c>
      <c r="F43" s="10" t="s">
        <v>885</v>
      </c>
      <c r="G43" s="10" t="s">
        <v>881</v>
      </c>
      <c r="H43" s="10" t="s">
        <v>1874</v>
      </c>
      <c r="I43" s="10" t="s">
        <v>701</v>
      </c>
      <c r="J43" s="10" t="s">
        <v>719</v>
      </c>
      <c r="K43" s="11">
        <v>1508</v>
      </c>
      <c r="L43" s="11"/>
      <c r="M43" s="11">
        <v>1508</v>
      </c>
      <c r="N43" s="10" t="s">
        <v>699</v>
      </c>
      <c r="O43" s="10">
        <v>48</v>
      </c>
      <c r="P43" s="12">
        <v>26406</v>
      </c>
      <c r="Q43" s="10" t="s">
        <v>738</v>
      </c>
      <c r="R43" s="13">
        <v>39903</v>
      </c>
    </row>
    <row r="44" spans="1:18" x14ac:dyDescent="0.35">
      <c r="A44" s="4">
        <v>14038</v>
      </c>
      <c r="B44" s="4" t="s">
        <v>1011</v>
      </c>
      <c r="C44" s="5" t="s">
        <v>1013</v>
      </c>
      <c r="D44" s="5" t="s">
        <v>1419</v>
      </c>
      <c r="E44" s="5" t="s">
        <v>495</v>
      </c>
      <c r="F44" s="10" t="s">
        <v>1011</v>
      </c>
      <c r="G44" s="10" t="s">
        <v>1419</v>
      </c>
      <c r="H44" s="10" t="s">
        <v>1873</v>
      </c>
      <c r="I44" s="5" t="s">
        <v>716</v>
      </c>
      <c r="J44" s="5" t="s">
        <v>719</v>
      </c>
      <c r="K44" s="6">
        <v>1534</v>
      </c>
      <c r="L44" s="6"/>
      <c r="M44" s="6">
        <v>1534</v>
      </c>
      <c r="N44" s="5" t="s">
        <v>700</v>
      </c>
      <c r="O44" s="5">
        <v>40</v>
      </c>
      <c r="P44" s="7">
        <v>29359</v>
      </c>
      <c r="Q44" s="5" t="s">
        <v>738</v>
      </c>
      <c r="R44" s="8">
        <v>40400</v>
      </c>
    </row>
    <row r="45" spans="1:18" x14ac:dyDescent="0.35">
      <c r="A45" s="4">
        <v>14832</v>
      </c>
      <c r="B45" s="4" t="s">
        <v>1738</v>
      </c>
      <c r="C45" s="5" t="s">
        <v>1118</v>
      </c>
      <c r="D45" s="5" t="s">
        <v>922</v>
      </c>
      <c r="E45" s="5" t="s">
        <v>15</v>
      </c>
      <c r="F45" s="10" t="s">
        <v>1738</v>
      </c>
      <c r="G45" s="10" t="s">
        <v>922</v>
      </c>
      <c r="H45" s="10" t="s">
        <v>1874</v>
      </c>
      <c r="I45" s="5" t="s">
        <v>712</v>
      </c>
      <c r="J45" s="5" t="s">
        <v>719</v>
      </c>
      <c r="K45" s="6">
        <v>1554</v>
      </c>
      <c r="L45" s="6"/>
      <c r="M45" s="6">
        <v>1554</v>
      </c>
      <c r="N45" s="5" t="s">
        <v>699</v>
      </c>
      <c r="O45" s="5">
        <v>45</v>
      </c>
      <c r="P45" s="7">
        <v>27551</v>
      </c>
      <c r="Q45" s="5" t="s">
        <v>738</v>
      </c>
      <c r="R45" s="8">
        <v>40102</v>
      </c>
    </row>
    <row r="46" spans="1:18" x14ac:dyDescent="0.35">
      <c r="A46" s="9">
        <v>15063</v>
      </c>
      <c r="B46" s="9" t="s">
        <v>1147</v>
      </c>
      <c r="C46" s="10" t="s">
        <v>1219</v>
      </c>
      <c r="D46" s="10" t="s">
        <v>1412</v>
      </c>
      <c r="E46" s="10" t="s">
        <v>225</v>
      </c>
      <c r="F46" s="10" t="s">
        <v>1147</v>
      </c>
      <c r="G46" s="10" t="s">
        <v>1412</v>
      </c>
      <c r="H46" s="10" t="s">
        <v>1874</v>
      </c>
      <c r="I46" s="10" t="s">
        <v>740</v>
      </c>
      <c r="J46" s="10" t="s">
        <v>741</v>
      </c>
      <c r="K46" s="11">
        <v>1566</v>
      </c>
      <c r="L46" s="11"/>
      <c r="M46" s="11">
        <v>1566</v>
      </c>
      <c r="N46" s="10" t="s">
        <v>699</v>
      </c>
      <c r="O46" s="10">
        <v>21</v>
      </c>
      <c r="P46" s="12">
        <v>35988</v>
      </c>
      <c r="Q46" s="10" t="s">
        <v>738</v>
      </c>
      <c r="R46" s="13">
        <v>43654</v>
      </c>
    </row>
    <row r="47" spans="1:18" x14ac:dyDescent="0.35">
      <c r="A47" s="4">
        <v>14070</v>
      </c>
      <c r="B47" s="4" t="s">
        <v>1220</v>
      </c>
      <c r="C47" s="5" t="s">
        <v>1151</v>
      </c>
      <c r="D47" s="5" t="s">
        <v>1528</v>
      </c>
      <c r="E47" s="5" t="s">
        <v>578</v>
      </c>
      <c r="F47" s="10" t="s">
        <v>1220</v>
      </c>
      <c r="G47" s="10" t="s">
        <v>1528</v>
      </c>
      <c r="H47" s="10" t="s">
        <v>1873</v>
      </c>
      <c r="I47" s="5" t="s">
        <v>716</v>
      </c>
      <c r="J47" s="5" t="s">
        <v>719</v>
      </c>
      <c r="K47" s="6">
        <v>1577</v>
      </c>
      <c r="L47" s="6"/>
      <c r="M47" s="6">
        <v>1577</v>
      </c>
      <c r="N47" s="5" t="s">
        <v>700</v>
      </c>
      <c r="O47" s="5">
        <v>23</v>
      </c>
      <c r="P47" s="7">
        <v>35494</v>
      </c>
      <c r="Q47" s="5" t="s">
        <v>738</v>
      </c>
      <c r="R47" s="8">
        <v>43514</v>
      </c>
    </row>
    <row r="48" spans="1:18" x14ac:dyDescent="0.35">
      <c r="A48" s="4">
        <v>14210</v>
      </c>
      <c r="B48" s="4" t="s">
        <v>787</v>
      </c>
      <c r="C48" s="5" t="s">
        <v>1601</v>
      </c>
      <c r="D48" s="5" t="s">
        <v>1144</v>
      </c>
      <c r="E48" s="5" t="s">
        <v>412</v>
      </c>
      <c r="F48" s="10" t="s">
        <v>787</v>
      </c>
      <c r="G48" s="10" t="s">
        <v>1144</v>
      </c>
      <c r="H48" s="10" t="s">
        <v>1873</v>
      </c>
      <c r="I48" s="5" t="s">
        <v>714</v>
      </c>
      <c r="J48" s="5" t="s">
        <v>719</v>
      </c>
      <c r="K48" s="6">
        <v>1582</v>
      </c>
      <c r="L48" s="6"/>
      <c r="M48" s="6">
        <v>1582</v>
      </c>
      <c r="N48" s="5" t="s">
        <v>700</v>
      </c>
      <c r="O48" s="5">
        <v>38</v>
      </c>
      <c r="P48" s="7">
        <v>29947</v>
      </c>
      <c r="Q48" s="5" t="s">
        <v>738</v>
      </c>
      <c r="R48" s="8">
        <v>40541</v>
      </c>
    </row>
    <row r="49" spans="1:18" x14ac:dyDescent="0.35">
      <c r="A49" s="9">
        <v>14061</v>
      </c>
      <c r="B49" s="9" t="s">
        <v>1514</v>
      </c>
      <c r="C49" s="10" t="s">
        <v>1515</v>
      </c>
      <c r="D49" s="10" t="s">
        <v>1006</v>
      </c>
      <c r="E49" s="10" t="s">
        <v>501</v>
      </c>
      <c r="F49" s="10" t="s">
        <v>1514</v>
      </c>
      <c r="G49" s="10" t="s">
        <v>1006</v>
      </c>
      <c r="H49" s="10" t="s">
        <v>1873</v>
      </c>
      <c r="I49" s="10" t="s">
        <v>716</v>
      </c>
      <c r="J49" s="10" t="s">
        <v>719</v>
      </c>
      <c r="K49" s="11">
        <v>1597</v>
      </c>
      <c r="L49" s="11"/>
      <c r="M49" s="11">
        <v>1597</v>
      </c>
      <c r="N49" s="10" t="s">
        <v>700</v>
      </c>
      <c r="O49" s="10">
        <v>29</v>
      </c>
      <c r="P49" s="12">
        <v>33129</v>
      </c>
      <c r="Q49" s="10" t="s">
        <v>738</v>
      </c>
      <c r="R49" s="13">
        <v>43161</v>
      </c>
    </row>
    <row r="50" spans="1:18" x14ac:dyDescent="0.35">
      <c r="A50" s="9">
        <v>14059</v>
      </c>
      <c r="B50" s="9" t="s">
        <v>1079</v>
      </c>
      <c r="C50" s="10" t="s">
        <v>1328</v>
      </c>
      <c r="D50" s="10" t="s">
        <v>1130</v>
      </c>
      <c r="E50" s="10" t="s">
        <v>70</v>
      </c>
      <c r="F50" s="10" t="s">
        <v>1079</v>
      </c>
      <c r="G50" s="10" t="s">
        <v>1130</v>
      </c>
      <c r="H50" s="10" t="s">
        <v>1874</v>
      </c>
      <c r="I50" s="10" t="s">
        <v>716</v>
      </c>
      <c r="J50" s="10" t="s">
        <v>719</v>
      </c>
      <c r="K50" s="11">
        <v>1598</v>
      </c>
      <c r="L50" s="11"/>
      <c r="M50" s="11">
        <v>1598</v>
      </c>
      <c r="N50" s="10" t="s">
        <v>699</v>
      </c>
      <c r="O50" s="10">
        <v>29</v>
      </c>
      <c r="P50" s="12">
        <v>33252</v>
      </c>
      <c r="Q50" s="10" t="s">
        <v>738</v>
      </c>
      <c r="R50" s="13">
        <v>43157</v>
      </c>
    </row>
    <row r="51" spans="1:18" x14ac:dyDescent="0.35">
      <c r="A51" s="4">
        <v>14838</v>
      </c>
      <c r="B51" s="4" t="s">
        <v>1760</v>
      </c>
      <c r="C51" s="5" t="s">
        <v>1761</v>
      </c>
      <c r="D51" s="5" t="s">
        <v>1762</v>
      </c>
      <c r="E51" s="5" t="s">
        <v>460</v>
      </c>
      <c r="F51" s="10" t="s">
        <v>1760</v>
      </c>
      <c r="G51" s="10" t="s">
        <v>1762</v>
      </c>
      <c r="H51" s="10" t="s">
        <v>1873</v>
      </c>
      <c r="I51" s="5" t="s">
        <v>712</v>
      </c>
      <c r="J51" s="5" t="s">
        <v>719</v>
      </c>
      <c r="K51" s="6">
        <v>1619</v>
      </c>
      <c r="L51" s="6"/>
      <c r="M51" s="6">
        <v>1619</v>
      </c>
      <c r="N51" s="5" t="s">
        <v>700</v>
      </c>
      <c r="O51" s="5">
        <v>39</v>
      </c>
      <c r="P51" s="7">
        <v>29454</v>
      </c>
      <c r="Q51" s="5" t="s">
        <v>738</v>
      </c>
      <c r="R51" s="8">
        <v>43983</v>
      </c>
    </row>
    <row r="52" spans="1:18" x14ac:dyDescent="0.35">
      <c r="A52" s="4">
        <v>15062</v>
      </c>
      <c r="B52" s="4" t="s">
        <v>815</v>
      </c>
      <c r="C52" s="5" t="s">
        <v>1307</v>
      </c>
      <c r="D52" s="5" t="s">
        <v>1801</v>
      </c>
      <c r="E52" s="5" t="s">
        <v>630</v>
      </c>
      <c r="F52" s="10" t="s">
        <v>815</v>
      </c>
      <c r="G52" s="10" t="s">
        <v>1801</v>
      </c>
      <c r="H52" s="10" t="s">
        <v>1873</v>
      </c>
      <c r="I52" s="5" t="s">
        <v>740</v>
      </c>
      <c r="J52" s="5" t="s">
        <v>741</v>
      </c>
      <c r="K52" s="6">
        <v>1628</v>
      </c>
      <c r="L52" s="6"/>
      <c r="M52" s="6">
        <v>1628</v>
      </c>
      <c r="N52" s="5" t="s">
        <v>700</v>
      </c>
      <c r="O52" s="5">
        <v>22</v>
      </c>
      <c r="P52" s="7">
        <v>35648</v>
      </c>
      <c r="Q52" s="5" t="s">
        <v>738</v>
      </c>
      <c r="R52" s="8">
        <v>43607</v>
      </c>
    </row>
    <row r="53" spans="1:18" x14ac:dyDescent="0.35">
      <c r="A53" s="4">
        <v>15045</v>
      </c>
      <c r="B53" s="4" t="s">
        <v>1237</v>
      </c>
      <c r="C53" s="5" t="s">
        <v>1290</v>
      </c>
      <c r="D53" s="5" t="s">
        <v>1235</v>
      </c>
      <c r="E53" s="5" t="s">
        <v>615</v>
      </c>
      <c r="F53" s="10" t="s">
        <v>1237</v>
      </c>
      <c r="G53" s="10" t="s">
        <v>1235</v>
      </c>
      <c r="H53" s="10" t="s">
        <v>1873</v>
      </c>
      <c r="I53" s="5" t="s">
        <v>740</v>
      </c>
      <c r="J53" s="5" t="s">
        <v>741</v>
      </c>
      <c r="K53" s="6">
        <v>1646</v>
      </c>
      <c r="L53" s="6"/>
      <c r="M53" s="6">
        <v>1646</v>
      </c>
      <c r="N53" s="5" t="s">
        <v>700</v>
      </c>
      <c r="O53" s="5">
        <v>43</v>
      </c>
      <c r="P53" s="7">
        <v>27957</v>
      </c>
      <c r="Q53" s="5" t="s">
        <v>738</v>
      </c>
      <c r="R53" s="8">
        <v>43905</v>
      </c>
    </row>
    <row r="54" spans="1:18" x14ac:dyDescent="0.35">
      <c r="A54" s="4">
        <v>14841</v>
      </c>
      <c r="B54" s="4" t="s">
        <v>1531</v>
      </c>
      <c r="C54" s="5" t="s">
        <v>1775</v>
      </c>
      <c r="D54" s="5" t="s">
        <v>1296</v>
      </c>
      <c r="E54" s="5" t="s">
        <v>458</v>
      </c>
      <c r="F54" s="10" t="s">
        <v>1531</v>
      </c>
      <c r="G54" s="10" t="s">
        <v>1296</v>
      </c>
      <c r="H54" s="10" t="s">
        <v>1873</v>
      </c>
      <c r="I54" s="5" t="s">
        <v>712</v>
      </c>
      <c r="J54" s="5" t="s">
        <v>719</v>
      </c>
      <c r="K54" s="6">
        <v>1669</v>
      </c>
      <c r="L54" s="6"/>
      <c r="M54" s="6">
        <v>1669</v>
      </c>
      <c r="N54" s="5" t="s">
        <v>700</v>
      </c>
      <c r="O54" s="5">
        <v>32</v>
      </c>
      <c r="P54" s="7">
        <v>32085</v>
      </c>
      <c r="Q54" s="5" t="s">
        <v>738</v>
      </c>
      <c r="R54" s="8">
        <v>40375</v>
      </c>
    </row>
    <row r="55" spans="1:18" x14ac:dyDescent="0.35">
      <c r="A55" s="4">
        <v>13719</v>
      </c>
      <c r="B55" s="4" t="s">
        <v>765</v>
      </c>
      <c r="C55" s="5" t="s">
        <v>1134</v>
      </c>
      <c r="D55" s="5" t="s">
        <v>794</v>
      </c>
      <c r="E55" s="5" t="s">
        <v>113</v>
      </c>
      <c r="F55" s="10" t="s">
        <v>765</v>
      </c>
      <c r="G55" s="10" t="s">
        <v>794</v>
      </c>
      <c r="H55" s="10" t="s">
        <v>1874</v>
      </c>
      <c r="I55" s="5" t="s">
        <v>701</v>
      </c>
      <c r="J55" s="5" t="s">
        <v>719</v>
      </c>
      <c r="K55" s="6">
        <v>1700</v>
      </c>
      <c r="L55" s="6"/>
      <c r="M55" s="6">
        <v>1700</v>
      </c>
      <c r="N55" s="5" t="s">
        <v>699</v>
      </c>
      <c r="O55" s="5">
        <v>51</v>
      </c>
      <c r="P55" s="7">
        <v>25296</v>
      </c>
      <c r="Q55" s="5" t="s">
        <v>738</v>
      </c>
      <c r="R55" s="8">
        <v>38852</v>
      </c>
    </row>
    <row r="56" spans="1:18" x14ac:dyDescent="0.35">
      <c r="A56" s="9">
        <v>15059</v>
      </c>
      <c r="B56" s="9" t="s">
        <v>748</v>
      </c>
      <c r="C56" s="10" t="s">
        <v>1013</v>
      </c>
      <c r="D56" s="10" t="s">
        <v>1285</v>
      </c>
      <c r="E56" s="10" t="s">
        <v>599</v>
      </c>
      <c r="F56" s="10" t="s">
        <v>748</v>
      </c>
      <c r="G56" s="10" t="s">
        <v>1285</v>
      </c>
      <c r="H56" s="10" t="s">
        <v>1873</v>
      </c>
      <c r="I56" s="10" t="s">
        <v>740</v>
      </c>
      <c r="J56" s="10" t="s">
        <v>741</v>
      </c>
      <c r="K56" s="11">
        <v>1704</v>
      </c>
      <c r="L56" s="11"/>
      <c r="M56" s="11">
        <v>1704</v>
      </c>
      <c r="N56" s="10" t="s">
        <v>700</v>
      </c>
      <c r="O56" s="10">
        <v>25</v>
      </c>
      <c r="P56" s="12">
        <v>34636</v>
      </c>
      <c r="Q56" s="10" t="s">
        <v>738</v>
      </c>
      <c r="R56" s="13">
        <v>43437</v>
      </c>
    </row>
    <row r="57" spans="1:18" x14ac:dyDescent="0.35">
      <c r="A57" s="9">
        <v>13724</v>
      </c>
      <c r="B57" s="9" t="s">
        <v>1154</v>
      </c>
      <c r="C57" s="10" t="s">
        <v>1099</v>
      </c>
      <c r="D57" s="10" t="s">
        <v>1155</v>
      </c>
      <c r="E57" s="10" t="s">
        <v>612</v>
      </c>
      <c r="F57" s="10" t="s">
        <v>1154</v>
      </c>
      <c r="G57" s="10" t="s">
        <v>1155</v>
      </c>
      <c r="H57" s="10" t="s">
        <v>1873</v>
      </c>
      <c r="I57" s="10" t="s">
        <v>701</v>
      </c>
      <c r="J57" s="10" t="s">
        <v>719</v>
      </c>
      <c r="K57" s="11">
        <v>1714</v>
      </c>
      <c r="L57" s="11"/>
      <c r="M57" s="11">
        <v>1714</v>
      </c>
      <c r="N57" s="10" t="s">
        <v>700</v>
      </c>
      <c r="O57" s="10">
        <v>44</v>
      </c>
      <c r="P57" s="12">
        <v>27847</v>
      </c>
      <c r="Q57" s="10" t="s">
        <v>738</v>
      </c>
      <c r="R57" s="13">
        <v>40122</v>
      </c>
    </row>
    <row r="58" spans="1:18" x14ac:dyDescent="0.35">
      <c r="A58" s="4">
        <v>14215</v>
      </c>
      <c r="B58" s="4" t="s">
        <v>888</v>
      </c>
      <c r="C58" s="5" t="s">
        <v>902</v>
      </c>
      <c r="D58" s="5" t="s">
        <v>903</v>
      </c>
      <c r="E58" s="5" t="s">
        <v>203</v>
      </c>
      <c r="F58" s="10" t="s">
        <v>888</v>
      </c>
      <c r="G58" s="10" t="s">
        <v>903</v>
      </c>
      <c r="H58" s="10" t="s">
        <v>1874</v>
      </c>
      <c r="I58" s="5" t="s">
        <v>714</v>
      </c>
      <c r="J58" s="5" t="s">
        <v>719</v>
      </c>
      <c r="K58" s="6">
        <v>1809</v>
      </c>
      <c r="L58" s="6"/>
      <c r="M58" s="6">
        <v>1809</v>
      </c>
      <c r="N58" s="5" t="s">
        <v>699</v>
      </c>
      <c r="O58" s="5">
        <v>27</v>
      </c>
      <c r="P58" s="7">
        <v>33847</v>
      </c>
      <c r="Q58" s="5" t="s">
        <v>738</v>
      </c>
      <c r="R58" s="8">
        <v>43291</v>
      </c>
    </row>
    <row r="59" spans="1:18" x14ac:dyDescent="0.35">
      <c r="A59" s="9">
        <v>15054</v>
      </c>
      <c r="B59" s="9" t="s">
        <v>1796</v>
      </c>
      <c r="C59" s="10" t="s">
        <v>1151</v>
      </c>
      <c r="D59" s="10" t="s">
        <v>789</v>
      </c>
      <c r="E59" s="10" t="s">
        <v>354</v>
      </c>
      <c r="F59" s="10" t="s">
        <v>1796</v>
      </c>
      <c r="G59" s="10" t="s">
        <v>789</v>
      </c>
      <c r="H59" s="10" t="s">
        <v>1873</v>
      </c>
      <c r="I59" s="10" t="s">
        <v>740</v>
      </c>
      <c r="J59" s="10" t="s">
        <v>741</v>
      </c>
      <c r="K59" s="11">
        <v>1835</v>
      </c>
      <c r="L59" s="11"/>
      <c r="M59" s="11">
        <v>1835</v>
      </c>
      <c r="N59" s="10" t="s">
        <v>700</v>
      </c>
      <c r="O59" s="10">
        <v>28</v>
      </c>
      <c r="P59" s="12">
        <v>33508</v>
      </c>
      <c r="Q59" s="10" t="s">
        <v>738</v>
      </c>
      <c r="R59" s="13">
        <v>43251</v>
      </c>
    </row>
    <row r="60" spans="1:18" x14ac:dyDescent="0.35">
      <c r="A60" s="4">
        <v>14219</v>
      </c>
      <c r="B60" s="4" t="s">
        <v>748</v>
      </c>
      <c r="C60" s="5" t="s">
        <v>1397</v>
      </c>
      <c r="D60" s="5" t="s">
        <v>1642</v>
      </c>
      <c r="E60" s="5" t="s">
        <v>471</v>
      </c>
      <c r="F60" s="10" t="s">
        <v>748</v>
      </c>
      <c r="G60" s="10" t="s">
        <v>1642</v>
      </c>
      <c r="H60" s="10" t="s">
        <v>1873</v>
      </c>
      <c r="I60" s="5" t="s">
        <v>714</v>
      </c>
      <c r="J60" s="5" t="s">
        <v>719</v>
      </c>
      <c r="K60" s="6">
        <v>1846</v>
      </c>
      <c r="L60" s="6"/>
      <c r="M60" s="6">
        <v>1846</v>
      </c>
      <c r="N60" s="5" t="s">
        <v>700</v>
      </c>
      <c r="O60" s="5">
        <v>21</v>
      </c>
      <c r="P60" s="7">
        <v>36092</v>
      </c>
      <c r="Q60" s="5" t="s">
        <v>738</v>
      </c>
      <c r="R60" s="8">
        <v>43626</v>
      </c>
    </row>
    <row r="61" spans="1:18" x14ac:dyDescent="0.35">
      <c r="A61" s="9">
        <v>14051</v>
      </c>
      <c r="B61" s="9" t="s">
        <v>1496</v>
      </c>
      <c r="C61" s="10" t="s">
        <v>1080</v>
      </c>
      <c r="D61" s="10" t="s">
        <v>1099</v>
      </c>
      <c r="E61" s="10" t="s">
        <v>20</v>
      </c>
      <c r="F61" s="10" t="s">
        <v>1496</v>
      </c>
      <c r="G61" s="10" t="s">
        <v>1099</v>
      </c>
      <c r="H61" s="10" t="s">
        <v>1874</v>
      </c>
      <c r="I61" s="10" t="s">
        <v>716</v>
      </c>
      <c r="J61" s="10" t="s">
        <v>719</v>
      </c>
      <c r="K61" s="11">
        <v>1863</v>
      </c>
      <c r="L61" s="11"/>
      <c r="M61" s="11">
        <v>1863</v>
      </c>
      <c r="N61" s="10" t="s">
        <v>699</v>
      </c>
      <c r="O61" s="10">
        <v>32</v>
      </c>
      <c r="P61" s="12">
        <v>32179</v>
      </c>
      <c r="Q61" s="10" t="s">
        <v>738</v>
      </c>
      <c r="R61" s="13">
        <v>40351</v>
      </c>
    </row>
    <row r="62" spans="1:18" x14ac:dyDescent="0.35">
      <c r="A62" s="9">
        <v>14830</v>
      </c>
      <c r="B62" s="9" t="s">
        <v>1753</v>
      </c>
      <c r="C62" s="10" t="s">
        <v>803</v>
      </c>
      <c r="D62" s="10" t="s">
        <v>805</v>
      </c>
      <c r="E62" s="10" t="s">
        <v>456</v>
      </c>
      <c r="F62" s="10" t="s">
        <v>1753</v>
      </c>
      <c r="G62" s="10" t="s">
        <v>805</v>
      </c>
      <c r="H62" s="10" t="s">
        <v>1873</v>
      </c>
      <c r="I62" s="10" t="s">
        <v>712</v>
      </c>
      <c r="J62" s="10" t="s">
        <v>719</v>
      </c>
      <c r="K62" s="11">
        <v>1927</v>
      </c>
      <c r="L62" s="11"/>
      <c r="M62" s="11">
        <v>1927</v>
      </c>
      <c r="N62" s="10" t="s">
        <v>700</v>
      </c>
      <c r="O62" s="10">
        <v>47</v>
      </c>
      <c r="P62" s="12">
        <v>26616</v>
      </c>
      <c r="Q62" s="10" t="s">
        <v>738</v>
      </c>
      <c r="R62" s="13">
        <v>40004</v>
      </c>
    </row>
    <row r="63" spans="1:18" x14ac:dyDescent="0.35">
      <c r="A63" s="4">
        <v>14044</v>
      </c>
      <c r="B63" s="4" t="s">
        <v>885</v>
      </c>
      <c r="C63" s="5" t="s">
        <v>832</v>
      </c>
      <c r="D63" s="5" t="s">
        <v>940</v>
      </c>
      <c r="E63" s="5" t="s">
        <v>12</v>
      </c>
      <c r="F63" s="10" t="s">
        <v>885</v>
      </c>
      <c r="G63" s="10" t="s">
        <v>940</v>
      </c>
      <c r="H63" s="10" t="s">
        <v>1874</v>
      </c>
      <c r="I63" s="5" t="s">
        <v>716</v>
      </c>
      <c r="J63" s="5" t="s">
        <v>719</v>
      </c>
      <c r="K63" s="6">
        <v>1943</v>
      </c>
      <c r="L63" s="6"/>
      <c r="M63" s="6">
        <v>1943</v>
      </c>
      <c r="N63" s="5" t="s">
        <v>699</v>
      </c>
      <c r="O63" s="5">
        <v>35</v>
      </c>
      <c r="P63" s="7">
        <v>31221</v>
      </c>
      <c r="Q63" s="5" t="s">
        <v>738</v>
      </c>
      <c r="R63" s="8">
        <v>40185</v>
      </c>
    </row>
    <row r="64" spans="1:18" x14ac:dyDescent="0.35">
      <c r="A64" s="9">
        <v>14848</v>
      </c>
      <c r="B64" s="9" t="s">
        <v>1449</v>
      </c>
      <c r="C64" s="10" t="s">
        <v>1109</v>
      </c>
      <c r="D64" s="10" t="s">
        <v>1378</v>
      </c>
      <c r="E64" s="10" t="s">
        <v>226</v>
      </c>
      <c r="F64" s="10" t="s">
        <v>1449</v>
      </c>
      <c r="G64" s="10" t="s">
        <v>1378</v>
      </c>
      <c r="H64" s="10" t="s">
        <v>1874</v>
      </c>
      <c r="I64" s="10" t="s">
        <v>712</v>
      </c>
      <c r="J64" s="10" t="s">
        <v>719</v>
      </c>
      <c r="K64" s="11">
        <v>1948</v>
      </c>
      <c r="L64" s="11"/>
      <c r="M64" s="11">
        <v>1948</v>
      </c>
      <c r="N64" s="10" t="s">
        <v>699</v>
      </c>
      <c r="O64" s="10">
        <v>23</v>
      </c>
      <c r="P64" s="12">
        <v>35338</v>
      </c>
      <c r="Q64" s="10" t="s">
        <v>738</v>
      </c>
      <c r="R64" s="13">
        <v>43539</v>
      </c>
    </row>
    <row r="65" spans="1:18" x14ac:dyDescent="0.35">
      <c r="A65" s="9">
        <v>14049</v>
      </c>
      <c r="B65" s="9" t="s">
        <v>1086</v>
      </c>
      <c r="C65" s="10" t="s">
        <v>785</v>
      </c>
      <c r="D65" s="10" t="s">
        <v>1494</v>
      </c>
      <c r="E65" s="10" t="s">
        <v>402</v>
      </c>
      <c r="F65" s="10" t="s">
        <v>1086</v>
      </c>
      <c r="G65" s="10" t="s">
        <v>1494</v>
      </c>
      <c r="H65" s="10" t="s">
        <v>1873</v>
      </c>
      <c r="I65" s="10" t="s">
        <v>716</v>
      </c>
      <c r="J65" s="10" t="s">
        <v>719</v>
      </c>
      <c r="K65" s="11">
        <v>1964</v>
      </c>
      <c r="L65" s="11"/>
      <c r="M65" s="11">
        <v>1964</v>
      </c>
      <c r="N65" s="10" t="s">
        <v>700</v>
      </c>
      <c r="O65" s="10">
        <v>33</v>
      </c>
      <c r="P65" s="12">
        <v>31792</v>
      </c>
      <c r="Q65" s="10" t="s">
        <v>738</v>
      </c>
      <c r="R65" s="13">
        <v>40294</v>
      </c>
    </row>
    <row r="66" spans="1:18" x14ac:dyDescent="0.35">
      <c r="A66" s="4">
        <v>14833</v>
      </c>
      <c r="B66" s="4" t="s">
        <v>815</v>
      </c>
      <c r="C66" s="5" t="s">
        <v>1247</v>
      </c>
      <c r="D66" s="5" t="s">
        <v>1756</v>
      </c>
      <c r="E66" s="5" t="s">
        <v>393</v>
      </c>
      <c r="F66" s="10" t="s">
        <v>815</v>
      </c>
      <c r="G66" s="10" t="s">
        <v>1756</v>
      </c>
      <c r="H66" s="10" t="s">
        <v>1873</v>
      </c>
      <c r="I66" s="5" t="s">
        <v>712</v>
      </c>
      <c r="J66" s="5" t="s">
        <v>719</v>
      </c>
      <c r="K66" s="6">
        <v>2004</v>
      </c>
      <c r="L66" s="6"/>
      <c r="M66" s="6">
        <v>2004</v>
      </c>
      <c r="N66" s="5" t="s">
        <v>700</v>
      </c>
      <c r="O66" s="5">
        <v>43</v>
      </c>
      <c r="P66" s="7">
        <v>27999</v>
      </c>
      <c r="Q66" s="5" t="s">
        <v>738</v>
      </c>
      <c r="R66" s="8">
        <v>40246</v>
      </c>
    </row>
    <row r="67" spans="1:18" x14ac:dyDescent="0.35">
      <c r="A67" s="9">
        <v>14066</v>
      </c>
      <c r="B67" s="9" t="s">
        <v>921</v>
      </c>
      <c r="C67" s="10" t="s">
        <v>1525</v>
      </c>
      <c r="D67" s="10" t="s">
        <v>1028</v>
      </c>
      <c r="E67" s="10" t="s">
        <v>504</v>
      </c>
      <c r="F67" s="10" t="s">
        <v>921</v>
      </c>
      <c r="G67" s="10" t="s">
        <v>1028</v>
      </c>
      <c r="H67" s="10" t="s">
        <v>1873</v>
      </c>
      <c r="I67" s="10" t="s">
        <v>716</v>
      </c>
      <c r="J67" s="10" t="s">
        <v>719</v>
      </c>
      <c r="K67" s="11">
        <v>2036</v>
      </c>
      <c r="L67" s="11"/>
      <c r="M67" s="11">
        <v>2036</v>
      </c>
      <c r="N67" s="10" t="s">
        <v>700</v>
      </c>
      <c r="O67" s="10">
        <v>25</v>
      </c>
      <c r="P67" s="12">
        <v>34544</v>
      </c>
      <c r="Q67" s="10" t="s">
        <v>738</v>
      </c>
      <c r="R67" s="13">
        <v>43396</v>
      </c>
    </row>
    <row r="68" spans="1:18" x14ac:dyDescent="0.35">
      <c r="A68" s="9">
        <v>14837</v>
      </c>
      <c r="B68" s="9" t="s">
        <v>1145</v>
      </c>
      <c r="C68" s="10" t="s">
        <v>813</v>
      </c>
      <c r="D68" s="10" t="s">
        <v>762</v>
      </c>
      <c r="E68" s="10" t="s">
        <v>201</v>
      </c>
      <c r="F68" s="10" t="s">
        <v>1145</v>
      </c>
      <c r="G68" s="10" t="s">
        <v>762</v>
      </c>
      <c r="H68" s="10" t="s">
        <v>1874</v>
      </c>
      <c r="I68" s="10" t="s">
        <v>712</v>
      </c>
      <c r="J68" s="10" t="s">
        <v>719</v>
      </c>
      <c r="K68" s="11">
        <v>2051</v>
      </c>
      <c r="L68" s="11"/>
      <c r="M68" s="11">
        <v>2051</v>
      </c>
      <c r="N68" s="10" t="s">
        <v>699</v>
      </c>
      <c r="O68" s="10">
        <v>40</v>
      </c>
      <c r="P68" s="12">
        <v>29172</v>
      </c>
      <c r="Q68" s="10" t="s">
        <v>738</v>
      </c>
      <c r="R68" s="13">
        <v>40428</v>
      </c>
    </row>
    <row r="69" spans="1:18" x14ac:dyDescent="0.35">
      <c r="A69" s="9">
        <v>14045</v>
      </c>
      <c r="B69" s="9" t="s">
        <v>1487</v>
      </c>
      <c r="C69" s="10" t="s">
        <v>1000</v>
      </c>
      <c r="D69" s="10" t="s">
        <v>1419</v>
      </c>
      <c r="E69" s="10" t="s">
        <v>398</v>
      </c>
      <c r="F69" s="10" t="s">
        <v>1487</v>
      </c>
      <c r="G69" s="10" t="s">
        <v>1419</v>
      </c>
      <c r="H69" s="10" t="s">
        <v>1873</v>
      </c>
      <c r="I69" s="10" t="s">
        <v>716</v>
      </c>
      <c r="J69" s="10" t="s">
        <v>719</v>
      </c>
      <c r="K69" s="11">
        <v>2081</v>
      </c>
      <c r="L69" s="11"/>
      <c r="M69" s="11">
        <v>2081</v>
      </c>
      <c r="N69" s="10" t="s">
        <v>700</v>
      </c>
      <c r="O69" s="10">
        <v>34</v>
      </c>
      <c r="P69" s="12">
        <v>31397</v>
      </c>
      <c r="Q69" s="10" t="s">
        <v>738</v>
      </c>
      <c r="R69" s="13">
        <v>40240</v>
      </c>
    </row>
    <row r="70" spans="1:18" x14ac:dyDescent="0.35">
      <c r="A70" s="4">
        <v>15040</v>
      </c>
      <c r="B70" s="4" t="s">
        <v>1152</v>
      </c>
      <c r="C70" s="5" t="s">
        <v>1240</v>
      </c>
      <c r="D70" s="5" t="s">
        <v>1397</v>
      </c>
      <c r="E70" s="5" t="s">
        <v>317</v>
      </c>
      <c r="F70" s="10" t="s">
        <v>1152</v>
      </c>
      <c r="G70" s="10" t="s">
        <v>1397</v>
      </c>
      <c r="H70" s="10" t="s">
        <v>1874</v>
      </c>
      <c r="I70" s="5" t="s">
        <v>740</v>
      </c>
      <c r="J70" s="5" t="s">
        <v>741</v>
      </c>
      <c r="K70" s="6">
        <v>2110</v>
      </c>
      <c r="L70" s="6"/>
      <c r="M70" s="6">
        <v>2110</v>
      </c>
      <c r="N70" s="5" t="s">
        <v>699</v>
      </c>
      <c r="O70" s="5">
        <v>48</v>
      </c>
      <c r="P70" s="7">
        <v>26323</v>
      </c>
      <c r="Q70" s="5" t="s">
        <v>738</v>
      </c>
      <c r="R70" s="8">
        <v>39946</v>
      </c>
    </row>
    <row r="71" spans="1:18" x14ac:dyDescent="0.35">
      <c r="A71" s="4">
        <v>15058</v>
      </c>
      <c r="B71" s="4" t="s">
        <v>1128</v>
      </c>
      <c r="C71" s="5" t="s">
        <v>1232</v>
      </c>
      <c r="D71" s="5" t="s">
        <v>790</v>
      </c>
      <c r="E71" s="5" t="s">
        <v>481</v>
      </c>
      <c r="F71" s="10" t="s">
        <v>1128</v>
      </c>
      <c r="G71" s="10" t="s">
        <v>790</v>
      </c>
      <c r="H71" s="10" t="s">
        <v>1873</v>
      </c>
      <c r="I71" s="5" t="s">
        <v>740</v>
      </c>
      <c r="J71" s="5" t="s">
        <v>741</v>
      </c>
      <c r="K71" s="6">
        <v>2135</v>
      </c>
      <c r="L71" s="6"/>
      <c r="M71" s="6">
        <v>2135</v>
      </c>
      <c r="N71" s="5" t="s">
        <v>700</v>
      </c>
      <c r="O71" s="5">
        <v>26</v>
      </c>
      <c r="P71" s="7">
        <v>34215</v>
      </c>
      <c r="Q71" s="5" t="s">
        <v>738</v>
      </c>
      <c r="R71" s="8">
        <v>43369</v>
      </c>
    </row>
    <row r="72" spans="1:18" x14ac:dyDescent="0.35">
      <c r="A72" s="9">
        <v>14842</v>
      </c>
      <c r="B72" s="9" t="s">
        <v>1437</v>
      </c>
      <c r="C72" s="10" t="s">
        <v>1406</v>
      </c>
      <c r="D72" s="10" t="s">
        <v>764</v>
      </c>
      <c r="E72" s="10" t="s">
        <v>5</v>
      </c>
      <c r="F72" s="10" t="s">
        <v>1437</v>
      </c>
      <c r="G72" s="10" t="s">
        <v>764</v>
      </c>
      <c r="H72" s="10" t="s">
        <v>1874</v>
      </c>
      <c r="I72" s="10" t="s">
        <v>712</v>
      </c>
      <c r="J72" s="10" t="s">
        <v>719</v>
      </c>
      <c r="K72" s="11">
        <v>2150</v>
      </c>
      <c r="L72" s="11"/>
      <c r="M72" s="11">
        <v>2150</v>
      </c>
      <c r="N72" s="10" t="s">
        <v>699</v>
      </c>
      <c r="O72" s="10">
        <v>32</v>
      </c>
      <c r="P72" s="12">
        <v>31992</v>
      </c>
      <c r="Q72" s="10" t="s">
        <v>738</v>
      </c>
      <c r="R72" s="13">
        <v>40380</v>
      </c>
    </row>
    <row r="73" spans="1:18" x14ac:dyDescent="0.35">
      <c r="A73" s="9">
        <v>14035</v>
      </c>
      <c r="B73" s="9" t="s">
        <v>966</v>
      </c>
      <c r="C73" s="10" t="s">
        <v>1006</v>
      </c>
      <c r="D73" s="10" t="s">
        <v>1469</v>
      </c>
      <c r="E73" s="10" t="s">
        <v>388</v>
      </c>
      <c r="F73" s="10" t="s">
        <v>966</v>
      </c>
      <c r="G73" s="10" t="s">
        <v>1469</v>
      </c>
      <c r="H73" s="10" t="s">
        <v>1873</v>
      </c>
      <c r="I73" s="10" t="s">
        <v>716</v>
      </c>
      <c r="J73" s="10" t="s">
        <v>719</v>
      </c>
      <c r="K73" s="11">
        <v>2177</v>
      </c>
      <c r="L73" s="11"/>
      <c r="M73" s="11">
        <v>2177</v>
      </c>
      <c r="N73" s="10" t="s">
        <v>700</v>
      </c>
      <c r="O73" s="10">
        <v>40</v>
      </c>
      <c r="P73" s="12">
        <v>29066</v>
      </c>
      <c r="Q73" s="10" t="s">
        <v>738</v>
      </c>
      <c r="R73" s="13">
        <v>40392</v>
      </c>
    </row>
    <row r="74" spans="1:18" x14ac:dyDescent="0.35">
      <c r="A74" s="4">
        <v>14834</v>
      </c>
      <c r="B74" s="4" t="s">
        <v>968</v>
      </c>
      <c r="C74" s="5" t="s">
        <v>1508</v>
      </c>
      <c r="D74" s="5" t="s">
        <v>785</v>
      </c>
      <c r="E74" s="5" t="s">
        <v>118</v>
      </c>
      <c r="F74" s="10" t="s">
        <v>968</v>
      </c>
      <c r="G74" s="10" t="s">
        <v>785</v>
      </c>
      <c r="H74" s="10" t="s">
        <v>1874</v>
      </c>
      <c r="I74" s="5" t="s">
        <v>712</v>
      </c>
      <c r="J74" s="5" t="s">
        <v>719</v>
      </c>
      <c r="K74" s="6">
        <v>2222</v>
      </c>
      <c r="L74" s="6"/>
      <c r="M74" s="6">
        <v>2222</v>
      </c>
      <c r="N74" s="5" t="s">
        <v>699</v>
      </c>
      <c r="O74" s="5">
        <v>42</v>
      </c>
      <c r="P74" s="7">
        <v>28580</v>
      </c>
      <c r="Q74" s="5" t="s">
        <v>738</v>
      </c>
      <c r="R74" s="8">
        <v>40303</v>
      </c>
    </row>
    <row r="75" spans="1:18" x14ac:dyDescent="0.35">
      <c r="A75" s="9">
        <v>14053</v>
      </c>
      <c r="B75" s="9" t="s">
        <v>1295</v>
      </c>
      <c r="C75" s="10" t="s">
        <v>1499</v>
      </c>
      <c r="D75" s="10" t="s">
        <v>1500</v>
      </c>
      <c r="E75" s="10" t="s">
        <v>680</v>
      </c>
      <c r="F75" s="10" t="s">
        <v>1295</v>
      </c>
      <c r="G75" s="10" t="s">
        <v>1500</v>
      </c>
      <c r="H75" s="10" t="s">
        <v>1873</v>
      </c>
      <c r="I75" s="10" t="s">
        <v>716</v>
      </c>
      <c r="J75" s="10" t="s">
        <v>719</v>
      </c>
      <c r="K75" s="11">
        <v>2290</v>
      </c>
      <c r="L75" s="11"/>
      <c r="M75" s="11">
        <v>2290</v>
      </c>
      <c r="N75" s="10" t="s">
        <v>700</v>
      </c>
      <c r="O75" s="10">
        <v>32</v>
      </c>
      <c r="P75" s="12">
        <v>32312</v>
      </c>
      <c r="Q75" s="10" t="s">
        <v>738</v>
      </c>
      <c r="R75" s="13">
        <v>40354</v>
      </c>
    </row>
    <row r="76" spans="1:18" x14ac:dyDescent="0.35">
      <c r="A76" s="9">
        <v>14839</v>
      </c>
      <c r="B76" s="9" t="s">
        <v>787</v>
      </c>
      <c r="C76" s="10" t="s">
        <v>1538</v>
      </c>
      <c r="D76" s="10" t="s">
        <v>777</v>
      </c>
      <c r="E76" s="10" t="s">
        <v>457</v>
      </c>
      <c r="F76" s="10" t="s">
        <v>787</v>
      </c>
      <c r="G76" s="10" t="s">
        <v>777</v>
      </c>
      <c r="H76" s="10" t="s">
        <v>1873</v>
      </c>
      <c r="I76" s="10" t="s">
        <v>712</v>
      </c>
      <c r="J76" s="10" t="s">
        <v>719</v>
      </c>
      <c r="K76" s="11">
        <v>2320</v>
      </c>
      <c r="L76" s="11"/>
      <c r="M76" s="11">
        <v>2320</v>
      </c>
      <c r="N76" s="10" t="s">
        <v>700</v>
      </c>
      <c r="O76" s="10">
        <v>36</v>
      </c>
      <c r="P76" s="12">
        <v>30802</v>
      </c>
      <c r="Q76" s="10" t="s">
        <v>738</v>
      </c>
      <c r="R76" s="13">
        <v>40666</v>
      </c>
    </row>
    <row r="77" spans="1:18" x14ac:dyDescent="0.35">
      <c r="A77" s="4">
        <v>14056</v>
      </c>
      <c r="B77" s="4" t="s">
        <v>1317</v>
      </c>
      <c r="C77" s="5" t="s">
        <v>947</v>
      </c>
      <c r="D77" s="5" t="s">
        <v>940</v>
      </c>
      <c r="E77" s="5" t="s">
        <v>122</v>
      </c>
      <c r="F77" s="10" t="s">
        <v>1317</v>
      </c>
      <c r="G77" s="10" t="s">
        <v>940</v>
      </c>
      <c r="H77" s="10" t="s">
        <v>1874</v>
      </c>
      <c r="I77" s="5" t="s">
        <v>716</v>
      </c>
      <c r="J77" s="5" t="s">
        <v>719</v>
      </c>
      <c r="K77" s="6">
        <v>2327</v>
      </c>
      <c r="L77" s="6"/>
      <c r="M77" s="6">
        <v>2327</v>
      </c>
      <c r="N77" s="5" t="s">
        <v>699</v>
      </c>
      <c r="O77" s="5">
        <v>30</v>
      </c>
      <c r="P77" s="7">
        <v>33007</v>
      </c>
      <c r="Q77" s="5" t="s">
        <v>738</v>
      </c>
      <c r="R77" s="8">
        <v>43118</v>
      </c>
    </row>
    <row r="78" spans="1:18" x14ac:dyDescent="0.35">
      <c r="A78" s="9">
        <v>14057</v>
      </c>
      <c r="B78" s="9" t="s">
        <v>1509</v>
      </c>
      <c r="C78" s="10" t="s">
        <v>1510</v>
      </c>
      <c r="D78" s="10" t="s">
        <v>1088</v>
      </c>
      <c r="E78" s="10" t="s">
        <v>229</v>
      </c>
      <c r="F78" s="10" t="s">
        <v>1509</v>
      </c>
      <c r="G78" s="10" t="s">
        <v>1088</v>
      </c>
      <c r="H78" s="10" t="s">
        <v>1874</v>
      </c>
      <c r="I78" s="10" t="s">
        <v>716</v>
      </c>
      <c r="J78" s="10" t="s">
        <v>719</v>
      </c>
      <c r="K78" s="11">
        <v>2332</v>
      </c>
      <c r="L78" s="11"/>
      <c r="M78" s="11">
        <v>2332</v>
      </c>
      <c r="N78" s="10" t="s">
        <v>699</v>
      </c>
      <c r="O78" s="10">
        <v>30</v>
      </c>
      <c r="P78" s="12">
        <v>32695</v>
      </c>
      <c r="Q78" s="10" t="s">
        <v>738</v>
      </c>
      <c r="R78" s="13">
        <v>43122</v>
      </c>
    </row>
    <row r="79" spans="1:18" x14ac:dyDescent="0.35">
      <c r="A79" s="4">
        <v>14036</v>
      </c>
      <c r="B79" s="4" t="s">
        <v>1472</v>
      </c>
      <c r="C79" s="5" t="s">
        <v>1466</v>
      </c>
      <c r="D79" s="5" t="s">
        <v>951</v>
      </c>
      <c r="E79" s="5" t="s">
        <v>100</v>
      </c>
      <c r="F79" s="10" t="s">
        <v>1472</v>
      </c>
      <c r="G79" s="10" t="s">
        <v>951</v>
      </c>
      <c r="H79" s="10" t="s">
        <v>1874</v>
      </c>
      <c r="I79" s="5" t="s">
        <v>716</v>
      </c>
      <c r="J79" s="5" t="s">
        <v>719</v>
      </c>
      <c r="K79" s="6">
        <v>2356</v>
      </c>
      <c r="L79" s="6"/>
      <c r="M79" s="6">
        <v>2356</v>
      </c>
      <c r="N79" s="5" t="s">
        <v>699</v>
      </c>
      <c r="O79" s="5">
        <v>40</v>
      </c>
      <c r="P79" s="7">
        <v>29096</v>
      </c>
      <c r="Q79" s="5" t="s">
        <v>738</v>
      </c>
      <c r="R79" s="8">
        <v>40395</v>
      </c>
    </row>
    <row r="80" spans="1:18" x14ac:dyDescent="0.35">
      <c r="A80" s="9">
        <v>15057</v>
      </c>
      <c r="B80" s="9" t="s">
        <v>1798</v>
      </c>
      <c r="C80" s="10" t="s">
        <v>807</v>
      </c>
      <c r="D80" s="10" t="s">
        <v>1023</v>
      </c>
      <c r="E80" s="10" t="s">
        <v>533</v>
      </c>
      <c r="F80" s="10" t="s">
        <v>1798</v>
      </c>
      <c r="G80" s="10" t="s">
        <v>1023</v>
      </c>
      <c r="H80" s="10" t="s">
        <v>1873</v>
      </c>
      <c r="I80" s="10" t="s">
        <v>740</v>
      </c>
      <c r="J80" s="10" t="s">
        <v>741</v>
      </c>
      <c r="K80" s="11">
        <v>2380</v>
      </c>
      <c r="L80" s="11"/>
      <c r="M80" s="11">
        <v>2380</v>
      </c>
      <c r="N80" s="10" t="s">
        <v>700</v>
      </c>
      <c r="O80" s="10">
        <v>26</v>
      </c>
      <c r="P80" s="12">
        <v>34315</v>
      </c>
      <c r="Q80" s="10" t="s">
        <v>738</v>
      </c>
      <c r="R80" s="13">
        <v>43368</v>
      </c>
    </row>
    <row r="81" spans="1:18" x14ac:dyDescent="0.35">
      <c r="A81" s="4">
        <v>15056</v>
      </c>
      <c r="B81" s="4" t="s">
        <v>918</v>
      </c>
      <c r="C81" s="5" t="s">
        <v>997</v>
      </c>
      <c r="D81" s="5" t="s">
        <v>1303</v>
      </c>
      <c r="E81" s="5" t="s">
        <v>525</v>
      </c>
      <c r="F81" s="10" t="s">
        <v>918</v>
      </c>
      <c r="G81" s="10" t="s">
        <v>1303</v>
      </c>
      <c r="H81" s="10" t="s">
        <v>1873</v>
      </c>
      <c r="I81" s="5" t="s">
        <v>740</v>
      </c>
      <c r="J81" s="5" t="s">
        <v>741</v>
      </c>
      <c r="K81" s="6">
        <v>2388</v>
      </c>
      <c r="L81" s="6"/>
      <c r="M81" s="6">
        <v>2388</v>
      </c>
      <c r="N81" s="5" t="s">
        <v>700</v>
      </c>
      <c r="O81" s="5">
        <v>28</v>
      </c>
      <c r="P81" s="7">
        <v>33688</v>
      </c>
      <c r="Q81" s="5" t="s">
        <v>738</v>
      </c>
      <c r="R81" s="8">
        <v>43255</v>
      </c>
    </row>
    <row r="82" spans="1:18" x14ac:dyDescent="0.35">
      <c r="A82" s="4">
        <v>14063</v>
      </c>
      <c r="B82" s="4" t="s">
        <v>932</v>
      </c>
      <c r="C82" s="5" t="s">
        <v>1520</v>
      </c>
      <c r="D82" s="5" t="s">
        <v>1198</v>
      </c>
      <c r="E82" s="5" t="s">
        <v>328</v>
      </c>
      <c r="F82" s="10" t="s">
        <v>932</v>
      </c>
      <c r="G82" s="10" t="s">
        <v>1198</v>
      </c>
      <c r="H82" s="10" t="s">
        <v>1873</v>
      </c>
      <c r="I82" s="5" t="s">
        <v>716</v>
      </c>
      <c r="J82" s="5" t="s">
        <v>719</v>
      </c>
      <c r="K82" s="6">
        <v>2450</v>
      </c>
      <c r="L82" s="6"/>
      <c r="M82" s="6">
        <v>2450</v>
      </c>
      <c r="N82" s="5" t="s">
        <v>700</v>
      </c>
      <c r="O82" s="5">
        <v>27</v>
      </c>
      <c r="P82" s="7">
        <v>34095</v>
      </c>
      <c r="Q82" s="5" t="s">
        <v>738</v>
      </c>
      <c r="R82" s="8">
        <v>43279</v>
      </c>
    </row>
    <row r="83" spans="1:18" x14ac:dyDescent="0.35">
      <c r="A83" s="9">
        <v>14836</v>
      </c>
      <c r="B83" s="9" t="s">
        <v>1311</v>
      </c>
      <c r="C83" s="10" t="s">
        <v>832</v>
      </c>
      <c r="D83" s="10" t="s">
        <v>948</v>
      </c>
      <c r="E83" s="10" t="s">
        <v>182</v>
      </c>
      <c r="F83" s="10" t="s">
        <v>1311</v>
      </c>
      <c r="G83" s="10" t="s">
        <v>948</v>
      </c>
      <c r="H83" s="10" t="s">
        <v>1874</v>
      </c>
      <c r="I83" s="10" t="s">
        <v>712</v>
      </c>
      <c r="J83" s="10" t="s">
        <v>719</v>
      </c>
      <c r="K83" s="11">
        <v>2498</v>
      </c>
      <c r="L83" s="11"/>
      <c r="M83" s="11">
        <v>2498</v>
      </c>
      <c r="N83" s="10" t="s">
        <v>699</v>
      </c>
      <c r="O83" s="10">
        <v>40</v>
      </c>
      <c r="P83" s="12">
        <v>29162</v>
      </c>
      <c r="Q83" s="10" t="s">
        <v>738</v>
      </c>
      <c r="R83" s="13">
        <v>40424</v>
      </c>
    </row>
    <row r="84" spans="1:18" x14ac:dyDescent="0.35">
      <c r="A84" s="9">
        <v>14054</v>
      </c>
      <c r="B84" s="9" t="s">
        <v>1122</v>
      </c>
      <c r="C84" s="10" t="s">
        <v>832</v>
      </c>
      <c r="D84" s="10" t="s">
        <v>951</v>
      </c>
      <c r="E84" s="10" t="s">
        <v>232</v>
      </c>
      <c r="F84" s="10" t="s">
        <v>1122</v>
      </c>
      <c r="G84" s="10" t="s">
        <v>951</v>
      </c>
      <c r="H84" s="10" t="s">
        <v>1874</v>
      </c>
      <c r="I84" s="10" t="s">
        <v>716</v>
      </c>
      <c r="J84" s="10" t="s">
        <v>719</v>
      </c>
      <c r="K84" s="11">
        <v>2510</v>
      </c>
      <c r="L84" s="11"/>
      <c r="M84" s="11">
        <v>2510</v>
      </c>
      <c r="N84" s="10" t="s">
        <v>699</v>
      </c>
      <c r="O84" s="10">
        <v>31</v>
      </c>
      <c r="P84" s="12">
        <v>32591</v>
      </c>
      <c r="Q84" s="10" t="s">
        <v>738</v>
      </c>
      <c r="R84" s="13">
        <v>40414</v>
      </c>
    </row>
    <row r="85" spans="1:18" x14ac:dyDescent="0.35">
      <c r="A85" s="4">
        <v>14843</v>
      </c>
      <c r="B85" s="4" t="s">
        <v>876</v>
      </c>
      <c r="C85" s="5" t="s">
        <v>1073</v>
      </c>
      <c r="D85" s="5" t="s">
        <v>1016</v>
      </c>
      <c r="E85" s="5" t="s">
        <v>415</v>
      </c>
      <c r="F85" s="10" t="s">
        <v>876</v>
      </c>
      <c r="G85" s="10" t="s">
        <v>1016</v>
      </c>
      <c r="H85" s="10" t="s">
        <v>1873</v>
      </c>
      <c r="I85" s="5" t="s">
        <v>712</v>
      </c>
      <c r="J85" s="5" t="s">
        <v>719</v>
      </c>
      <c r="K85" s="6">
        <v>2519</v>
      </c>
      <c r="L85" s="6"/>
      <c r="M85" s="6">
        <v>2519</v>
      </c>
      <c r="N85" s="5" t="s">
        <v>700</v>
      </c>
      <c r="O85" s="5">
        <v>31</v>
      </c>
      <c r="P85" s="7">
        <v>32470</v>
      </c>
      <c r="Q85" s="5" t="s">
        <v>738</v>
      </c>
      <c r="R85" s="8">
        <v>40459</v>
      </c>
    </row>
    <row r="86" spans="1:18" x14ac:dyDescent="0.35">
      <c r="A86" s="9">
        <v>13723</v>
      </c>
      <c r="B86" s="9" t="s">
        <v>1147</v>
      </c>
      <c r="C86" s="10" t="s">
        <v>945</v>
      </c>
      <c r="D86" s="10" t="s">
        <v>1032</v>
      </c>
      <c r="E86" s="10" t="s">
        <v>230</v>
      </c>
      <c r="F86" s="10" t="s">
        <v>1147</v>
      </c>
      <c r="G86" s="10" t="s">
        <v>1032</v>
      </c>
      <c r="H86" s="10" t="s">
        <v>1874</v>
      </c>
      <c r="I86" s="10" t="s">
        <v>701</v>
      </c>
      <c r="J86" s="10" t="s">
        <v>719</v>
      </c>
      <c r="K86" s="11">
        <v>2527</v>
      </c>
      <c r="L86" s="11"/>
      <c r="M86" s="11">
        <v>2527</v>
      </c>
      <c r="N86" s="10" t="s">
        <v>699</v>
      </c>
      <c r="O86" s="10">
        <v>46</v>
      </c>
      <c r="P86" s="12">
        <v>26868</v>
      </c>
      <c r="Q86" s="10" t="s">
        <v>738</v>
      </c>
      <c r="R86" s="13">
        <v>40022</v>
      </c>
    </row>
    <row r="87" spans="1:18" x14ac:dyDescent="0.35">
      <c r="A87" s="4">
        <v>14218</v>
      </c>
      <c r="B87" s="4" t="s">
        <v>801</v>
      </c>
      <c r="C87" s="5" t="s">
        <v>1500</v>
      </c>
      <c r="D87" s="5" t="s">
        <v>1636</v>
      </c>
      <c r="E87" s="5" t="s">
        <v>642</v>
      </c>
      <c r="F87" s="10" t="s">
        <v>801</v>
      </c>
      <c r="G87" s="10" t="s">
        <v>1636</v>
      </c>
      <c r="H87" s="10" t="s">
        <v>1873</v>
      </c>
      <c r="I87" s="5" t="s">
        <v>714</v>
      </c>
      <c r="J87" s="5" t="s">
        <v>719</v>
      </c>
      <c r="K87" s="6">
        <v>2564</v>
      </c>
      <c r="L87" s="6"/>
      <c r="M87" s="6">
        <v>2564</v>
      </c>
      <c r="N87" s="5" t="s">
        <v>700</v>
      </c>
      <c r="O87" s="5">
        <v>25</v>
      </c>
      <c r="P87" s="7">
        <v>34649</v>
      </c>
      <c r="Q87" s="5" t="s">
        <v>738</v>
      </c>
      <c r="R87" s="8">
        <v>43409</v>
      </c>
    </row>
    <row r="88" spans="1:18" x14ac:dyDescent="0.35">
      <c r="A88" s="4">
        <v>14055</v>
      </c>
      <c r="B88" s="4" t="s">
        <v>1501</v>
      </c>
      <c r="C88" s="5" t="s">
        <v>1502</v>
      </c>
      <c r="D88" s="5" t="s">
        <v>1503</v>
      </c>
      <c r="E88" s="5" t="s">
        <v>553</v>
      </c>
      <c r="F88" s="10" t="s">
        <v>1501</v>
      </c>
      <c r="G88" s="10" t="s">
        <v>1503</v>
      </c>
      <c r="H88" s="10" t="s">
        <v>1873</v>
      </c>
      <c r="I88" s="5" t="s">
        <v>716</v>
      </c>
      <c r="J88" s="5" t="s">
        <v>719</v>
      </c>
      <c r="K88" s="6">
        <v>2570</v>
      </c>
      <c r="L88" s="6"/>
      <c r="M88" s="6">
        <v>2570</v>
      </c>
      <c r="N88" s="5" t="s">
        <v>700</v>
      </c>
      <c r="O88" s="5">
        <v>31</v>
      </c>
      <c r="P88" s="7">
        <v>32599</v>
      </c>
      <c r="Q88" s="5" t="s">
        <v>738</v>
      </c>
      <c r="R88" s="8">
        <v>40415</v>
      </c>
    </row>
    <row r="89" spans="1:18" x14ac:dyDescent="0.35">
      <c r="A89" s="9">
        <v>13720</v>
      </c>
      <c r="B89" s="9" t="s">
        <v>891</v>
      </c>
      <c r="C89" s="10" t="s">
        <v>1139</v>
      </c>
      <c r="D89" s="10" t="s">
        <v>798</v>
      </c>
      <c r="E89" s="10" t="s">
        <v>101</v>
      </c>
      <c r="F89" s="10" t="s">
        <v>891</v>
      </c>
      <c r="G89" s="10" t="s">
        <v>798</v>
      </c>
      <c r="H89" s="10" t="s">
        <v>1874</v>
      </c>
      <c r="I89" s="10" t="s">
        <v>701</v>
      </c>
      <c r="J89" s="10" t="s">
        <v>719</v>
      </c>
      <c r="K89" s="11">
        <v>2581</v>
      </c>
      <c r="L89" s="11"/>
      <c r="M89" s="11">
        <v>2581</v>
      </c>
      <c r="N89" s="10" t="s">
        <v>699</v>
      </c>
      <c r="O89" s="10">
        <v>49</v>
      </c>
      <c r="P89" s="12">
        <v>25755</v>
      </c>
      <c r="Q89" s="10" t="s">
        <v>738</v>
      </c>
      <c r="R89" s="13">
        <v>38489</v>
      </c>
    </row>
    <row r="90" spans="1:18" x14ac:dyDescent="0.35">
      <c r="A90" s="9">
        <v>14065</v>
      </c>
      <c r="B90" s="9" t="s">
        <v>1333</v>
      </c>
      <c r="C90" s="10" t="s">
        <v>857</v>
      </c>
      <c r="D90" s="10" t="s">
        <v>1374</v>
      </c>
      <c r="E90" s="10" t="s">
        <v>26</v>
      </c>
      <c r="F90" s="10" t="s">
        <v>1333</v>
      </c>
      <c r="G90" s="10" t="s">
        <v>1374</v>
      </c>
      <c r="H90" s="10" t="s">
        <v>1874</v>
      </c>
      <c r="I90" s="10" t="s">
        <v>716</v>
      </c>
      <c r="J90" s="10" t="s">
        <v>719</v>
      </c>
      <c r="K90" s="11">
        <v>2608</v>
      </c>
      <c r="L90" s="11"/>
      <c r="M90" s="11">
        <v>2608</v>
      </c>
      <c r="N90" s="10" t="s">
        <v>699</v>
      </c>
      <c r="O90" s="10">
        <v>25</v>
      </c>
      <c r="P90" s="12">
        <v>34744</v>
      </c>
      <c r="Q90" s="10" t="s">
        <v>738</v>
      </c>
      <c r="R90" s="13">
        <v>43395</v>
      </c>
    </row>
    <row r="91" spans="1:18" x14ac:dyDescent="0.35">
      <c r="A91" s="4">
        <v>13722</v>
      </c>
      <c r="B91" s="4" t="s">
        <v>1055</v>
      </c>
      <c r="C91" s="5" t="s">
        <v>1143</v>
      </c>
      <c r="D91" s="5" t="s">
        <v>1144</v>
      </c>
      <c r="E91" s="5" t="s">
        <v>227</v>
      </c>
      <c r="F91" s="10" t="s">
        <v>1055</v>
      </c>
      <c r="G91" s="10" t="s">
        <v>1144</v>
      </c>
      <c r="H91" s="10" t="s">
        <v>1874</v>
      </c>
      <c r="I91" s="5" t="s">
        <v>701</v>
      </c>
      <c r="J91" s="5" t="s">
        <v>719</v>
      </c>
      <c r="K91" s="6">
        <v>2616</v>
      </c>
      <c r="L91" s="6"/>
      <c r="M91" s="6">
        <v>2616</v>
      </c>
      <c r="N91" s="5" t="s">
        <v>699</v>
      </c>
      <c r="O91" s="5">
        <v>47</v>
      </c>
      <c r="P91" s="7">
        <v>26550</v>
      </c>
      <c r="Q91" s="5" t="s">
        <v>738</v>
      </c>
      <c r="R91" s="8">
        <v>39962</v>
      </c>
    </row>
    <row r="92" spans="1:18" x14ac:dyDescent="0.35">
      <c r="A92" s="9">
        <v>15043</v>
      </c>
      <c r="B92" s="9" t="s">
        <v>1632</v>
      </c>
      <c r="C92" s="10" t="s">
        <v>1785</v>
      </c>
      <c r="D92" s="10" t="s">
        <v>776</v>
      </c>
      <c r="E92" s="10" t="s">
        <v>669</v>
      </c>
      <c r="F92" s="10" t="s">
        <v>1632</v>
      </c>
      <c r="G92" s="10" t="s">
        <v>776</v>
      </c>
      <c r="H92" s="10" t="s">
        <v>1873</v>
      </c>
      <c r="I92" s="10" t="s">
        <v>740</v>
      </c>
      <c r="J92" s="10" t="s">
        <v>741</v>
      </c>
      <c r="K92" s="11">
        <v>2629</v>
      </c>
      <c r="L92" s="11"/>
      <c r="M92" s="11">
        <v>2629</v>
      </c>
      <c r="N92" s="10" t="s">
        <v>700</v>
      </c>
      <c r="O92" s="10">
        <v>43</v>
      </c>
      <c r="P92" s="12">
        <v>28154</v>
      </c>
      <c r="Q92" s="10" t="s">
        <v>738</v>
      </c>
      <c r="R92" s="13">
        <v>40249</v>
      </c>
    </row>
    <row r="93" spans="1:18" x14ac:dyDescent="0.35">
      <c r="A93" s="9">
        <v>15055</v>
      </c>
      <c r="B93" s="9" t="s">
        <v>1087</v>
      </c>
      <c r="C93" s="10" t="s">
        <v>1797</v>
      </c>
      <c r="D93" s="10" t="s">
        <v>1640</v>
      </c>
      <c r="E93" s="10" t="s">
        <v>414</v>
      </c>
      <c r="F93" s="10" t="s">
        <v>1087</v>
      </c>
      <c r="G93" s="10" t="s">
        <v>1640</v>
      </c>
      <c r="H93" s="10" t="s">
        <v>1873</v>
      </c>
      <c r="I93" s="10" t="s">
        <v>740</v>
      </c>
      <c r="J93" s="10" t="s">
        <v>741</v>
      </c>
      <c r="K93" s="11">
        <v>2633</v>
      </c>
      <c r="L93" s="11"/>
      <c r="M93" s="11">
        <v>2633</v>
      </c>
      <c r="N93" s="10" t="s">
        <v>700</v>
      </c>
      <c r="O93" s="10">
        <v>28</v>
      </c>
      <c r="P93" s="12">
        <v>33501</v>
      </c>
      <c r="Q93" s="10" t="s">
        <v>738</v>
      </c>
      <c r="R93" s="13">
        <v>43252</v>
      </c>
    </row>
    <row r="94" spans="1:18" x14ac:dyDescent="0.35">
      <c r="A94" s="9">
        <v>14828</v>
      </c>
      <c r="B94" s="9" t="s">
        <v>1404</v>
      </c>
      <c r="C94" s="10" t="s">
        <v>1010</v>
      </c>
      <c r="D94" s="10" t="s">
        <v>1130</v>
      </c>
      <c r="E94" s="10" t="s">
        <v>619</v>
      </c>
      <c r="F94" s="10" t="s">
        <v>1404</v>
      </c>
      <c r="G94" s="10" t="s">
        <v>1130</v>
      </c>
      <c r="H94" s="10" t="s">
        <v>1873</v>
      </c>
      <c r="I94" s="10" t="s">
        <v>712</v>
      </c>
      <c r="J94" s="10" t="s">
        <v>719</v>
      </c>
      <c r="K94" s="11">
        <v>2637</v>
      </c>
      <c r="L94" s="11"/>
      <c r="M94" s="11">
        <v>2637</v>
      </c>
      <c r="N94" s="10" t="s">
        <v>700</v>
      </c>
      <c r="O94" s="10">
        <v>50</v>
      </c>
      <c r="P94" s="12">
        <v>25742</v>
      </c>
      <c r="Q94" s="10" t="s">
        <v>738</v>
      </c>
      <c r="R94" s="13">
        <v>39815</v>
      </c>
    </row>
    <row r="95" spans="1:18" x14ac:dyDescent="0.35">
      <c r="A95" s="4">
        <v>14835</v>
      </c>
      <c r="B95" s="4" t="s">
        <v>926</v>
      </c>
      <c r="C95" s="5" t="s">
        <v>1606</v>
      </c>
      <c r="D95" s="5" t="s">
        <v>1327</v>
      </c>
      <c r="E95" s="5" t="s">
        <v>50</v>
      </c>
      <c r="F95" s="10" t="s">
        <v>926</v>
      </c>
      <c r="G95" s="10" t="s">
        <v>1327</v>
      </c>
      <c r="H95" s="10" t="s">
        <v>1874</v>
      </c>
      <c r="I95" s="5" t="s">
        <v>712</v>
      </c>
      <c r="J95" s="5" t="s">
        <v>719</v>
      </c>
      <c r="K95" s="6">
        <v>2638</v>
      </c>
      <c r="L95" s="6"/>
      <c r="M95" s="6">
        <v>2638</v>
      </c>
      <c r="N95" s="5" t="s">
        <v>699</v>
      </c>
      <c r="O95" s="5">
        <v>41</v>
      </c>
      <c r="P95" s="7">
        <v>28761</v>
      </c>
      <c r="Q95" s="5" t="s">
        <v>738</v>
      </c>
      <c r="R95" s="8">
        <v>40367</v>
      </c>
    </row>
    <row r="96" spans="1:18" x14ac:dyDescent="0.35">
      <c r="A96" s="4">
        <v>15044</v>
      </c>
      <c r="B96" s="4" t="s">
        <v>1069</v>
      </c>
      <c r="C96" s="5" t="s">
        <v>1224</v>
      </c>
      <c r="D96" s="5" t="s">
        <v>1467</v>
      </c>
      <c r="E96" s="5" t="s">
        <v>42</v>
      </c>
      <c r="F96" s="10" t="s">
        <v>1069</v>
      </c>
      <c r="G96" s="10" t="s">
        <v>1467</v>
      </c>
      <c r="H96" s="10" t="s">
        <v>1874</v>
      </c>
      <c r="I96" s="5" t="s">
        <v>740</v>
      </c>
      <c r="J96" s="5" t="s">
        <v>741</v>
      </c>
      <c r="K96" s="6">
        <v>2664</v>
      </c>
      <c r="L96" s="6"/>
      <c r="M96" s="6">
        <v>2664</v>
      </c>
      <c r="N96" s="5" t="s">
        <v>699</v>
      </c>
      <c r="O96" s="5">
        <v>43</v>
      </c>
      <c r="P96" s="7">
        <v>28158</v>
      </c>
      <c r="Q96" s="5" t="s">
        <v>738</v>
      </c>
      <c r="R96" s="8">
        <v>40252</v>
      </c>
    </row>
    <row r="97" spans="1:18" x14ac:dyDescent="0.35">
      <c r="A97" s="4">
        <v>15049</v>
      </c>
      <c r="B97" s="4" t="s">
        <v>793</v>
      </c>
      <c r="C97" s="5" t="s">
        <v>1794</v>
      </c>
      <c r="D97" s="5" t="s">
        <v>936</v>
      </c>
      <c r="E97" s="5" t="s">
        <v>249</v>
      </c>
      <c r="F97" s="10" t="s">
        <v>793</v>
      </c>
      <c r="G97" s="10" t="s">
        <v>936</v>
      </c>
      <c r="H97" s="10" t="s">
        <v>1874</v>
      </c>
      <c r="I97" s="5" t="s">
        <v>740</v>
      </c>
      <c r="J97" s="5" t="s">
        <v>741</v>
      </c>
      <c r="K97" s="6">
        <v>2727</v>
      </c>
      <c r="L97" s="6"/>
      <c r="M97" s="6">
        <v>2727</v>
      </c>
      <c r="N97" s="5" t="s">
        <v>699</v>
      </c>
      <c r="O97" s="5">
        <v>36</v>
      </c>
      <c r="P97" s="7">
        <v>30651</v>
      </c>
      <c r="Q97" s="5" t="s">
        <v>738</v>
      </c>
      <c r="R97" s="8">
        <v>40672</v>
      </c>
    </row>
    <row r="98" spans="1:18" x14ac:dyDescent="0.35">
      <c r="A98" s="9">
        <v>14846</v>
      </c>
      <c r="B98" s="9" t="s">
        <v>918</v>
      </c>
      <c r="C98" s="10" t="s">
        <v>1282</v>
      </c>
      <c r="D98" s="10" t="s">
        <v>1550</v>
      </c>
      <c r="E98" s="10" t="s">
        <v>500</v>
      </c>
      <c r="F98" s="10" t="s">
        <v>918</v>
      </c>
      <c r="G98" s="10" t="s">
        <v>1550</v>
      </c>
      <c r="H98" s="10" t="s">
        <v>1873</v>
      </c>
      <c r="I98" s="10" t="s">
        <v>712</v>
      </c>
      <c r="J98" s="10" t="s">
        <v>719</v>
      </c>
      <c r="K98" s="11">
        <v>2738</v>
      </c>
      <c r="L98" s="11"/>
      <c r="M98" s="11">
        <v>2738</v>
      </c>
      <c r="N98" s="10" t="s">
        <v>700</v>
      </c>
      <c r="O98" s="10">
        <v>24</v>
      </c>
      <c r="P98" s="12">
        <v>35147</v>
      </c>
      <c r="Q98" s="10" t="s">
        <v>738</v>
      </c>
      <c r="R98" s="13">
        <v>43489</v>
      </c>
    </row>
    <row r="99" spans="1:18" x14ac:dyDescent="0.35">
      <c r="A99" s="9">
        <v>15048</v>
      </c>
      <c r="B99" s="9" t="s">
        <v>964</v>
      </c>
      <c r="C99" s="10" t="s">
        <v>1793</v>
      </c>
      <c r="D99" s="10" t="s">
        <v>912</v>
      </c>
      <c r="E99" s="10" t="s">
        <v>365</v>
      </c>
      <c r="F99" s="10" t="s">
        <v>964</v>
      </c>
      <c r="G99" s="10" t="s">
        <v>912</v>
      </c>
      <c r="H99" s="10" t="s">
        <v>1873</v>
      </c>
      <c r="I99" s="10" t="s">
        <v>740</v>
      </c>
      <c r="J99" s="10" t="s">
        <v>741</v>
      </c>
      <c r="K99" s="11">
        <v>2741</v>
      </c>
      <c r="L99" s="11"/>
      <c r="M99" s="11">
        <v>2741</v>
      </c>
      <c r="N99" s="10" t="s">
        <v>700</v>
      </c>
      <c r="O99" s="10">
        <v>36</v>
      </c>
      <c r="P99" s="12">
        <v>30581</v>
      </c>
      <c r="Q99" s="10" t="s">
        <v>738</v>
      </c>
      <c r="R99" s="13">
        <v>40669</v>
      </c>
    </row>
    <row r="100" spans="1:18" x14ac:dyDescent="0.35">
      <c r="A100" s="4">
        <v>14849</v>
      </c>
      <c r="B100" s="4" t="s">
        <v>1602</v>
      </c>
      <c r="C100" s="5" t="s">
        <v>1324</v>
      </c>
      <c r="D100" s="5" t="s">
        <v>804</v>
      </c>
      <c r="E100" s="5" t="s">
        <v>279</v>
      </c>
      <c r="F100" s="10" t="s">
        <v>1602</v>
      </c>
      <c r="G100" s="10" t="s">
        <v>804</v>
      </c>
      <c r="H100" s="10" t="s">
        <v>1874</v>
      </c>
      <c r="I100" s="5" t="s">
        <v>712</v>
      </c>
      <c r="J100" s="5" t="s">
        <v>719</v>
      </c>
      <c r="K100" s="6">
        <v>2747</v>
      </c>
      <c r="L100" s="6"/>
      <c r="M100" s="6">
        <v>2747</v>
      </c>
      <c r="N100" s="5" t="s">
        <v>699</v>
      </c>
      <c r="O100" s="5">
        <v>23</v>
      </c>
      <c r="P100" s="7">
        <v>35324</v>
      </c>
      <c r="Q100" s="5" t="s">
        <v>738</v>
      </c>
      <c r="R100" s="8">
        <v>43542</v>
      </c>
    </row>
    <row r="101" spans="1:18" x14ac:dyDescent="0.35">
      <c r="A101" s="4">
        <v>15053</v>
      </c>
      <c r="B101" s="4" t="s">
        <v>815</v>
      </c>
      <c r="C101" s="5" t="s">
        <v>749</v>
      </c>
      <c r="D101" s="5" t="s">
        <v>1425</v>
      </c>
      <c r="E101" s="5" t="s">
        <v>408</v>
      </c>
      <c r="F101" s="10" t="s">
        <v>815</v>
      </c>
      <c r="G101" s="10" t="s">
        <v>1425</v>
      </c>
      <c r="H101" s="10" t="s">
        <v>1873</v>
      </c>
      <c r="I101" s="5" t="s">
        <v>740</v>
      </c>
      <c r="J101" s="5" t="s">
        <v>741</v>
      </c>
      <c r="K101" s="6">
        <v>2753</v>
      </c>
      <c r="L101" s="6"/>
      <c r="M101" s="6">
        <v>2753</v>
      </c>
      <c r="N101" s="5" t="s">
        <v>700</v>
      </c>
      <c r="O101" s="5">
        <v>28</v>
      </c>
      <c r="P101" s="7">
        <v>33674</v>
      </c>
      <c r="Q101" s="5" t="s">
        <v>738</v>
      </c>
      <c r="R101" s="8">
        <v>43250</v>
      </c>
    </row>
    <row r="102" spans="1:18" x14ac:dyDescent="0.35">
      <c r="A102" s="4">
        <v>14068</v>
      </c>
      <c r="B102" s="4" t="s">
        <v>815</v>
      </c>
      <c r="C102" s="5" t="s">
        <v>1527</v>
      </c>
      <c r="D102" s="5" t="s">
        <v>1007</v>
      </c>
      <c r="E102" s="5" t="s">
        <v>575</v>
      </c>
      <c r="F102" s="10" t="s">
        <v>815</v>
      </c>
      <c r="G102" s="10" t="s">
        <v>1007</v>
      </c>
      <c r="H102" s="10" t="s">
        <v>1873</v>
      </c>
      <c r="I102" s="5" t="s">
        <v>716</v>
      </c>
      <c r="J102" s="5" t="s">
        <v>719</v>
      </c>
      <c r="K102" s="6">
        <v>2855</v>
      </c>
      <c r="L102" s="6"/>
      <c r="M102" s="6">
        <v>2855</v>
      </c>
      <c r="N102" s="5" t="s">
        <v>700</v>
      </c>
      <c r="O102" s="5">
        <v>24</v>
      </c>
      <c r="P102" s="7">
        <v>34946</v>
      </c>
      <c r="Q102" s="5" t="s">
        <v>738</v>
      </c>
      <c r="R102" s="8">
        <v>43855</v>
      </c>
    </row>
    <row r="103" spans="1:18" x14ac:dyDescent="0.35">
      <c r="A103" s="9">
        <v>15050</v>
      </c>
      <c r="B103" s="9" t="s">
        <v>1740</v>
      </c>
      <c r="C103" s="10" t="s">
        <v>1755</v>
      </c>
      <c r="D103" s="10" t="s">
        <v>1108</v>
      </c>
      <c r="E103" s="10" t="s">
        <v>115</v>
      </c>
      <c r="F103" s="10" t="s">
        <v>1740</v>
      </c>
      <c r="G103" s="10" t="s">
        <v>1108</v>
      </c>
      <c r="H103" s="10" t="s">
        <v>1874</v>
      </c>
      <c r="I103" s="10" t="s">
        <v>740</v>
      </c>
      <c r="J103" s="10" t="s">
        <v>741</v>
      </c>
      <c r="K103" s="11">
        <v>2883</v>
      </c>
      <c r="L103" s="11"/>
      <c r="M103" s="11">
        <v>2883</v>
      </c>
      <c r="N103" s="10" t="s">
        <v>699</v>
      </c>
      <c r="O103" s="10">
        <v>36</v>
      </c>
      <c r="P103" s="12">
        <v>30713</v>
      </c>
      <c r="Q103" s="10" t="s">
        <v>738</v>
      </c>
      <c r="R103" s="13">
        <v>40673</v>
      </c>
    </row>
    <row r="104" spans="1:18" x14ac:dyDescent="0.35">
      <c r="A104" s="4">
        <v>14043</v>
      </c>
      <c r="B104" s="4" t="s">
        <v>941</v>
      </c>
      <c r="C104" s="5" t="s">
        <v>1482</v>
      </c>
      <c r="D104" s="5" t="s">
        <v>1483</v>
      </c>
      <c r="E104" s="5" t="s">
        <v>361</v>
      </c>
      <c r="F104" s="10" t="s">
        <v>941</v>
      </c>
      <c r="G104" s="10" t="s">
        <v>1483</v>
      </c>
      <c r="H104" s="10" t="s">
        <v>1873</v>
      </c>
      <c r="I104" s="5" t="s">
        <v>716</v>
      </c>
      <c r="J104" s="5" t="s">
        <v>719</v>
      </c>
      <c r="K104" s="6">
        <v>2894</v>
      </c>
      <c r="L104" s="6"/>
      <c r="M104" s="6">
        <v>2894</v>
      </c>
      <c r="N104" s="5" t="s">
        <v>700</v>
      </c>
      <c r="O104" s="5">
        <v>35</v>
      </c>
      <c r="P104" s="7">
        <v>31164</v>
      </c>
      <c r="Q104" s="5" t="s">
        <v>738</v>
      </c>
      <c r="R104" s="8">
        <v>40184</v>
      </c>
    </row>
    <row r="105" spans="1:18" x14ac:dyDescent="0.35">
      <c r="A105" s="9">
        <v>14072</v>
      </c>
      <c r="B105" s="9" t="s">
        <v>793</v>
      </c>
      <c r="C105" s="10" t="s">
        <v>1115</v>
      </c>
      <c r="D105" s="10" t="s">
        <v>794</v>
      </c>
      <c r="E105" s="10" t="s">
        <v>25</v>
      </c>
      <c r="F105" s="10" t="s">
        <v>793</v>
      </c>
      <c r="G105" s="10" t="s">
        <v>794</v>
      </c>
      <c r="H105" s="10" t="s">
        <v>1874</v>
      </c>
      <c r="I105" s="10" t="s">
        <v>716</v>
      </c>
      <c r="J105" s="10" t="s">
        <v>719</v>
      </c>
      <c r="K105" s="11">
        <v>2905</v>
      </c>
      <c r="L105" s="11"/>
      <c r="M105" s="11">
        <v>2905</v>
      </c>
      <c r="N105" s="10" t="s">
        <v>699</v>
      </c>
      <c r="O105" s="10">
        <v>22</v>
      </c>
      <c r="P105" s="12">
        <v>35649</v>
      </c>
      <c r="Q105" s="10" t="s">
        <v>738</v>
      </c>
      <c r="R105" s="13">
        <v>43571</v>
      </c>
    </row>
    <row r="106" spans="1:18" x14ac:dyDescent="0.35">
      <c r="A106" s="9">
        <v>14211</v>
      </c>
      <c r="B106" s="9" t="s">
        <v>935</v>
      </c>
      <c r="C106" s="10" t="s">
        <v>1414</v>
      </c>
      <c r="D106" s="10" t="s">
        <v>1609</v>
      </c>
      <c r="E106" s="10" t="s">
        <v>185</v>
      </c>
      <c r="F106" s="10" t="s">
        <v>935</v>
      </c>
      <c r="G106" s="10" t="s">
        <v>1609</v>
      </c>
      <c r="H106" s="10" t="s">
        <v>1874</v>
      </c>
      <c r="I106" s="10" t="s">
        <v>714</v>
      </c>
      <c r="J106" s="10" t="s">
        <v>719</v>
      </c>
      <c r="K106" s="11">
        <v>2928</v>
      </c>
      <c r="L106" s="11"/>
      <c r="M106" s="11">
        <v>2928</v>
      </c>
      <c r="N106" s="10" t="s">
        <v>699</v>
      </c>
      <c r="O106" s="10">
        <v>33</v>
      </c>
      <c r="P106" s="12">
        <v>31833</v>
      </c>
      <c r="Q106" s="10" t="s">
        <v>738</v>
      </c>
      <c r="R106" s="13">
        <v>40295</v>
      </c>
    </row>
    <row r="107" spans="1:18" x14ac:dyDescent="0.35">
      <c r="A107" s="9">
        <v>14046</v>
      </c>
      <c r="B107" s="9" t="s">
        <v>966</v>
      </c>
      <c r="C107" s="10" t="s">
        <v>1488</v>
      </c>
      <c r="D107" s="10" t="s">
        <v>1489</v>
      </c>
      <c r="E107" s="10" t="s">
        <v>490</v>
      </c>
      <c r="F107" s="10" t="s">
        <v>966</v>
      </c>
      <c r="G107" s="10" t="s">
        <v>1489</v>
      </c>
      <c r="H107" s="10" t="s">
        <v>1873</v>
      </c>
      <c r="I107" s="10" t="s">
        <v>716</v>
      </c>
      <c r="J107" s="10" t="s">
        <v>719</v>
      </c>
      <c r="K107" s="11">
        <v>2933</v>
      </c>
      <c r="L107" s="11"/>
      <c r="M107" s="11">
        <v>2933</v>
      </c>
      <c r="N107" s="10" t="s">
        <v>700</v>
      </c>
      <c r="O107" s="10">
        <v>34</v>
      </c>
      <c r="P107" s="12">
        <v>31451</v>
      </c>
      <c r="Q107" s="10" t="s">
        <v>738</v>
      </c>
      <c r="R107" s="13">
        <v>40241</v>
      </c>
    </row>
    <row r="108" spans="1:18" x14ac:dyDescent="0.35">
      <c r="A108" s="4">
        <v>14208</v>
      </c>
      <c r="B108" s="4" t="s">
        <v>1429</v>
      </c>
      <c r="C108" s="5" t="s">
        <v>1341</v>
      </c>
      <c r="D108" s="5" t="s">
        <v>1010</v>
      </c>
      <c r="E108" s="5" t="s">
        <v>197</v>
      </c>
      <c r="F108" s="10" t="s">
        <v>1429</v>
      </c>
      <c r="G108" s="10" t="s">
        <v>1010</v>
      </c>
      <c r="H108" s="10" t="s">
        <v>1874</v>
      </c>
      <c r="I108" s="5" t="s">
        <v>714</v>
      </c>
      <c r="J108" s="5" t="s">
        <v>719</v>
      </c>
      <c r="K108" s="6">
        <v>2945</v>
      </c>
      <c r="L108" s="6"/>
      <c r="M108" s="6">
        <v>2945</v>
      </c>
      <c r="N108" s="5" t="s">
        <v>699</v>
      </c>
      <c r="O108" s="5">
        <v>50</v>
      </c>
      <c r="P108" s="7">
        <v>25503</v>
      </c>
      <c r="Q108" s="5" t="s">
        <v>738</v>
      </c>
      <c r="R108" s="8">
        <v>38945</v>
      </c>
    </row>
    <row r="109" spans="1:18" x14ac:dyDescent="0.35">
      <c r="A109" s="4">
        <v>14047</v>
      </c>
      <c r="B109" s="4" t="s">
        <v>973</v>
      </c>
      <c r="C109" s="5" t="s">
        <v>1182</v>
      </c>
      <c r="D109" s="5" t="s">
        <v>910</v>
      </c>
      <c r="E109" s="5" t="s">
        <v>624</v>
      </c>
      <c r="F109" s="10" t="s">
        <v>973</v>
      </c>
      <c r="G109" s="10" t="s">
        <v>910</v>
      </c>
      <c r="H109" s="10" t="s">
        <v>1873</v>
      </c>
      <c r="I109" s="5" t="s">
        <v>716</v>
      </c>
      <c r="J109" s="5" t="s">
        <v>719</v>
      </c>
      <c r="K109" s="6">
        <v>2954</v>
      </c>
      <c r="L109" s="6"/>
      <c r="M109" s="6">
        <v>2954</v>
      </c>
      <c r="N109" s="5" t="s">
        <v>700</v>
      </c>
      <c r="O109" s="5">
        <v>34</v>
      </c>
      <c r="P109" s="7">
        <v>31467</v>
      </c>
      <c r="Q109" s="5" t="s">
        <v>738</v>
      </c>
      <c r="R109" s="8">
        <v>40242</v>
      </c>
    </row>
    <row r="110" spans="1:18" x14ac:dyDescent="0.35">
      <c r="A110" s="4">
        <v>15060</v>
      </c>
      <c r="B110" s="4" t="s">
        <v>966</v>
      </c>
      <c r="C110" s="5" t="s">
        <v>1498</v>
      </c>
      <c r="D110" s="5" t="s">
        <v>934</v>
      </c>
      <c r="E110" s="5" t="s">
        <v>522</v>
      </c>
      <c r="F110" s="10" t="s">
        <v>966</v>
      </c>
      <c r="G110" s="10" t="s">
        <v>934</v>
      </c>
      <c r="H110" s="10" t="s">
        <v>1873</v>
      </c>
      <c r="I110" s="5" t="s">
        <v>740</v>
      </c>
      <c r="J110" s="5" t="s">
        <v>741</v>
      </c>
      <c r="K110" s="6">
        <v>2960</v>
      </c>
      <c r="L110" s="6"/>
      <c r="M110" s="6">
        <v>2960</v>
      </c>
      <c r="N110" s="5" t="s">
        <v>700</v>
      </c>
      <c r="O110" s="5">
        <v>23</v>
      </c>
      <c r="P110" s="7">
        <v>35518</v>
      </c>
      <c r="Q110" s="5" t="s">
        <v>738</v>
      </c>
      <c r="R110" s="8">
        <v>43552</v>
      </c>
    </row>
  </sheetData>
  <conditionalFormatting sqref="K2:K110">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4" zoomScale="85" zoomScaleNormal="85" workbookViewId="0">
      <selection activeCell="B24" sqref="B24"/>
    </sheetView>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45771.923005555553</v>
      </c>
    </row>
    <row r="8" spans="1:6" ht="18.75" x14ac:dyDescent="0.35">
      <c r="A8" s="31" t="s">
        <v>1850</v>
      </c>
      <c r="B8" s="1">
        <f ca="1">TODAY()</f>
        <v>45771</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BA656-CF4F-4885-94F4-CC5100BE083B}">
  <dimension ref="A1:L23"/>
  <sheetViews>
    <sheetView tabSelected="1" workbookViewId="0">
      <selection activeCell="D9" sqref="D9"/>
    </sheetView>
  </sheetViews>
  <sheetFormatPr defaultRowHeight="18.75" x14ac:dyDescent="0.35"/>
  <cols>
    <col min="1" max="1" width="32.33203125" customWidth="1"/>
    <col min="2" max="3" width="14.109375" bestFit="1" customWidth="1"/>
    <col min="4" max="4" width="9.109375" bestFit="1" customWidth="1"/>
    <col min="6" max="6" width="9.109375" bestFit="1" customWidth="1"/>
    <col min="7" max="7" width="12" bestFit="1" customWidth="1"/>
  </cols>
  <sheetData>
    <row r="1" spans="1:12" ht="19.5" x14ac:dyDescent="0.35">
      <c r="A1" s="55" t="s">
        <v>1894</v>
      </c>
      <c r="B1" s="1">
        <f>DATE(J1,K1,L1)</f>
        <v>45771</v>
      </c>
      <c r="C1" s="1">
        <f>DATE(F1,G1,H1)</f>
        <v>46077</v>
      </c>
      <c r="F1" s="39">
        <v>2025</v>
      </c>
      <c r="G1">
        <v>14</v>
      </c>
      <c r="H1">
        <v>24</v>
      </c>
      <c r="J1">
        <v>2025</v>
      </c>
      <c r="K1">
        <v>4</v>
      </c>
      <c r="L1">
        <v>24</v>
      </c>
    </row>
    <row r="2" spans="1:12" x14ac:dyDescent="0.35">
      <c r="A2" s="54" t="s">
        <v>1896</v>
      </c>
      <c r="B2">
        <f>DAY(D2)</f>
        <v>24</v>
      </c>
      <c r="D2" s="1">
        <v>46077</v>
      </c>
      <c r="F2" s="39"/>
    </row>
    <row r="3" spans="1:12" ht="19.5" x14ac:dyDescent="0.35">
      <c r="A3" s="55" t="s">
        <v>1897</v>
      </c>
      <c r="B3">
        <f>MONTH(D2)</f>
        <v>2</v>
      </c>
      <c r="E3" s="46"/>
      <c r="F3" s="39"/>
    </row>
    <row r="4" spans="1:12" ht="19.5" x14ac:dyDescent="0.35">
      <c r="A4" s="56" t="s">
        <v>1898</v>
      </c>
      <c r="B4">
        <f>YEAR(D2)</f>
        <v>2026</v>
      </c>
      <c r="D4">
        <f>YEAR("24/2/1997")</f>
        <v>1997</v>
      </c>
      <c r="E4" s="47"/>
      <c r="F4" s="39"/>
    </row>
    <row r="5" spans="1:12" ht="19.5" x14ac:dyDescent="0.35">
      <c r="A5" s="55" t="s">
        <v>1899</v>
      </c>
      <c r="B5">
        <f>DATEVALUE(TEXT(E5,"dd-mm-yyyy"))</f>
        <v>46077</v>
      </c>
      <c r="C5">
        <f>DATEVALUE("24/2/2026")</f>
        <v>46077</v>
      </c>
      <c r="E5" s="1">
        <v>46077</v>
      </c>
      <c r="F5" s="39"/>
    </row>
    <row r="6" spans="1:12" x14ac:dyDescent="0.35">
      <c r="A6" s="54" t="s">
        <v>1900</v>
      </c>
      <c r="B6" s="59">
        <f ca="1">NOW()</f>
        <v>45771.923005555553</v>
      </c>
      <c r="C6" s="60">
        <f ca="1">NOW()</f>
        <v>45771.923005555553</v>
      </c>
      <c r="F6" s="39"/>
    </row>
    <row r="7" spans="1:12" x14ac:dyDescent="0.35">
      <c r="A7" s="53" t="s">
        <v>1901</v>
      </c>
      <c r="B7" s="1">
        <f ca="1">TODAY()</f>
        <v>45771</v>
      </c>
      <c r="F7" s="39"/>
    </row>
    <row r="8" spans="1:12" x14ac:dyDescent="0.35">
      <c r="A8" s="54" t="s">
        <v>1902</v>
      </c>
      <c r="B8">
        <f>HOUR(D8)</f>
        <v>20</v>
      </c>
      <c r="D8" s="19">
        <v>0.83508101851851846</v>
      </c>
      <c r="E8" s="46"/>
      <c r="F8" s="39"/>
    </row>
    <row r="9" spans="1:12" x14ac:dyDescent="0.35">
      <c r="A9" s="53" t="s">
        <v>1903</v>
      </c>
      <c r="B9">
        <f>MINUTE(D8)</f>
        <v>2</v>
      </c>
      <c r="F9" s="39"/>
    </row>
    <row r="10" spans="1:12" x14ac:dyDescent="0.35">
      <c r="A10" s="54" t="s">
        <v>1904</v>
      </c>
      <c r="B10">
        <f>SECOND(D8)</f>
        <v>31</v>
      </c>
      <c r="F10" s="39"/>
    </row>
    <row r="11" spans="1:12" x14ac:dyDescent="0.35">
      <c r="A11" s="53"/>
      <c r="F11" s="39"/>
    </row>
    <row r="12" spans="1:12" x14ac:dyDescent="0.35">
      <c r="A12" s="54"/>
      <c r="F12" s="39"/>
    </row>
    <row r="13" spans="1:12" x14ac:dyDescent="0.35">
      <c r="A13" s="53"/>
      <c r="F13" s="39"/>
    </row>
    <row r="14" spans="1:12" x14ac:dyDescent="0.35">
      <c r="A14" s="54"/>
      <c r="F14" s="39"/>
    </row>
    <row r="15" spans="1:12" x14ac:dyDescent="0.35">
      <c r="A15" s="53"/>
      <c r="F15" s="39"/>
    </row>
    <row r="16" spans="1:12" x14ac:dyDescent="0.35">
      <c r="A16" s="54"/>
      <c r="F16" s="39"/>
    </row>
    <row r="17" spans="1:6" x14ac:dyDescent="0.35">
      <c r="A17" s="53"/>
      <c r="F17" s="39"/>
    </row>
    <row r="18" spans="1:6" x14ac:dyDescent="0.35">
      <c r="A18" s="54"/>
    </row>
    <row r="19" spans="1:6" x14ac:dyDescent="0.35">
      <c r="A19" s="53"/>
    </row>
    <row r="20" spans="1:6" x14ac:dyDescent="0.35">
      <c r="A20" s="54"/>
    </row>
    <row r="21" spans="1:6" x14ac:dyDescent="0.35">
      <c r="A21" s="53"/>
    </row>
    <row r="22" spans="1:6" x14ac:dyDescent="0.35">
      <c r="A22" s="54"/>
    </row>
    <row r="23" spans="1:6" x14ac:dyDescent="0.35">
      <c r="A23"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A7EC-1B49-4C1C-B3B0-36801203A210}">
  <dimension ref="E2:N10"/>
  <sheetViews>
    <sheetView workbookViewId="0">
      <selection activeCell="N5" sqref="N5"/>
    </sheetView>
  </sheetViews>
  <sheetFormatPr defaultRowHeight="18.75" x14ac:dyDescent="0.35"/>
  <cols>
    <col min="5" max="5" width="9.88671875" bestFit="1" customWidth="1"/>
    <col min="11" max="11" width="11.5546875" bestFit="1" customWidth="1"/>
  </cols>
  <sheetData>
    <row r="2" spans="5:14" x14ac:dyDescent="0.35">
      <c r="E2" s="39">
        <v>45771</v>
      </c>
      <c r="F2">
        <v>5</v>
      </c>
      <c r="G2" s="39">
        <f>E2+F2</f>
        <v>45776</v>
      </c>
      <c r="L2" s="19">
        <v>0.5</v>
      </c>
      <c r="M2" s="20">
        <v>0.5</v>
      </c>
    </row>
    <row r="3" spans="5:14" x14ac:dyDescent="0.35">
      <c r="E3" s="39">
        <v>45772</v>
      </c>
      <c r="G3" s="39"/>
      <c r="L3" s="52">
        <v>1</v>
      </c>
      <c r="M3" s="20">
        <v>1</v>
      </c>
    </row>
    <row r="4" spans="5:14" x14ac:dyDescent="0.35">
      <c r="E4" s="39">
        <v>45773</v>
      </c>
      <c r="G4" s="39"/>
      <c r="L4" s="19">
        <v>0</v>
      </c>
      <c r="M4" s="20">
        <v>0</v>
      </c>
    </row>
    <row r="5" spans="5:14" x14ac:dyDescent="0.35">
      <c r="E5" s="39">
        <v>45774</v>
      </c>
      <c r="G5" s="39"/>
      <c r="L5" s="19">
        <v>0.75</v>
      </c>
      <c r="M5" s="20">
        <v>0.75</v>
      </c>
      <c r="N5">
        <f>18/24</f>
        <v>0.75</v>
      </c>
    </row>
    <row r="6" spans="5:14" x14ac:dyDescent="0.35">
      <c r="E6" s="1">
        <v>45775</v>
      </c>
      <c r="F6">
        <v>5</v>
      </c>
      <c r="G6" s="1">
        <f>E6+F6</f>
        <v>45780</v>
      </c>
      <c r="I6" s="48"/>
      <c r="J6" s="48"/>
      <c r="K6" s="48" t="s">
        <v>1895</v>
      </c>
    </row>
    <row r="7" spans="5:14" x14ac:dyDescent="0.35">
      <c r="E7" s="1">
        <v>45776</v>
      </c>
      <c r="G7" s="39"/>
      <c r="I7" s="51">
        <v>1</v>
      </c>
      <c r="J7" s="49">
        <v>32</v>
      </c>
      <c r="K7" s="50">
        <f>J7-I7</f>
        <v>31</v>
      </c>
    </row>
    <row r="8" spans="5:14" x14ac:dyDescent="0.35">
      <c r="E8" s="1">
        <v>45777</v>
      </c>
      <c r="G8" s="39"/>
    </row>
    <row r="9" spans="5:14" x14ac:dyDescent="0.35">
      <c r="E9" s="1">
        <v>45778</v>
      </c>
      <c r="G9" s="39"/>
    </row>
    <row r="10" spans="5:14" x14ac:dyDescent="0.35">
      <c r="E10" s="39">
        <f>SUM(E2:E9)</f>
        <v>366196</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topLeftCell="C1"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Sheet1</vt:lpstr>
      <vt:lpstr>Series</vt:lpstr>
      <vt:lpstr>Justify</vt:lpstr>
      <vt:lpstr>DATE&amp;TIME formulas</vt:lpstr>
      <vt:lpstr>DATE&amp;TIME formulas 2</vt:lpstr>
      <vt:lpstr>DATE&amp;TIME 3</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2025-04-24T18:09:30Z</dcterms:modified>
</cp:coreProperties>
</file>