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\week4\"/>
    </mc:Choice>
  </mc:AlternateContent>
  <xr:revisionPtr revIDLastSave="0" documentId="13_ncr:1_{AB1EB378-24D2-4966-86E8-BC9AC3F0DF72}" xr6:coauthVersionLast="45" xr6:coauthVersionMax="45" xr10:uidLastSave="{00000000-0000-0000-0000-000000000000}"/>
  <bookViews>
    <workbookView xWindow="-120" yWindow="-120" windowWidth="20730" windowHeight="11160" activeTab="2" xr2:uid="{26C50309-CB65-4FB0-94CB-B7706F86A3D9}"/>
  </bookViews>
  <sheets>
    <sheet name="Expense" sheetId="4" r:id="rId1"/>
    <sheet name="Sales" sheetId="3" r:id="rId2"/>
    <sheet name="Income Statement" sheetId="2" r:id="rId3"/>
  </sheets>
  <externalReferences>
    <externalReference r:id="rId4"/>
  </externalReferences>
  <definedNames>
    <definedName name="__IntlFixup" hidden="1">TRUE</definedName>
    <definedName name="_xlnm._FilterDatabase" localSheetId="0" hidden="1">Expense!#REF!</definedName>
    <definedName name="_xlnm._FilterDatabase" localSheetId="1" hidden="1">Sales!$A$1:$H$123</definedName>
    <definedName name="_Order1" hidden="1">0</definedName>
    <definedName name="Data.Dump" localSheetId="2" hidden="1">OFFSET([1]!Data.Top.Left,1,0)</definedName>
    <definedName name="Data.Dump" localSheetId="1" hidden="1">OFFSET([1]!Data.Top.Left,1,0)</definedName>
    <definedName name="Data.Dump" hidden="1">OFFSET([1]!Data.Top.Left,1,0)</definedName>
    <definedName name="f" localSheetId="0" hidden="1">{"'Leverage'!$B$2:$M$418"}</definedName>
    <definedName name="f" localSheetId="2" hidden="1">{"'Leverage'!$B$2:$M$418"}</definedName>
    <definedName name="f" localSheetId="1" hidden="1">{"'Leverage'!$B$2:$M$418"}</definedName>
    <definedName name="f" hidden="1">{"'Leverage'!$B$2:$M$418"}</definedName>
    <definedName name="fds" localSheetId="0" hidden="1">{"'Leverage'!$B$2:$M$418"}</definedName>
    <definedName name="fds" localSheetId="1" hidden="1">{"'Leverage'!$B$2:$M$418"}</definedName>
    <definedName name="fds" hidden="1">{"'Leverage'!$B$2:$M$418"}</definedName>
    <definedName name="HTML_CodePage" hidden="1">1252</definedName>
    <definedName name="HTML_Control" localSheetId="0" hidden="1">{"'Leverage'!$B$2:$M$418"}</definedName>
    <definedName name="HTML_Control" localSheetId="2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Ownership" localSheetId="2" hidden="1">OFFSET([1]!Data.Top.Left,1,0)</definedName>
    <definedName name="Ownership" localSheetId="1" hidden="1">OFFSET([1]!Data.Top.Left,1,0)</definedName>
    <definedName name="Ownership" hidden="1">OFFSET([1]!Data.Top.Left,1,0)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F9" i="2"/>
  <c r="G9" i="2"/>
  <c r="H9" i="2"/>
  <c r="I9" i="2"/>
  <c r="J9" i="2"/>
  <c r="K9" i="2"/>
  <c r="L9" i="2"/>
  <c r="M9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B9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B16" i="2" l="1"/>
  <c r="C16" i="2" l="1"/>
  <c r="M16" i="2"/>
  <c r="L16" i="2"/>
  <c r="K16" i="2"/>
  <c r="J16" i="2"/>
  <c r="I16" i="2"/>
  <c r="H16" i="2"/>
  <c r="G16" i="2"/>
  <c r="F16" i="2"/>
  <c r="E16" i="2"/>
  <c r="D16" i="2"/>
  <c r="M6" i="2"/>
  <c r="L6" i="2"/>
  <c r="K6" i="2"/>
  <c r="J6" i="2"/>
  <c r="I6" i="2"/>
  <c r="H6" i="2"/>
  <c r="G6" i="2"/>
  <c r="F6" i="2"/>
  <c r="E6" i="2"/>
  <c r="D6" i="2"/>
  <c r="E18" i="2" l="1"/>
  <c r="F18" i="2"/>
  <c r="D18" i="2"/>
  <c r="L18" i="2"/>
  <c r="J18" i="2"/>
  <c r="G18" i="2"/>
  <c r="H18" i="2"/>
  <c r="I18" i="2"/>
  <c r="K18" i="2"/>
  <c r="M18" i="2"/>
  <c r="G2" i="3"/>
  <c r="D2" i="3"/>
  <c r="C2" i="3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A433" i="4" l="1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9" i="4"/>
  <c r="A10" i="4"/>
  <c r="A11" i="4"/>
  <c r="A12" i="4"/>
  <c r="A13" i="4"/>
  <c r="A14" i="4"/>
  <c r="A15" i="4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3" i="3"/>
  <c r="G4" i="3"/>
  <c r="G5" i="3"/>
  <c r="G6" i="3"/>
  <c r="G7" i="3"/>
  <c r="G8" i="3"/>
  <c r="G9" i="3"/>
  <c r="G10" i="3"/>
  <c r="G11" i="3"/>
  <c r="G13" i="3"/>
  <c r="G14" i="3"/>
  <c r="G15" i="3"/>
  <c r="G16" i="3"/>
  <c r="G17" i="3"/>
  <c r="G20" i="3"/>
  <c r="G32" i="3"/>
  <c r="G33" i="3"/>
  <c r="G40" i="3"/>
  <c r="G21" i="3"/>
  <c r="G50" i="3"/>
  <c r="G51" i="3"/>
  <c r="G24" i="3"/>
  <c r="G25" i="3"/>
  <c r="G55" i="3"/>
  <c r="G27" i="3"/>
  <c r="G56" i="3"/>
  <c r="G58" i="3"/>
  <c r="G62" i="3"/>
  <c r="G31" i="3"/>
  <c r="G64" i="3"/>
  <c r="G34" i="3"/>
  <c r="G68" i="3"/>
  <c r="G35" i="3"/>
  <c r="G69" i="3"/>
  <c r="G37" i="3"/>
  <c r="G38" i="3"/>
  <c r="G72" i="3"/>
  <c r="G83" i="3"/>
  <c r="G41" i="3"/>
  <c r="G42" i="3"/>
  <c r="G43" i="3"/>
  <c r="G88" i="3"/>
  <c r="G45" i="3"/>
  <c r="G46" i="3"/>
  <c r="G47" i="3"/>
  <c r="G48" i="3"/>
  <c r="G49" i="3"/>
  <c r="G92" i="3"/>
  <c r="G52" i="3"/>
  <c r="G94" i="3"/>
  <c r="G53" i="3"/>
  <c r="G54" i="3"/>
  <c r="G95" i="3"/>
  <c r="G57" i="3"/>
  <c r="G99" i="3"/>
  <c r="G106" i="3"/>
  <c r="G59" i="3"/>
  <c r="G108" i="3"/>
  <c r="G125" i="3"/>
  <c r="G128" i="3"/>
  <c r="G63" i="3"/>
  <c r="G142" i="3"/>
  <c r="G65" i="3"/>
  <c r="G66" i="3"/>
  <c r="G143" i="3"/>
  <c r="G150" i="3"/>
  <c r="G70" i="3"/>
  <c r="G71" i="3"/>
  <c r="G154" i="3"/>
  <c r="G160" i="3"/>
  <c r="G73" i="3"/>
  <c r="G74" i="3"/>
  <c r="G163" i="3"/>
  <c r="G171" i="3"/>
  <c r="G77" i="3"/>
  <c r="G78" i="3"/>
  <c r="G79" i="3"/>
  <c r="G80" i="3"/>
  <c r="G81" i="3"/>
  <c r="G82" i="3"/>
  <c r="G173" i="3"/>
  <c r="G179" i="3"/>
  <c r="G184" i="3"/>
  <c r="G86" i="3"/>
  <c r="G87" i="3"/>
  <c r="G194" i="3"/>
  <c r="G200" i="3"/>
  <c r="G89" i="3"/>
  <c r="G91" i="3"/>
  <c r="G207" i="3"/>
  <c r="G208" i="3"/>
  <c r="G96" i="3"/>
  <c r="G210" i="3"/>
  <c r="G211" i="3"/>
  <c r="G97" i="3"/>
  <c r="G98" i="3"/>
  <c r="G212" i="3"/>
  <c r="G100" i="3"/>
  <c r="G101" i="3"/>
  <c r="G102" i="3"/>
  <c r="G103" i="3"/>
  <c r="G104" i="3"/>
  <c r="G105" i="3"/>
  <c r="G107" i="3"/>
  <c r="G215" i="3"/>
  <c r="G109" i="3"/>
  <c r="G110" i="3"/>
  <c r="G111" i="3"/>
  <c r="G112" i="3"/>
  <c r="G113" i="3"/>
  <c r="G114" i="3"/>
  <c r="G115" i="3"/>
  <c r="G219" i="3"/>
  <c r="G116" i="3"/>
  <c r="G117" i="3"/>
  <c r="G118" i="3"/>
  <c r="G119" i="3"/>
  <c r="G120" i="3"/>
  <c r="G222" i="3"/>
  <c r="G122" i="3"/>
  <c r="G123" i="3"/>
  <c r="G124" i="3"/>
  <c r="G126" i="3"/>
  <c r="G127" i="3"/>
  <c r="G224" i="3"/>
  <c r="G229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233" i="3"/>
  <c r="G144" i="3"/>
  <c r="G235" i="3"/>
  <c r="G240" i="3"/>
  <c r="G145" i="3"/>
  <c r="G146" i="3"/>
  <c r="G147" i="3"/>
  <c r="G241" i="3"/>
  <c r="G243" i="3"/>
  <c r="G244" i="3"/>
  <c r="G151" i="3"/>
  <c r="G249" i="3"/>
  <c r="G152" i="3"/>
  <c r="G155" i="3"/>
  <c r="G156" i="3"/>
  <c r="G157" i="3"/>
  <c r="G258" i="3"/>
  <c r="G259" i="3"/>
  <c r="G158" i="3"/>
  <c r="G12" i="3"/>
  <c r="G161" i="3"/>
  <c r="G162" i="3"/>
  <c r="G18" i="3"/>
  <c r="G164" i="3"/>
  <c r="G19" i="3"/>
  <c r="G166" i="3"/>
  <c r="G167" i="3"/>
  <c r="G22" i="3"/>
  <c r="G169" i="3"/>
  <c r="G23" i="3"/>
  <c r="G26" i="3"/>
  <c r="G28" i="3"/>
  <c r="G174" i="3"/>
  <c r="G29" i="3"/>
  <c r="G175" i="3"/>
  <c r="G176" i="3"/>
  <c r="G177" i="3"/>
  <c r="G30" i="3"/>
  <c r="G180" i="3"/>
  <c r="G36" i="3"/>
  <c r="G39" i="3"/>
  <c r="G182" i="3"/>
  <c r="G183" i="3"/>
  <c r="G44" i="3"/>
  <c r="G185" i="3"/>
  <c r="G60" i="3"/>
  <c r="G61" i="3"/>
  <c r="G67" i="3"/>
  <c r="G189" i="3"/>
  <c r="G190" i="3"/>
  <c r="G75" i="3"/>
  <c r="G192" i="3"/>
  <c r="G193" i="3"/>
  <c r="G76" i="3"/>
  <c r="G195" i="3"/>
  <c r="G196" i="3"/>
  <c r="G84" i="3"/>
  <c r="G198" i="3"/>
  <c r="G199" i="3"/>
  <c r="G85" i="3"/>
  <c r="G201" i="3"/>
  <c r="G90" i="3"/>
  <c r="G203" i="3"/>
  <c r="G204" i="3"/>
  <c r="G205" i="3"/>
  <c r="G93" i="3"/>
  <c r="G121" i="3"/>
  <c r="G141" i="3"/>
  <c r="G209" i="3"/>
  <c r="G148" i="3"/>
  <c r="G149" i="3"/>
  <c r="G153" i="3"/>
  <c r="G213" i="3"/>
  <c r="G214" i="3"/>
  <c r="G216" i="3"/>
  <c r="G159" i="3"/>
  <c r="G165" i="3"/>
  <c r="G168" i="3"/>
  <c r="G170" i="3"/>
  <c r="G220" i="3"/>
  <c r="G172" i="3"/>
  <c r="G178" i="3"/>
  <c r="G181" i="3"/>
  <c r="G186" i="3"/>
  <c r="G187" i="3"/>
  <c r="G188" i="3"/>
  <c r="G191" i="3"/>
  <c r="G227" i="3"/>
  <c r="G197" i="3"/>
  <c r="G230" i="3"/>
  <c r="G231" i="3"/>
  <c r="G232" i="3"/>
  <c r="G202" i="3"/>
  <c r="G206" i="3"/>
  <c r="G217" i="3"/>
  <c r="G218" i="3"/>
  <c r="G237" i="3"/>
  <c r="G238" i="3"/>
  <c r="G239" i="3"/>
  <c r="G221" i="3"/>
  <c r="G242" i="3"/>
  <c r="G223" i="3"/>
  <c r="G245" i="3"/>
  <c r="G225" i="3"/>
  <c r="G226" i="3"/>
  <c r="G228" i="3"/>
  <c r="G234" i="3"/>
  <c r="G236" i="3"/>
  <c r="G246" i="3"/>
  <c r="G250" i="3"/>
  <c r="G247" i="3"/>
  <c r="G248" i="3"/>
  <c r="G251" i="3"/>
  <c r="G254" i="3"/>
  <c r="G252" i="3"/>
  <c r="G253" i="3"/>
  <c r="G255" i="3"/>
  <c r="G257" i="3"/>
  <c r="G256" i="3"/>
  <c r="D3" i="3" l="1"/>
  <c r="D4" i="3"/>
  <c r="D5" i="3"/>
  <c r="D6" i="3"/>
  <c r="D7" i="3"/>
  <c r="D8" i="3"/>
  <c r="D9" i="3"/>
  <c r="D10" i="3"/>
  <c r="D11" i="3"/>
  <c r="D13" i="3"/>
  <c r="D14" i="3"/>
  <c r="D15" i="3"/>
  <c r="D16" i="3"/>
  <c r="D17" i="3"/>
  <c r="D20" i="3"/>
  <c r="D32" i="3"/>
  <c r="D33" i="3"/>
  <c r="D40" i="3"/>
  <c r="D21" i="3"/>
  <c r="D50" i="3"/>
  <c r="D51" i="3"/>
  <c r="D24" i="3"/>
  <c r="D25" i="3"/>
  <c r="D55" i="3"/>
  <c r="D27" i="3"/>
  <c r="D56" i="3"/>
  <c r="D58" i="3"/>
  <c r="D62" i="3"/>
  <c r="D31" i="3"/>
  <c r="D64" i="3"/>
  <c r="D34" i="3"/>
  <c r="D68" i="3"/>
  <c r="D35" i="3"/>
  <c r="D69" i="3"/>
  <c r="D37" i="3"/>
  <c r="D38" i="3"/>
  <c r="D72" i="3"/>
  <c r="D83" i="3"/>
  <c r="D41" i="3"/>
  <c r="D42" i="3"/>
  <c r="D43" i="3"/>
  <c r="D88" i="3"/>
  <c r="D45" i="3"/>
  <c r="D46" i="3"/>
  <c r="D47" i="3"/>
  <c r="D48" i="3"/>
  <c r="D49" i="3"/>
  <c r="D92" i="3"/>
  <c r="D52" i="3"/>
  <c r="D94" i="3"/>
  <c r="D53" i="3"/>
  <c r="D54" i="3"/>
  <c r="D95" i="3"/>
  <c r="D57" i="3"/>
  <c r="D99" i="3"/>
  <c r="D106" i="3"/>
  <c r="D59" i="3"/>
  <c r="D108" i="3"/>
  <c r="D125" i="3"/>
  <c r="D128" i="3"/>
  <c r="D63" i="3"/>
  <c r="D142" i="3"/>
  <c r="D65" i="3"/>
  <c r="D66" i="3"/>
  <c r="D143" i="3"/>
  <c r="D150" i="3"/>
  <c r="D70" i="3"/>
  <c r="D71" i="3"/>
  <c r="D154" i="3"/>
  <c r="D160" i="3"/>
  <c r="D73" i="3"/>
  <c r="D74" i="3"/>
  <c r="D163" i="3"/>
  <c r="D171" i="3"/>
  <c r="D77" i="3"/>
  <c r="D78" i="3"/>
  <c r="D79" i="3"/>
  <c r="D80" i="3"/>
  <c r="D81" i="3"/>
  <c r="D82" i="3"/>
  <c r="D173" i="3"/>
  <c r="D179" i="3"/>
  <c r="D184" i="3"/>
  <c r="D86" i="3"/>
  <c r="D87" i="3"/>
  <c r="D194" i="3"/>
  <c r="D200" i="3"/>
  <c r="D89" i="3"/>
  <c r="D91" i="3"/>
  <c r="D207" i="3"/>
  <c r="D208" i="3"/>
  <c r="D96" i="3"/>
  <c r="D210" i="3"/>
  <c r="D211" i="3"/>
  <c r="D97" i="3"/>
  <c r="D98" i="3"/>
  <c r="D212" i="3"/>
  <c r="D100" i="3"/>
  <c r="D101" i="3"/>
  <c r="D102" i="3"/>
  <c r="D103" i="3"/>
  <c r="D104" i="3"/>
  <c r="D105" i="3"/>
  <c r="D107" i="3"/>
  <c r="D215" i="3"/>
  <c r="D109" i="3"/>
  <c r="D110" i="3"/>
  <c r="D111" i="3"/>
  <c r="D112" i="3"/>
  <c r="D113" i="3"/>
  <c r="D114" i="3"/>
  <c r="D115" i="3"/>
  <c r="D219" i="3"/>
  <c r="D116" i="3"/>
  <c r="D117" i="3"/>
  <c r="D118" i="3"/>
  <c r="D119" i="3"/>
  <c r="D120" i="3"/>
  <c r="D222" i="3"/>
  <c r="D122" i="3"/>
  <c r="D123" i="3"/>
  <c r="D124" i="3"/>
  <c r="D126" i="3"/>
  <c r="D127" i="3"/>
  <c r="D224" i="3"/>
  <c r="D229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233" i="3"/>
  <c r="D144" i="3"/>
  <c r="D235" i="3"/>
  <c r="D240" i="3"/>
  <c r="D145" i="3"/>
  <c r="D146" i="3"/>
  <c r="D147" i="3"/>
  <c r="D241" i="3"/>
  <c r="D243" i="3"/>
  <c r="D244" i="3"/>
  <c r="D151" i="3"/>
  <c r="D249" i="3"/>
  <c r="D152" i="3"/>
  <c r="D155" i="3"/>
  <c r="D156" i="3"/>
  <c r="D157" i="3"/>
  <c r="D258" i="3"/>
  <c r="D259" i="3"/>
  <c r="D158" i="3"/>
  <c r="D12" i="3"/>
  <c r="D161" i="3"/>
  <c r="D162" i="3"/>
  <c r="D18" i="3"/>
  <c r="D164" i="3"/>
  <c r="D19" i="3"/>
  <c r="D166" i="3"/>
  <c r="D167" i="3"/>
  <c r="D22" i="3"/>
  <c r="D169" i="3"/>
  <c r="D23" i="3"/>
  <c r="D26" i="3"/>
  <c r="D28" i="3"/>
  <c r="D174" i="3"/>
  <c r="D29" i="3"/>
  <c r="D175" i="3"/>
  <c r="D176" i="3"/>
  <c r="D177" i="3"/>
  <c r="D30" i="3"/>
  <c r="D180" i="3"/>
  <c r="D36" i="3"/>
  <c r="D39" i="3"/>
  <c r="D182" i="3"/>
  <c r="D183" i="3"/>
  <c r="D44" i="3"/>
  <c r="D185" i="3"/>
  <c r="D60" i="3"/>
  <c r="D61" i="3"/>
  <c r="D67" i="3"/>
  <c r="D189" i="3"/>
  <c r="D190" i="3"/>
  <c r="D75" i="3"/>
  <c r="D192" i="3"/>
  <c r="D193" i="3"/>
  <c r="D76" i="3"/>
  <c r="D195" i="3"/>
  <c r="D196" i="3"/>
  <c r="D84" i="3"/>
  <c r="D198" i="3"/>
  <c r="D199" i="3"/>
  <c r="D85" i="3"/>
  <c r="D201" i="3"/>
  <c r="D90" i="3"/>
  <c r="D203" i="3"/>
  <c r="D204" i="3"/>
  <c r="D205" i="3"/>
  <c r="D93" i="3"/>
  <c r="D121" i="3"/>
  <c r="D141" i="3"/>
  <c r="D209" i="3"/>
  <c r="D148" i="3"/>
  <c r="D149" i="3"/>
  <c r="D153" i="3"/>
  <c r="D213" i="3"/>
  <c r="D214" i="3"/>
  <c r="D216" i="3"/>
  <c r="D159" i="3"/>
  <c r="D165" i="3"/>
  <c r="D168" i="3"/>
  <c r="D170" i="3"/>
  <c r="D220" i="3"/>
  <c r="D172" i="3"/>
  <c r="D178" i="3"/>
  <c r="D181" i="3"/>
  <c r="D186" i="3"/>
  <c r="D187" i="3"/>
  <c r="D188" i="3"/>
  <c r="D191" i="3"/>
  <c r="D227" i="3"/>
  <c r="D197" i="3"/>
  <c r="D230" i="3"/>
  <c r="D231" i="3"/>
  <c r="D232" i="3"/>
  <c r="D202" i="3"/>
  <c r="D206" i="3"/>
  <c r="D217" i="3"/>
  <c r="D218" i="3"/>
  <c r="D237" i="3"/>
  <c r="D238" i="3"/>
  <c r="D239" i="3"/>
  <c r="D221" i="3"/>
  <c r="D242" i="3"/>
  <c r="D223" i="3"/>
  <c r="D245" i="3"/>
  <c r="D225" i="3"/>
  <c r="D226" i="3"/>
  <c r="D228" i="3"/>
  <c r="D234" i="3"/>
  <c r="D236" i="3"/>
  <c r="D246" i="3"/>
  <c r="D250" i="3"/>
  <c r="D247" i="3"/>
  <c r="D248" i="3"/>
  <c r="D251" i="3"/>
  <c r="D254" i="3"/>
  <c r="D252" i="3"/>
  <c r="D253" i="3"/>
  <c r="D255" i="3"/>
  <c r="D257" i="3"/>
  <c r="D256" i="3"/>
  <c r="D261" i="3" l="1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82" i="3"/>
  <c r="D379" i="3"/>
  <c r="D380" i="3"/>
  <c r="D381" i="3"/>
  <c r="D383" i="3"/>
  <c r="D384" i="3"/>
  <c r="D385" i="3"/>
  <c r="D387" i="3"/>
  <c r="D386" i="3"/>
  <c r="D388" i="3"/>
  <c r="D389" i="3"/>
  <c r="D390" i="3"/>
  <c r="D391" i="3"/>
  <c r="D392" i="3"/>
  <c r="D393" i="3"/>
  <c r="D394" i="3"/>
  <c r="D395" i="3"/>
  <c r="D396" i="3"/>
  <c r="D398" i="3"/>
  <c r="D399" i="3"/>
  <c r="D397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4" i="3"/>
  <c r="D415" i="3"/>
  <c r="D416" i="3"/>
  <c r="D417" i="3"/>
  <c r="D418" i="3"/>
  <c r="D419" i="3"/>
  <c r="D412" i="3"/>
  <c r="D413" i="3"/>
  <c r="D420" i="3"/>
  <c r="D421" i="3"/>
  <c r="D422" i="3"/>
  <c r="D423" i="3"/>
  <c r="D424" i="3"/>
  <c r="D425" i="3"/>
  <c r="D426" i="3"/>
  <c r="D427" i="3"/>
  <c r="D428" i="3"/>
  <c r="D429" i="3"/>
  <c r="D432" i="3"/>
  <c r="D435" i="3"/>
  <c r="D436" i="3"/>
  <c r="D431" i="3"/>
  <c r="D433" i="3"/>
  <c r="D434" i="3"/>
  <c r="D437" i="3"/>
  <c r="D438" i="3"/>
  <c r="D439" i="3"/>
  <c r="D440" i="3"/>
  <c r="D441" i="3"/>
  <c r="D442" i="3"/>
  <c r="D430" i="3"/>
  <c r="A128" i="4" l="1"/>
  <c r="A199" i="4"/>
  <c r="A220" i="4"/>
  <c r="A225" i="4"/>
  <c r="A234" i="4"/>
  <c r="A249" i="4"/>
  <c r="A252" i="4"/>
  <c r="A269" i="4"/>
  <c r="A281" i="4"/>
  <c r="A284" i="4"/>
  <c r="A285" i="4"/>
  <c r="A286" i="4"/>
  <c r="A289" i="4"/>
  <c r="A292" i="4"/>
  <c r="A298" i="4"/>
  <c r="A320" i="4"/>
  <c r="A321" i="4"/>
  <c r="A323" i="4"/>
  <c r="A338" i="4"/>
  <c r="A347" i="4"/>
  <c r="A352" i="4"/>
  <c r="A357" i="4"/>
  <c r="A361" i="4"/>
  <c r="A362" i="4"/>
  <c r="A367" i="4"/>
  <c r="A369" i="4"/>
  <c r="A381" i="4"/>
  <c r="A387" i="4"/>
  <c r="A388" i="4"/>
  <c r="A391" i="4"/>
  <c r="A396" i="4"/>
  <c r="A404" i="4"/>
  <c r="A393" i="4"/>
  <c r="A397" i="4"/>
  <c r="A402" i="4"/>
  <c r="A407" i="4"/>
  <c r="A3" i="4"/>
  <c r="A5" i="4"/>
  <c r="A6" i="4"/>
  <c r="A7" i="4"/>
  <c r="A22" i="4"/>
  <c r="A25" i="4"/>
  <c r="A29" i="4"/>
  <c r="A45" i="4"/>
  <c r="A46" i="4"/>
  <c r="A50" i="4"/>
  <c r="A60" i="4"/>
  <c r="A63" i="4"/>
  <c r="A64" i="4"/>
  <c r="A65" i="4"/>
  <c r="A69" i="4"/>
  <c r="A74" i="4"/>
  <c r="A85" i="4"/>
  <c r="A86" i="4"/>
  <c r="A93" i="4"/>
  <c r="A95" i="4"/>
  <c r="A96" i="4"/>
  <c r="A97" i="4"/>
  <c r="A101" i="4"/>
  <c r="A102" i="4"/>
  <c r="A103" i="4"/>
  <c r="A106" i="4"/>
  <c r="A107" i="4"/>
  <c r="A108" i="4"/>
  <c r="A109" i="4"/>
  <c r="A110" i="4"/>
  <c r="A111" i="4"/>
  <c r="A112" i="4"/>
  <c r="A113" i="4"/>
  <c r="A114" i="4"/>
  <c r="A120" i="4"/>
  <c r="A123" i="4"/>
  <c r="A124" i="4"/>
  <c r="A143" i="4"/>
  <c r="A146" i="4"/>
  <c r="A158" i="4"/>
  <c r="A159" i="4"/>
  <c r="A163" i="4"/>
  <c r="A165" i="4"/>
  <c r="A168" i="4"/>
  <c r="A169" i="4"/>
  <c r="A170" i="4"/>
  <c r="A171" i="4"/>
  <c r="A172" i="4"/>
  <c r="A173" i="4"/>
  <c r="A174" i="4"/>
  <c r="A175" i="4"/>
  <c r="A179" i="4"/>
  <c r="A180" i="4"/>
  <c r="A183" i="4"/>
  <c r="A184" i="4"/>
  <c r="A186" i="4"/>
  <c r="A187" i="4"/>
  <c r="A188" i="4"/>
  <c r="A189" i="4"/>
  <c r="A193" i="4"/>
  <c r="A194" i="4"/>
  <c r="A195" i="4"/>
  <c r="A201" i="4"/>
  <c r="A202" i="4"/>
  <c r="A203" i="4"/>
  <c r="A206" i="4"/>
  <c r="A210" i="4"/>
  <c r="A211" i="4"/>
  <c r="A217" i="4"/>
  <c r="A218" i="4"/>
  <c r="A221" i="4"/>
  <c r="A222" i="4"/>
  <c r="A223" i="4"/>
  <c r="A230" i="4"/>
  <c r="A231" i="4"/>
  <c r="A235" i="4"/>
  <c r="A236" i="4"/>
  <c r="A242" i="4"/>
  <c r="A247" i="4"/>
  <c r="A248" i="4"/>
  <c r="A258" i="4"/>
  <c r="A261" i="4"/>
  <c r="A262" i="4"/>
  <c r="A264" i="4"/>
  <c r="A272" i="4"/>
  <c r="A276" i="4"/>
  <c r="A277" i="4"/>
  <c r="A282" i="4"/>
  <c r="A290" i="4"/>
  <c r="A294" i="4"/>
  <c r="A299" i="4"/>
  <c r="A305" i="4"/>
  <c r="A307" i="4"/>
  <c r="A308" i="4"/>
  <c r="A309" i="4"/>
  <c r="A311" i="4"/>
  <c r="A324" i="4"/>
  <c r="A328" i="4"/>
  <c r="A329" i="4"/>
  <c r="A331" i="4"/>
  <c r="A332" i="4"/>
  <c r="A333" i="4"/>
  <c r="A342" i="4"/>
  <c r="A343" i="4"/>
  <c r="A344" i="4"/>
  <c r="A346" i="4"/>
  <c r="A348" i="4"/>
  <c r="A355" i="4"/>
  <c r="A356" i="4"/>
  <c r="A358" i="4"/>
  <c r="A360" i="4"/>
  <c r="A363" i="4"/>
  <c r="A364" i="4"/>
  <c r="A366" i="4"/>
  <c r="A375" i="4"/>
  <c r="A380" i="4"/>
  <c r="A382" i="4"/>
  <c r="A383" i="4"/>
  <c r="A384" i="4"/>
  <c r="A386" i="4"/>
  <c r="A389" i="4"/>
  <c r="A390" i="4"/>
  <c r="A394" i="4"/>
  <c r="A405" i="4"/>
  <c r="A406" i="4"/>
  <c r="A408" i="4"/>
  <c r="A116" i="4" l="1"/>
  <c r="A403" i="4" l="1"/>
  <c r="A400" i="4"/>
  <c r="A399" i="4"/>
  <c r="A401" i="4"/>
  <c r="A398" i="4"/>
  <c r="A395" i="4"/>
  <c r="A392" i="4"/>
  <c r="A385" i="4"/>
  <c r="A379" i="4"/>
  <c r="A377" i="4"/>
  <c r="A376" i="4"/>
  <c r="A378" i="4"/>
  <c r="A374" i="4"/>
  <c r="A373" i="4"/>
  <c r="A372" i="4"/>
  <c r="A371" i="4"/>
  <c r="A370" i="4"/>
  <c r="A368" i="4"/>
  <c r="A365" i="4"/>
  <c r="A359" i="4"/>
  <c r="A354" i="4"/>
  <c r="A353" i="4"/>
  <c r="A351" i="4"/>
  <c r="A349" i="4"/>
  <c r="A350" i="4"/>
  <c r="A345" i="4"/>
  <c r="A341" i="4"/>
  <c r="A340" i="4"/>
  <c r="A339" i="4"/>
  <c r="A337" i="4"/>
  <c r="A336" i="4"/>
  <c r="A335" i="4"/>
  <c r="A334" i="4"/>
  <c r="A330" i="4"/>
  <c r="D327" i="4"/>
  <c r="A327" i="4"/>
  <c r="A326" i="4"/>
  <c r="A325" i="4"/>
  <c r="A322" i="4"/>
  <c r="A316" i="4"/>
  <c r="A319" i="4"/>
  <c r="A318" i="4"/>
  <c r="A317" i="4"/>
  <c r="A314" i="4"/>
  <c r="A315" i="4"/>
  <c r="D313" i="4"/>
  <c r="A313" i="4"/>
  <c r="A312" i="4"/>
  <c r="A310" i="4"/>
  <c r="A306" i="4"/>
  <c r="A304" i="4"/>
  <c r="A303" i="4"/>
  <c r="A302" i="4"/>
  <c r="A301" i="4"/>
  <c r="A300" i="4"/>
  <c r="A297" i="4"/>
  <c r="A296" i="4"/>
  <c r="A295" i="4"/>
  <c r="A293" i="4"/>
  <c r="A291" i="4"/>
  <c r="A288" i="4"/>
  <c r="A287" i="4"/>
  <c r="A283" i="4"/>
  <c r="A280" i="4"/>
  <c r="A279" i="4"/>
  <c r="A278" i="4"/>
  <c r="A275" i="4"/>
  <c r="A274" i="4"/>
  <c r="A273" i="4"/>
  <c r="A271" i="4"/>
  <c r="A270" i="4"/>
  <c r="A268" i="4"/>
  <c r="A267" i="4"/>
  <c r="A266" i="4"/>
  <c r="A265" i="4"/>
  <c r="A263" i="4"/>
  <c r="A260" i="4"/>
  <c r="A259" i="4"/>
  <c r="A257" i="4"/>
  <c r="A256" i="4"/>
  <c r="A255" i="4"/>
  <c r="A254" i="4"/>
  <c r="A253" i="4"/>
  <c r="A251" i="4"/>
  <c r="A250" i="4"/>
  <c r="A246" i="4"/>
  <c r="A245" i="4"/>
  <c r="A244" i="4"/>
  <c r="A243" i="4"/>
  <c r="A239" i="4"/>
  <c r="A240" i="4"/>
  <c r="A241" i="4"/>
  <c r="A238" i="4"/>
  <c r="A237" i="4"/>
  <c r="A233" i="4"/>
  <c r="A232" i="4"/>
  <c r="A229" i="4"/>
  <c r="A228" i="4"/>
  <c r="A227" i="4"/>
  <c r="A226" i="4"/>
  <c r="A224" i="4"/>
  <c r="A219" i="4"/>
  <c r="A216" i="4"/>
  <c r="A215" i="4"/>
  <c r="A214" i="4"/>
  <c r="A213" i="4"/>
  <c r="A212" i="4"/>
  <c r="A209" i="4"/>
  <c r="A208" i="4"/>
  <c r="A207" i="4"/>
  <c r="A205" i="4"/>
  <c r="A204" i="4"/>
  <c r="A200" i="4"/>
  <c r="A198" i="4"/>
  <c r="A197" i="4"/>
  <c r="A196" i="4"/>
  <c r="A192" i="4"/>
  <c r="A191" i="4"/>
  <c r="A190" i="4"/>
  <c r="A185" i="4"/>
  <c r="A182" i="4"/>
  <c r="A181" i="4"/>
  <c r="A178" i="4"/>
  <c r="A177" i="4"/>
  <c r="A176" i="4"/>
  <c r="A167" i="4"/>
  <c r="A166" i="4"/>
  <c r="A164" i="4"/>
  <c r="A162" i="4"/>
  <c r="D161" i="4"/>
  <c r="A161" i="4"/>
  <c r="A160" i="4"/>
  <c r="A157" i="4"/>
  <c r="A156" i="4"/>
  <c r="A155" i="4"/>
  <c r="A154" i="4"/>
  <c r="A153" i="4"/>
  <c r="A152" i="4"/>
  <c r="A151" i="4"/>
  <c r="A147" i="4"/>
  <c r="A148" i="4"/>
  <c r="A149" i="4"/>
  <c r="A150" i="4"/>
  <c r="A145" i="4"/>
  <c r="A144" i="4"/>
  <c r="A142" i="4"/>
  <c r="A141" i="4"/>
  <c r="A139" i="4"/>
  <c r="A138" i="4"/>
  <c r="A140" i="4"/>
  <c r="A134" i="4"/>
  <c r="A137" i="4"/>
  <c r="A135" i="4"/>
  <c r="A136" i="4"/>
  <c r="A132" i="4"/>
  <c r="A131" i="4"/>
  <c r="A133" i="4"/>
  <c r="A130" i="4"/>
  <c r="A129" i="4"/>
  <c r="A127" i="4"/>
  <c r="A126" i="4"/>
  <c r="A125" i="4"/>
  <c r="A121" i="4"/>
  <c r="A122" i="4"/>
  <c r="A119" i="4"/>
  <c r="A118" i="4"/>
  <c r="A117" i="4"/>
  <c r="A115" i="4"/>
  <c r="A105" i="4"/>
  <c r="A104" i="4"/>
  <c r="A100" i="4"/>
  <c r="A99" i="4"/>
  <c r="A98" i="4"/>
  <c r="A94" i="4"/>
  <c r="A90" i="4"/>
  <c r="A89" i="4"/>
  <c r="A92" i="4"/>
  <c r="A91" i="4"/>
  <c r="A88" i="4"/>
  <c r="A87" i="4"/>
  <c r="A84" i="4"/>
  <c r="A83" i="4"/>
  <c r="A82" i="4"/>
  <c r="A81" i="4"/>
  <c r="A80" i="4"/>
  <c r="A79" i="4"/>
  <c r="A78" i="4"/>
  <c r="A77" i="4"/>
  <c r="A76" i="4"/>
  <c r="A75" i="4"/>
  <c r="A73" i="4"/>
  <c r="A72" i="4"/>
  <c r="A70" i="4"/>
  <c r="A71" i="4"/>
  <c r="A68" i="4"/>
  <c r="A67" i="4"/>
  <c r="A66" i="4"/>
  <c r="A62" i="4"/>
  <c r="A61" i="4"/>
  <c r="A59" i="4"/>
  <c r="A58" i="4"/>
  <c r="A57" i="4"/>
  <c r="A56" i="4"/>
  <c r="A55" i="4"/>
  <c r="A54" i="4"/>
  <c r="A53" i="4"/>
  <c r="A52" i="4"/>
  <c r="A51" i="4"/>
  <c r="A49" i="4"/>
  <c r="A47" i="4"/>
  <c r="A48" i="4"/>
  <c r="A44" i="4"/>
  <c r="A43" i="4"/>
  <c r="A42" i="4"/>
  <c r="A41" i="4"/>
  <c r="A40" i="4"/>
  <c r="A38" i="4"/>
  <c r="A39" i="4"/>
  <c r="A37" i="4"/>
  <c r="A34" i="4"/>
  <c r="A36" i="4"/>
  <c r="A35" i="4"/>
  <c r="A32" i="4"/>
  <c r="A33" i="4"/>
  <c r="A30" i="4"/>
  <c r="A31" i="4"/>
  <c r="A28" i="4"/>
  <c r="A26" i="4"/>
  <c r="A27" i="4"/>
  <c r="A24" i="4"/>
  <c r="A23" i="4"/>
  <c r="A21" i="4"/>
  <c r="A19" i="4"/>
  <c r="A20" i="4"/>
  <c r="A18" i="4"/>
  <c r="D16" i="4"/>
  <c r="A16" i="4"/>
  <c r="A17" i="4"/>
  <c r="A8" i="4"/>
  <c r="A4" i="4"/>
  <c r="A2" i="4"/>
  <c r="H275" i="3"/>
  <c r="D260" i="3"/>
  <c r="H307" i="3" l="1"/>
  <c r="C6" i="2" l="1"/>
  <c r="C18" i="2" s="1"/>
  <c r="B6" i="2"/>
  <c r="B18" i="2" s="1"/>
</calcChain>
</file>

<file path=xl/sharedStrings.xml><?xml version="1.0" encoding="utf-8"?>
<sst xmlns="http://schemas.openxmlformats.org/spreadsheetml/2006/main" count="913" uniqueCount="48">
  <si>
    <t>May</t>
  </si>
  <si>
    <t>Comission</t>
  </si>
  <si>
    <t>Invoice date</t>
  </si>
  <si>
    <t>Month</t>
  </si>
  <si>
    <t>Profit</t>
  </si>
  <si>
    <t>comission</t>
  </si>
  <si>
    <t>Date</t>
  </si>
  <si>
    <t>Amount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</si>
  <si>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</si>
  <si>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</si>
  <si>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</si>
  <si>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</si>
  <si>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</si>
  <si>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</si>
  <si>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</si>
  <si>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</si>
  <si>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</si>
  <si>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</si>
  <si>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</si>
  <si>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Customer</t>
  </si>
  <si>
    <t>Total Cost</t>
  </si>
  <si>
    <t>Total Sales</t>
  </si>
  <si>
    <t>Expenses</t>
  </si>
  <si>
    <t>Gross Profit</t>
  </si>
  <si>
    <t>Sales</t>
  </si>
  <si>
    <t>Total Expenses</t>
  </si>
  <si>
    <t>Net Profit 
Before Tax(AZN)</t>
  </si>
  <si>
    <t>Cost of goods sold</t>
  </si>
  <si>
    <t>Year: 2017</t>
  </si>
  <si>
    <t>Customer A</t>
  </si>
  <si>
    <t>Customer B</t>
  </si>
  <si>
    <t>Customer C</t>
  </si>
  <si>
    <t>Customer D</t>
  </si>
  <si>
    <t>Customer E</t>
  </si>
  <si>
    <t>Customer F</t>
  </si>
  <si>
    <t>Customer G</t>
  </si>
  <si>
    <t>Customer H</t>
  </si>
  <si>
    <t>Customer I</t>
  </si>
  <si>
    <t>Customer J</t>
  </si>
  <si>
    <t>Administration</t>
  </si>
  <si>
    <t>Marketing</t>
  </si>
  <si>
    <t>Utilities</t>
  </si>
  <si>
    <t>Salaries and Wages</t>
  </si>
  <si>
    <t>Insurance</t>
  </si>
  <si>
    <t>Office Supplies</t>
  </si>
  <si>
    <t>Telecommunication</t>
  </si>
  <si>
    <t>Year</t>
  </si>
  <si>
    <t>Expense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</si>
</sst>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_ ;[Red]\-0.00\ "/>
    <numFmt numFmtId="166" formatCode="0.00;[Red]0.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2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FA7D00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186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charset val="186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3"/>
      <color rgb="FF0070C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theme="9" tint="-0.499984740745262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theme="8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indexed="64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indexed="64"/>
      </left>
      <right/>
      <top style="thin">
        <color rgb="FF7F7F7F"/>
      </top>
      <bottom/>
      <diagonal/>
    </border>
    <border>
      <left style="thin">
        <color rgb="FF7F7F7F"/>
      </left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</borders>
  <cellStyleXfs count="4">
    <xf numFmtId="0" fontId="0" fillId="0" borderId="0"/>
    <xf numFmtId="0" fontId="2" fillId="0" borderId="0"/>
    <xf numFmtId="0" fontId="8" fillId="2" borderId="1" applyNumberFormat="0" applyAlignment="0" applyProtection="0"/>
    <xf numFmtId="0" fontId="16" fillId="0" borderId="0"/>
  </cellStyleXfs>
  <cellXfs count="70">
    <xf numFmtId="0" fontId="0" fillId="0" borderId="0" xfId="0"/>
    <xf numFmtId="0" fontId="11" fillId="0" borderId="0" xfId="1" applyFont="1" applyAlignment="1">
      <alignment wrapText="1"/>
    </xf>
    <xf numFmtId="0" fontId="11" fillId="0" borderId="0" xfId="1" applyFont="1" applyFill="1"/>
    <xf numFmtId="0" fontId="11" fillId="0" borderId="0" xfId="1" applyFont="1" applyFill="1" applyAlignment="1">
      <alignment horizontal="center"/>
    </xf>
    <xf numFmtId="164" fontId="11" fillId="0" borderId="0" xfId="1" applyNumberFormat="1" applyFont="1" applyAlignment="1">
      <alignment horizontal="center" vertical="center"/>
    </xf>
    <xf numFmtId="0" fontId="11" fillId="0" borderId="0" xfId="1" applyFont="1" applyFill="1" applyAlignment="1">
      <alignment horizontal="center" wrapText="1"/>
    </xf>
    <xf numFmtId="1" fontId="11" fillId="0" borderId="0" xfId="1" applyNumberFormat="1" applyFont="1" applyAlignment="1">
      <alignment horizontal="center" vertical="center"/>
    </xf>
    <xf numFmtId="0" fontId="15" fillId="0" borderId="0" xfId="1" applyFont="1" applyFill="1"/>
    <xf numFmtId="0" fontId="1" fillId="0" borderId="0" xfId="3" applyFont="1" applyBorder="1" applyAlignment="1">
      <alignment horizontal="center" vertical="center" wrapText="1"/>
    </xf>
    <xf numFmtId="0" fontId="16" fillId="0" borderId="0" xfId="3"/>
    <xf numFmtId="0" fontId="16" fillId="0" borderId="0" xfId="3" applyAlignment="1">
      <alignment vertical="center"/>
    </xf>
    <xf numFmtId="0" fontId="16" fillId="0" borderId="0" xfId="3" applyAlignment="1">
      <alignment horizontal="center"/>
    </xf>
    <xf numFmtId="0" fontId="16" fillId="0" borderId="0" xfId="3" applyAlignment="1">
      <alignment horizontal="center" vertical="center" wrapText="1"/>
    </xf>
    <xf numFmtId="0" fontId="16" fillId="0" borderId="0" xfId="3" applyAlignment="1">
      <alignment horizontal="center" vertical="center"/>
    </xf>
    <xf numFmtId="0" fontId="28" fillId="3" borderId="0" xfId="1" applyFont="1" applyFill="1" applyBorder="1" applyAlignment="1">
      <alignment horizontal="left" vertical="center"/>
    </xf>
    <xf numFmtId="0" fontId="2" fillId="0" borderId="0" xfId="1" applyBorder="1" applyAlignment="1">
      <alignment vertical="center"/>
    </xf>
    <xf numFmtId="0" fontId="4" fillId="0" borderId="4" xfId="1" applyFont="1" applyFill="1" applyBorder="1" applyAlignment="1">
      <alignment horizontal="left" vertical="center"/>
    </xf>
    <xf numFmtId="0" fontId="27" fillId="0" borderId="0" xfId="1" applyFont="1" applyFill="1" applyBorder="1" applyAlignment="1">
      <alignment horizontal="right" vertical="center"/>
    </xf>
    <xf numFmtId="0" fontId="27" fillId="0" borderId="4" xfId="1" applyFont="1" applyFill="1" applyBorder="1" applyAlignment="1">
      <alignment horizontal="right" vertical="center"/>
    </xf>
    <xf numFmtId="0" fontId="3" fillId="10" borderId="0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6" fillId="0" borderId="4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right" vertical="center"/>
    </xf>
    <xf numFmtId="0" fontId="7" fillId="0" borderId="3" xfId="1" applyFont="1" applyFill="1" applyBorder="1" applyAlignment="1">
      <alignment horizontal="right" vertical="center"/>
    </xf>
    <xf numFmtId="0" fontId="6" fillId="9" borderId="2" xfId="1" applyFont="1" applyFill="1" applyBorder="1" applyAlignment="1">
      <alignment horizontal="left" vertical="center"/>
    </xf>
    <xf numFmtId="0" fontId="2" fillId="0" borderId="0" xfId="1" applyBorder="1" applyAlignment="1">
      <alignment horizontal="left" vertical="center"/>
    </xf>
    <xf numFmtId="0" fontId="18" fillId="0" borderId="0" xfId="3" applyFont="1" applyFill="1" applyAlignment="1">
      <alignment vertical="center"/>
    </xf>
    <xf numFmtId="1" fontId="17" fillId="0" borderId="9" xfId="3" applyNumberFormat="1" applyFont="1" applyBorder="1" applyAlignment="1">
      <alignment horizontal="center" vertical="center"/>
    </xf>
    <xf numFmtId="14" fontId="17" fillId="0" borderId="9" xfId="3" applyNumberFormat="1" applyFont="1" applyBorder="1" applyAlignment="1">
      <alignment horizontal="center" vertical="center"/>
    </xf>
    <xf numFmtId="166" fontId="17" fillId="0" borderId="9" xfId="3" applyNumberFormat="1" applyFont="1" applyBorder="1" applyAlignment="1">
      <alignment horizontal="center" vertical="center"/>
    </xf>
    <xf numFmtId="14" fontId="18" fillId="0" borderId="9" xfId="3" applyNumberFormat="1" applyFont="1" applyBorder="1" applyAlignment="1">
      <alignment horizontal="center" vertical="center"/>
    </xf>
    <xf numFmtId="166" fontId="18" fillId="0" borderId="9" xfId="3" applyNumberFormat="1" applyFont="1" applyBorder="1" applyAlignment="1">
      <alignment horizontal="center" vertical="center"/>
    </xf>
    <xf numFmtId="14" fontId="18" fillId="0" borderId="10" xfId="3" applyNumberFormat="1" applyFont="1" applyBorder="1" applyAlignment="1">
      <alignment horizontal="center" vertical="center"/>
    </xf>
    <xf numFmtId="166" fontId="18" fillId="0" borderId="10" xfId="3" applyNumberFormat="1" applyFont="1" applyBorder="1" applyAlignment="1">
      <alignment horizontal="center" vertical="center"/>
    </xf>
    <xf numFmtId="2" fontId="17" fillId="0" borderId="9" xfId="3" applyNumberFormat="1" applyFont="1" applyBorder="1" applyAlignment="1">
      <alignment horizontal="center" vertical="center"/>
    </xf>
    <xf numFmtId="0" fontId="9" fillId="2" borderId="11" xfId="2" applyFont="1" applyFill="1" applyBorder="1" applyAlignment="1">
      <alignment horizontal="center" vertical="center" wrapText="1"/>
    </xf>
    <xf numFmtId="0" fontId="9" fillId="2" borderId="12" xfId="2" applyFont="1" applyFill="1" applyBorder="1" applyAlignment="1">
      <alignment horizontal="center" vertical="center" wrapText="1"/>
    </xf>
    <xf numFmtId="1" fontId="9" fillId="2" borderId="12" xfId="2" applyNumberFormat="1" applyFont="1" applyFill="1" applyBorder="1" applyAlignment="1">
      <alignment horizontal="center" vertical="center" wrapText="1"/>
    </xf>
    <xf numFmtId="0" fontId="9" fillId="4" borderId="12" xfId="2" applyFont="1" applyFill="1" applyBorder="1" applyAlignment="1">
      <alignment horizontal="center" vertical="center" wrapText="1"/>
    </xf>
    <xf numFmtId="0" fontId="10" fillId="5" borderId="12" xfId="2" applyFont="1" applyFill="1" applyBorder="1" applyAlignment="1">
      <alignment horizontal="center" vertical="center" wrapText="1"/>
    </xf>
    <xf numFmtId="0" fontId="10" fillId="6" borderId="13" xfId="1" applyNumberFormat="1" applyFont="1" applyFill="1" applyBorder="1" applyAlignment="1">
      <alignment horizontal="center" vertical="center" wrapText="1"/>
    </xf>
    <xf numFmtId="0" fontId="12" fillId="0" borderId="14" xfId="1" applyNumberFormat="1" applyFont="1" applyBorder="1" applyAlignment="1">
      <alignment horizontal="center" vertical="center"/>
    </xf>
    <xf numFmtId="164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0" fontId="13" fillId="0" borderId="15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165" fontId="14" fillId="0" borderId="15" xfId="1" applyNumberFormat="1" applyFont="1" applyBorder="1" applyAlignment="1">
      <alignment horizontal="center" vertical="center"/>
    </xf>
    <xf numFmtId="1" fontId="17" fillId="0" borderId="5" xfId="3" applyNumberFormat="1" applyFont="1" applyBorder="1" applyAlignment="1">
      <alignment horizontal="center" vertical="center"/>
    </xf>
    <xf numFmtId="0" fontId="18" fillId="0" borderId="9" xfId="3" applyNumberFormat="1" applyFont="1" applyBorder="1" applyAlignment="1">
      <alignment vertical="center"/>
    </xf>
    <xf numFmtId="0" fontId="29" fillId="11" borderId="0" xfId="3" applyNumberFormat="1" applyFont="1" applyFill="1" applyBorder="1" applyAlignment="1">
      <alignment horizontal="center" vertical="center"/>
    </xf>
    <xf numFmtId="0" fontId="29" fillId="11" borderId="0" xfId="3" applyNumberFormat="1" applyFont="1" applyFill="1" applyBorder="1" applyAlignment="1">
      <alignment horizontal="center" vertical="center" wrapText="1"/>
    </xf>
    <xf numFmtId="0" fontId="9" fillId="7" borderId="15" xfId="1" applyNumberFormat="1" applyFont="1" applyFill="1" applyBorder="1" applyAlignment="1">
      <alignment horizontal="center" vertical="center" wrapText="1"/>
    </xf>
    <xf numFmtId="0" fontId="15" fillId="0" borderId="15" xfId="1" applyNumberFormat="1" applyFont="1" applyBorder="1" applyAlignment="1">
      <alignment horizontal="center"/>
    </xf>
    <xf numFmtId="0" fontId="2" fillId="0" borderId="15" xfId="1" applyNumberFormat="1" applyFont="1" applyBorder="1" applyAlignment="1">
      <alignment horizontal="center" vertical="center"/>
    </xf>
    <xf numFmtId="0" fontId="11" fillId="0" borderId="15" xfId="1" applyNumberFormat="1" applyFont="1" applyBorder="1" applyAlignment="1">
      <alignment horizontal="center" vertical="center"/>
    </xf>
    <xf numFmtId="165" fontId="2" fillId="0" borderId="15" xfId="1" applyNumberFormat="1" applyFont="1" applyBorder="1" applyAlignment="1">
      <alignment horizontal="center" vertical="center"/>
    </xf>
    <xf numFmtId="0" fontId="11" fillId="0" borderId="15" xfId="1" applyNumberFormat="1" applyFont="1" applyBorder="1" applyAlignment="1">
      <alignment horizontal="center"/>
    </xf>
    <xf numFmtId="0" fontId="15" fillId="0" borderId="15" xfId="1" applyNumberFormat="1" applyFont="1" applyBorder="1" applyAlignment="1">
      <alignment horizontal="center" vertical="center"/>
    </xf>
    <xf numFmtId="0" fontId="21" fillId="8" borderId="7" xfId="1" applyFont="1" applyFill="1" applyBorder="1" applyAlignment="1">
      <alignment vertical="center" wrapText="1"/>
    </xf>
    <xf numFmtId="3" fontId="3" fillId="3" borderId="0" xfId="1" applyNumberFormat="1" applyFont="1" applyFill="1" applyBorder="1" applyAlignment="1">
      <alignment horizontal="center" vertical="center"/>
    </xf>
    <xf numFmtId="3" fontId="24" fillId="0" borderId="4" xfId="1" applyNumberFormat="1" applyFont="1" applyFill="1" applyBorder="1" applyAlignment="1">
      <alignment horizontal="center" vertical="center"/>
    </xf>
    <xf numFmtId="3" fontId="6" fillId="0" borderId="0" xfId="1" applyNumberFormat="1" applyFont="1" applyFill="1" applyBorder="1" applyAlignment="1">
      <alignment horizontal="center" vertical="center"/>
    </xf>
    <xf numFmtId="3" fontId="23" fillId="10" borderId="0" xfId="1" applyNumberFormat="1" applyFont="1" applyFill="1" applyBorder="1" applyAlignment="1">
      <alignment horizontal="center" vertical="center"/>
    </xf>
    <xf numFmtId="3" fontId="19" fillId="0" borderId="0" xfId="1" applyNumberFormat="1" applyFont="1" applyFill="1" applyBorder="1" applyAlignment="1">
      <alignment horizontal="center" vertical="center"/>
    </xf>
    <xf numFmtId="3" fontId="6" fillId="0" borderId="4" xfId="1" applyNumberFormat="1" applyFont="1" applyFill="1" applyBorder="1" applyAlignment="1">
      <alignment horizontal="center" vertical="center"/>
    </xf>
    <xf numFmtId="3" fontId="22" fillId="0" borderId="0" xfId="1" quotePrefix="1" applyNumberFormat="1" applyFont="1" applyFill="1" applyBorder="1" applyAlignment="1">
      <alignment horizontal="center" vertical="center"/>
    </xf>
    <xf numFmtId="3" fontId="25" fillId="9" borderId="6" xfId="1" applyNumberFormat="1" applyFont="1" applyFill="1" applyBorder="1" applyAlignment="1">
      <alignment horizontal="center" vertical="center"/>
    </xf>
    <xf numFmtId="3" fontId="26" fillId="8" borderId="8" xfId="1" applyNumberFormat="1" applyFont="1" applyFill="1" applyBorder="1" applyAlignment="1">
      <alignment horizontal="center" vertical="center"/>
    </xf>
    <xf numFmtId="3" fontId="2" fillId="0" borderId="0" xfId="1" applyNumberFormat="1" applyBorder="1" applyAlignment="1">
      <alignment vertical="center"/>
    </xf>
    <xf numFmtId="3" fontId="0" fillId="0" borderId="0" xfId="0" applyNumberFormat="1" applyAlignment="1">
      <alignment horizontal="center"/>
    </xf>
  </cellXfs>
  <cellStyles count="4">
    <cellStyle name="Calculation 2" xfId="2" xr:uid="{2E7A5426-8371-47AF-893E-1046FA026D46}"/>
    <cellStyle name="Normal" xfId="0" builtinId="0"/>
    <cellStyle name="Normal 2" xfId="1" xr:uid="{DC9315B2-82D4-4335-B601-AB7AC092D472}"/>
    <cellStyle name="Normal 3" xfId="3" xr:uid="{00FEC10A-DB5B-4924-8DDC-B0C49BF09AE7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165" formatCode="0.00_ ;[Red]\-0.00\ 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186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numFmt numFmtId="164" formatCode="[$-409]d\-mmm\-yy;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8" tint="0.39997558519241921"/>
        </left>
        <right/>
        <top style="thin">
          <color theme="8" tint="0.39997558519241921"/>
        </top>
        <bottom/>
        <vertical/>
        <horizontal/>
      </border>
    </dxf>
    <dxf>
      <border outline="0">
        <right style="thin">
          <color theme="8" tint="0.39997558519241921"/>
        </right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6" formatCode="0.00;[Red]0.00"/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/mm/yy"/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charset val="204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charset val="204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5B5B"/>
      <color rgb="FFFF33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mad/Documents/Wagon%20spare%20p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gon spare parts"/>
    </sheetNames>
    <definedNames>
      <definedName name="Data.Top.Left"/>
    </defined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DFB092-6BCC-4648-B35C-5F06E9316399}" name="Cost" displayName="Cost" ref="A1:E433" totalsRowShown="0" headerRowDxfId="15" tableBorderDxfId="14" headerRowCellStyle="Normal 3">
  <autoFilter ref="A1:E433" xr:uid="{1B00D744-1846-49BB-AD4D-057B695DF74F}">
    <filterColumn colId="0">
      <filters>
        <filter val="1"/>
      </filters>
    </filterColumn>
    <filterColumn colId="1">
      <filters>
        <filter val="2017"/>
      </filters>
    </filterColumn>
  </autoFilter>
  <tableColumns count="5">
    <tableColumn id="1" xr3:uid="{89B87D35-B063-458A-996A-12F7298190A2}" name="Month" dataDxfId="13" dataCellStyle="Normal 3">
      <calculatedColumnFormula>MONTH(Expense!$C2)</calculatedColumnFormula>
    </tableColumn>
    <tableColumn id="2" xr3:uid="{C04771E6-F72D-4B5F-A151-3547F8E032C0}" name="Year" dataDxfId="12" dataCellStyle="Normal 3">
      <calculatedColumnFormula>YEAR(Expense!$C2)</calculatedColumnFormula>
    </tableColumn>
    <tableColumn id="3" xr3:uid="{BB6CFC36-B826-4021-B6EB-485C6DC19FB0}" name="Date" dataDxfId="11" dataCellStyle="Normal 3"/>
    <tableColumn id="4" xr3:uid="{25D6E81E-8B93-4A03-AA9E-BCDAF05B243E}" name="Amount" dataDxfId="10" dataCellStyle="Normal 3"/>
    <tableColumn id="5" xr3:uid="{E577D145-EA50-4703-993E-D508C2CB63FF}" name="Expense category" dataDxfId="9" dataCellStyle="Normal 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900430-9DD6-461B-9536-C43BB88EE12D}" name="Revenue" displayName="Revenue" ref="A1:H442" totalsRowShown="0" tableBorderDxfId="8">
  <autoFilter ref="A1:H442" xr:uid="{D042893C-EC6E-4BCE-B97C-5EFC5EE2828F}">
    <filterColumn colId="2">
      <filters>
        <filter val="2017"/>
      </filters>
    </filterColumn>
    <filterColumn colId="3">
      <filters>
        <filter val="1"/>
      </filters>
    </filterColumn>
  </autoFilter>
  <tableColumns count="8">
    <tableColumn id="1" xr3:uid="{B172AD49-EF2D-43D0-B66D-1DFF89D98B57}" name="Customer" dataDxfId="7" dataCellStyle="Normal 2"/>
    <tableColumn id="2" xr3:uid="{FD4EE41B-5D68-46D6-8879-CADB95E53BF3}" name="Invoice date" dataDxfId="6" dataCellStyle="Normal 2"/>
    <tableColumn id="3" xr3:uid="{785E0633-569F-4B62-AD4E-16824AE22A0C}" name="Year" dataDxfId="5" dataCellStyle="Normal 2">
      <calculatedColumnFormula>YEAR(Sales!$B2)</calculatedColumnFormula>
    </tableColumn>
    <tableColumn id="4" xr3:uid="{141E521D-A2CF-403E-A2BA-8FE699CC8219}" name="Month" dataDxfId="4" dataCellStyle="Normal 2">
      <calculatedColumnFormula>MONTH(Sales!$B2)</calculatedColumnFormula>
    </tableColumn>
    <tableColumn id="5" xr3:uid="{508EAFD9-F1BA-43FE-8BFD-511FDAEEA337}" name="Total Cost" dataDxfId="3" dataCellStyle="Normal 2"/>
    <tableColumn id="6" xr3:uid="{916093E9-DE64-4A82-A72A-437F8329097A}" name="Total Sales" dataDxfId="2" dataCellStyle="Normal 2"/>
    <tableColumn id="7" xr3:uid="{D7A4FDF3-F0D1-4502-8F11-4D7779E46F3E}" name="Profit" dataDxfId="1" dataCellStyle="Normal 2">
      <calculatedColumnFormula>Sales!$F2-Sales!$E2</calculatedColumnFormula>
    </tableColumn>
    <tableColumn id="8" xr3:uid="{82CD9391-1D69-4D59-8069-DBACF4C55A47}" name="comission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E7BA3-33E3-42EB-8798-F31B3BA40B2E}">
  <dimension ref="A1:G433"/>
  <sheetViews>
    <sheetView zoomScale="115" zoomScaleNormal="115" zoomScaleSheetLayoutView="100" workbookViewId="0">
      <pane ySplit="1" topLeftCell="A2" activePane="bottomLeft" state="frozen"/>
      <selection activeCell="F13" sqref="F13"/>
      <selection pane="bottomLeft" activeCell="E249" sqref="E249"/>
    </sheetView>
  </sheetViews>
  <sheetFormatPr defaultColWidth="9.140625" defaultRowHeight="15" x14ac:dyDescent="0.25"/>
  <cols>
    <col min="1" max="1" width="8.5703125" style="13" customWidth="1"/>
    <col min="2" max="2" width="7" style="13" customWidth="1"/>
    <col min="3" max="3" width="11.28515625" style="11" customWidth="1"/>
    <col min="4" max="4" width="15.85546875" style="11" customWidth="1"/>
    <col min="5" max="5" width="19.5703125" style="11" bestFit="1" customWidth="1"/>
    <col min="6" max="6" width="21.42578125" style="12" customWidth="1"/>
    <col min="7" max="7" width="9.140625" style="9"/>
    <col min="8" max="8" width="28.28515625" style="9" bestFit="1" customWidth="1"/>
    <col min="9" max="16384" width="9.140625" style="9"/>
  </cols>
  <sheetData>
    <row r="1" spans="1:6" x14ac:dyDescent="0.25">
      <c r="A1" s="49" t="s">
        <v>3</v>
      </c>
      <c r="B1" s="49" t="s">
        <v>46</v>
      </c>
      <c r="C1" s="49" t="s">
        <v>6</v>
      </c>
      <c r="D1" s="50" t="s">
        <v>7</v>
      </c>
      <c r="E1" s="50" t="s">
        <v>47</v>
      </c>
      <c r="F1" s="8"/>
    </row>
    <row r="2" spans="1:6" ht="15" hidden="1" customHeight="1" x14ac:dyDescent="0.25">
      <c r="A2" s="47">
        <f>MONTH(Expense!$C2)</f>
        <v>1</v>
      </c>
      <c r="B2" s="27">
        <f>YEAR(Expense!$C2)</f>
        <v>2016</v>
      </c>
      <c r="C2" s="28">
        <v>42374</v>
      </c>
      <c r="D2" s="29">
        <v>70</v>
      </c>
      <c r="E2" s="48" t="s">
        <v>41</v>
      </c>
      <c r="F2" s="26"/>
    </row>
    <row r="3" spans="1:6" ht="15" hidden="1" customHeight="1" x14ac:dyDescent="0.25">
      <c r="A3" s="47">
        <f>MONTH(Expense!$C3)</f>
        <v>1</v>
      </c>
      <c r="B3" s="27">
        <f>YEAR(Expense!$C3)</f>
        <v>2016</v>
      </c>
      <c r="C3" s="28">
        <v>42377</v>
      </c>
      <c r="D3" s="29">
        <v>8</v>
      </c>
      <c r="E3" s="48" t="s">
        <v>42</v>
      </c>
      <c r="F3" s="26"/>
    </row>
    <row r="4" spans="1:6" ht="15" hidden="1" customHeight="1" x14ac:dyDescent="0.25">
      <c r="A4" s="47">
        <f>MONTH(Expense!$C4)</f>
        <v>1</v>
      </c>
      <c r="B4" s="27">
        <f>YEAR(Expense!$C4)</f>
        <v>2016</v>
      </c>
      <c r="C4" s="28">
        <v>42377</v>
      </c>
      <c r="D4" s="29">
        <v>110</v>
      </c>
      <c r="E4" s="48" t="s">
        <v>42</v>
      </c>
      <c r="F4" s="26"/>
    </row>
    <row r="5" spans="1:6" ht="15" hidden="1" customHeight="1" x14ac:dyDescent="0.25">
      <c r="A5" s="47">
        <f>MONTH(Expense!$C5)</f>
        <v>1</v>
      </c>
      <c r="B5" s="27">
        <f>YEAR(Expense!$C5)</f>
        <v>2016</v>
      </c>
      <c r="C5" s="28">
        <v>42378</v>
      </c>
      <c r="D5" s="29">
        <v>4</v>
      </c>
      <c r="E5" s="48" t="s">
        <v>44</v>
      </c>
      <c r="F5" s="26"/>
    </row>
    <row r="6" spans="1:6" ht="15" hidden="1" customHeight="1" x14ac:dyDescent="0.25">
      <c r="A6" s="47">
        <f>MONTH(Expense!$C6)</f>
        <v>1</v>
      </c>
      <c r="B6" s="27">
        <f>YEAR(Expense!$C6)</f>
        <v>2016</v>
      </c>
      <c r="C6" s="28">
        <v>42378</v>
      </c>
      <c r="D6" s="29">
        <v>4.5</v>
      </c>
      <c r="E6" s="48" t="s">
        <v>40</v>
      </c>
      <c r="F6" s="26"/>
    </row>
    <row r="7" spans="1:6" ht="15" hidden="1" customHeight="1" x14ac:dyDescent="0.25">
      <c r="A7" s="47">
        <f>MONTH(Expense!$C7)</f>
        <v>1</v>
      </c>
      <c r="B7" s="27">
        <f>YEAR(Expense!$C7)</f>
        <v>2016</v>
      </c>
      <c r="C7" s="28">
        <v>42378</v>
      </c>
      <c r="D7" s="29">
        <v>30</v>
      </c>
      <c r="E7" s="48" t="s">
        <v>40</v>
      </c>
      <c r="F7" s="26"/>
    </row>
    <row r="8" spans="1:6" ht="15" hidden="1" customHeight="1" x14ac:dyDescent="0.25">
      <c r="A8" s="47">
        <f>MONTH(Expense!$C8)</f>
        <v>1</v>
      </c>
      <c r="B8" s="27">
        <f>YEAR(Expense!$C8)</f>
        <v>2016</v>
      </c>
      <c r="C8" s="28">
        <v>42378</v>
      </c>
      <c r="D8" s="29">
        <v>20</v>
      </c>
      <c r="E8" s="48" t="s">
        <v>41</v>
      </c>
      <c r="F8" s="26"/>
    </row>
    <row r="9" spans="1:6" ht="15" hidden="1" customHeight="1" x14ac:dyDescent="0.25">
      <c r="A9" s="47">
        <f>MONTH(Expense!$C9)</f>
        <v>1</v>
      </c>
      <c r="B9" s="27">
        <f>YEAR(Expense!$C9)</f>
        <v>2016</v>
      </c>
      <c r="C9" s="28">
        <v>42381</v>
      </c>
      <c r="D9" s="29">
        <v>10</v>
      </c>
      <c r="E9" s="48" t="s">
        <v>40</v>
      </c>
      <c r="F9" s="26"/>
    </row>
    <row r="10" spans="1:6" ht="15" hidden="1" customHeight="1" x14ac:dyDescent="0.25">
      <c r="A10" s="47">
        <f>MONTH(Expense!$C10)</f>
        <v>1</v>
      </c>
      <c r="B10" s="27">
        <f>YEAR(Expense!$C10)</f>
        <v>2016</v>
      </c>
      <c r="C10" s="28">
        <v>42385</v>
      </c>
      <c r="D10" s="29">
        <v>4.5</v>
      </c>
      <c r="E10" s="48" t="s">
        <v>44</v>
      </c>
      <c r="F10" s="26"/>
    </row>
    <row r="11" spans="1:6" ht="15" hidden="1" customHeight="1" x14ac:dyDescent="0.25">
      <c r="A11" s="47">
        <f>MONTH(Expense!$C11)</f>
        <v>1</v>
      </c>
      <c r="B11" s="27">
        <f>YEAR(Expense!$C11)</f>
        <v>2016</v>
      </c>
      <c r="C11" s="28">
        <v>42387</v>
      </c>
      <c r="D11" s="29">
        <v>88</v>
      </c>
      <c r="E11" s="48" t="s">
        <v>39</v>
      </c>
      <c r="F11" s="26"/>
    </row>
    <row r="12" spans="1:6" ht="15" hidden="1" customHeight="1" x14ac:dyDescent="0.25">
      <c r="A12" s="47">
        <f>MONTH(Expense!$C12)</f>
        <v>1</v>
      </c>
      <c r="B12" s="27">
        <f>YEAR(Expense!$C12)</f>
        <v>2016</v>
      </c>
      <c r="C12" s="28">
        <v>42387</v>
      </c>
      <c r="D12" s="29">
        <v>97</v>
      </c>
      <c r="E12" s="48" t="s">
        <v>42</v>
      </c>
      <c r="F12" s="26"/>
    </row>
    <row r="13" spans="1:6" ht="15" hidden="1" customHeight="1" x14ac:dyDescent="0.25">
      <c r="A13" s="47">
        <f>MONTH(Expense!$C13)</f>
        <v>1</v>
      </c>
      <c r="B13" s="27">
        <f>YEAR(Expense!$C13)</f>
        <v>2016</v>
      </c>
      <c r="C13" s="28">
        <v>42394</v>
      </c>
      <c r="D13" s="29">
        <v>50</v>
      </c>
      <c r="E13" s="48" t="s">
        <v>45</v>
      </c>
      <c r="F13" s="26"/>
    </row>
    <row r="14" spans="1:6" ht="15" hidden="1" customHeight="1" x14ac:dyDescent="0.25">
      <c r="A14" s="47">
        <f>MONTH(Expense!$C14)</f>
        <v>1</v>
      </c>
      <c r="B14" s="27">
        <f>YEAR(Expense!$C14)</f>
        <v>2016</v>
      </c>
      <c r="C14" s="28">
        <v>42395</v>
      </c>
      <c r="D14" s="29">
        <v>7</v>
      </c>
      <c r="E14" s="48" t="s">
        <v>42</v>
      </c>
      <c r="F14" s="26"/>
    </row>
    <row r="15" spans="1:6" ht="15" hidden="1" customHeight="1" x14ac:dyDescent="0.25">
      <c r="A15" s="47">
        <f>MONTH(Expense!$C15)</f>
        <v>1</v>
      </c>
      <c r="B15" s="27">
        <f>YEAR(Expense!$C15)</f>
        <v>2016</v>
      </c>
      <c r="C15" s="28">
        <v>42398</v>
      </c>
      <c r="D15" s="29">
        <v>23</v>
      </c>
      <c r="E15" s="48" t="s">
        <v>41</v>
      </c>
      <c r="F15" s="26"/>
    </row>
    <row r="16" spans="1:6" ht="15" hidden="1" customHeight="1" x14ac:dyDescent="0.25">
      <c r="A16" s="47">
        <f>MONTH(Expense!$C16)</f>
        <v>1</v>
      </c>
      <c r="B16" s="27">
        <f>YEAR(Expense!$C16)</f>
        <v>2016</v>
      </c>
      <c r="C16" s="28">
        <v>42370</v>
      </c>
      <c r="D16" s="29">
        <f>2800+50-500</f>
        <v>2350</v>
      </c>
      <c r="E16" s="48" t="s">
        <v>39</v>
      </c>
      <c r="F16" s="26"/>
    </row>
    <row r="17" spans="1:7" ht="15" hidden="1" customHeight="1" x14ac:dyDescent="0.25">
      <c r="A17" s="47">
        <f>MONTH(Expense!$C17)</f>
        <v>2</v>
      </c>
      <c r="B17" s="27">
        <f>YEAR(Expense!$C17)</f>
        <v>2016</v>
      </c>
      <c r="C17" s="28">
        <v>42401</v>
      </c>
      <c r="D17" s="29">
        <v>100</v>
      </c>
      <c r="E17" s="48" t="s">
        <v>39</v>
      </c>
      <c r="F17" s="26"/>
      <c r="G17"/>
    </row>
    <row r="18" spans="1:7" ht="15" hidden="1" customHeight="1" x14ac:dyDescent="0.25">
      <c r="A18" s="47">
        <f>MONTH(Expense!$C18)</f>
        <v>2</v>
      </c>
      <c r="B18" s="27">
        <f>YEAR(Expense!$C18)</f>
        <v>2016</v>
      </c>
      <c r="C18" s="28">
        <v>42408</v>
      </c>
      <c r="D18" s="29">
        <v>100</v>
      </c>
      <c r="E18" s="48" t="s">
        <v>40</v>
      </c>
      <c r="F18" s="26"/>
      <c r="G18"/>
    </row>
    <row r="19" spans="1:7" ht="15" hidden="1" customHeight="1" x14ac:dyDescent="0.25">
      <c r="A19" s="47">
        <f>MONTH(Expense!$C19)</f>
        <v>1</v>
      </c>
      <c r="B19" s="27">
        <f>YEAR(Expense!$C19)</f>
        <v>2016</v>
      </c>
      <c r="C19" s="28">
        <v>42378</v>
      </c>
      <c r="D19" s="29">
        <v>1500</v>
      </c>
      <c r="E19" s="48" t="s">
        <v>39</v>
      </c>
      <c r="F19" s="26"/>
      <c r="G19"/>
    </row>
    <row r="20" spans="1:7" ht="15" hidden="1" customHeight="1" x14ac:dyDescent="0.25">
      <c r="A20" s="47">
        <f>MONTH(Expense!$C20)</f>
        <v>2</v>
      </c>
      <c r="B20" s="27">
        <f>YEAR(Expense!$C20)</f>
        <v>2016</v>
      </c>
      <c r="C20" s="28">
        <v>42409</v>
      </c>
      <c r="D20" s="29">
        <v>10</v>
      </c>
      <c r="E20" s="48" t="s">
        <v>44</v>
      </c>
      <c r="F20" s="26"/>
      <c r="G20"/>
    </row>
    <row r="21" spans="1:7" ht="15" hidden="1" customHeight="1" x14ac:dyDescent="0.25">
      <c r="A21" s="47">
        <f>MONTH(Expense!$C21)</f>
        <v>2</v>
      </c>
      <c r="B21" s="27">
        <f>YEAR(Expense!$C21)</f>
        <v>2016</v>
      </c>
      <c r="C21" s="28">
        <v>42412</v>
      </c>
      <c r="D21" s="29">
        <v>5</v>
      </c>
      <c r="E21" s="48" t="s">
        <v>39</v>
      </c>
      <c r="F21" s="26"/>
      <c r="G21"/>
    </row>
    <row r="22" spans="1:7" ht="15" hidden="1" customHeight="1" x14ac:dyDescent="0.25">
      <c r="A22" s="47">
        <f>MONTH(Expense!$C22)</f>
        <v>2</v>
      </c>
      <c r="B22" s="27">
        <f>YEAR(Expense!$C22)</f>
        <v>2016</v>
      </c>
      <c r="C22" s="28">
        <v>42414</v>
      </c>
      <c r="D22" s="29">
        <v>6</v>
      </c>
      <c r="E22" s="48" t="s">
        <v>42</v>
      </c>
      <c r="F22" s="26"/>
      <c r="G22"/>
    </row>
    <row r="23" spans="1:7" ht="15" hidden="1" customHeight="1" x14ac:dyDescent="0.25">
      <c r="A23" s="47">
        <f>MONTH(Expense!$C23)</f>
        <v>2</v>
      </c>
      <c r="B23" s="27">
        <f>YEAR(Expense!$C23)</f>
        <v>2016</v>
      </c>
      <c r="C23" s="28">
        <v>42415</v>
      </c>
      <c r="D23" s="29">
        <v>10</v>
      </c>
      <c r="E23" s="48" t="s">
        <v>39</v>
      </c>
      <c r="F23" s="26"/>
      <c r="G23"/>
    </row>
    <row r="24" spans="1:7" s="10" customFormat="1" ht="15" hidden="1" customHeight="1" x14ac:dyDescent="0.25">
      <c r="A24" s="47">
        <f>MONTH(Expense!$C24)</f>
        <v>2</v>
      </c>
      <c r="B24" s="27">
        <f>YEAR(Expense!$C24)</f>
        <v>2016</v>
      </c>
      <c r="C24" s="28">
        <v>42416</v>
      </c>
      <c r="D24" s="29">
        <v>300</v>
      </c>
      <c r="E24" s="48" t="s">
        <v>42</v>
      </c>
      <c r="F24" s="26"/>
      <c r="G24"/>
    </row>
    <row r="25" spans="1:7" ht="15" hidden="1" customHeight="1" x14ac:dyDescent="0.25">
      <c r="A25" s="47">
        <f>MONTH(Expense!$C25)</f>
        <v>2</v>
      </c>
      <c r="B25" s="27">
        <f>YEAR(Expense!$C25)</f>
        <v>2016</v>
      </c>
      <c r="C25" s="28">
        <v>42417</v>
      </c>
      <c r="D25" s="29">
        <v>5</v>
      </c>
      <c r="E25" s="48" t="s">
        <v>42</v>
      </c>
      <c r="F25" s="26"/>
      <c r="G25"/>
    </row>
    <row r="26" spans="1:7" ht="15" hidden="1" customHeight="1" x14ac:dyDescent="0.25">
      <c r="A26" s="47">
        <f>MONTH(Expense!$C26)</f>
        <v>2</v>
      </c>
      <c r="B26" s="27">
        <f>YEAR(Expense!$C26)</f>
        <v>2016</v>
      </c>
      <c r="C26" s="28">
        <v>42418</v>
      </c>
      <c r="D26" s="29">
        <v>100</v>
      </c>
      <c r="E26" s="48" t="s">
        <v>41</v>
      </c>
      <c r="F26" s="26"/>
      <c r="G26"/>
    </row>
    <row r="27" spans="1:7" ht="15" hidden="1" customHeight="1" x14ac:dyDescent="0.25">
      <c r="A27" s="47">
        <f>MONTH(Expense!$C27)</f>
        <v>2</v>
      </c>
      <c r="B27" s="27">
        <f>YEAR(Expense!$C27)</f>
        <v>2016</v>
      </c>
      <c r="C27" s="28">
        <v>42418</v>
      </c>
      <c r="D27" s="29">
        <v>5</v>
      </c>
      <c r="E27" s="48" t="s">
        <v>40</v>
      </c>
      <c r="F27" s="26"/>
      <c r="G27"/>
    </row>
    <row r="28" spans="1:7" ht="15" hidden="1" customHeight="1" x14ac:dyDescent="0.25">
      <c r="A28" s="47">
        <f>MONTH(Expense!$C28)</f>
        <v>2</v>
      </c>
      <c r="B28" s="27">
        <f>YEAR(Expense!$C28)</f>
        <v>2016</v>
      </c>
      <c r="C28" s="28">
        <v>42418</v>
      </c>
      <c r="D28" s="29">
        <v>100</v>
      </c>
      <c r="E28" s="48" t="s">
        <v>41</v>
      </c>
      <c r="F28" s="26"/>
      <c r="G28"/>
    </row>
    <row r="29" spans="1:7" ht="15" hidden="1" customHeight="1" x14ac:dyDescent="0.25">
      <c r="A29" s="47">
        <f>MONTH(Expense!$C29)</f>
        <v>2</v>
      </c>
      <c r="B29" s="27">
        <f>YEAR(Expense!$C29)</f>
        <v>2016</v>
      </c>
      <c r="C29" s="28">
        <v>42422</v>
      </c>
      <c r="D29" s="29">
        <v>129</v>
      </c>
      <c r="E29" s="48" t="s">
        <v>41</v>
      </c>
      <c r="F29" s="26"/>
      <c r="G29"/>
    </row>
    <row r="30" spans="1:7" ht="15" hidden="1" customHeight="1" x14ac:dyDescent="0.25">
      <c r="A30" s="47">
        <f>MONTH(Expense!$C30)</f>
        <v>2</v>
      </c>
      <c r="B30" s="27">
        <f>YEAR(Expense!$C30)</f>
        <v>2016</v>
      </c>
      <c r="C30" s="28">
        <v>42422</v>
      </c>
      <c r="D30" s="29">
        <v>100</v>
      </c>
      <c r="E30" s="48" t="s">
        <v>45</v>
      </c>
      <c r="F30" s="26"/>
      <c r="G30"/>
    </row>
    <row r="31" spans="1:7" ht="15" hidden="1" customHeight="1" x14ac:dyDescent="0.25">
      <c r="A31" s="47">
        <f>MONTH(Expense!$C31)</f>
        <v>2</v>
      </c>
      <c r="B31" s="27">
        <f>YEAR(Expense!$C31)</f>
        <v>2016</v>
      </c>
      <c r="C31" s="28">
        <v>42422</v>
      </c>
      <c r="D31" s="29">
        <v>20</v>
      </c>
      <c r="E31" s="48" t="s">
        <v>41</v>
      </c>
      <c r="F31" s="26"/>
      <c r="G31"/>
    </row>
    <row r="32" spans="1:7" ht="15" hidden="1" customHeight="1" x14ac:dyDescent="0.25">
      <c r="A32" s="47">
        <f>MONTH(Expense!$C32)</f>
        <v>2</v>
      </c>
      <c r="B32" s="27">
        <f>YEAR(Expense!$C32)</f>
        <v>2016</v>
      </c>
      <c r="C32" s="28">
        <v>42424</v>
      </c>
      <c r="D32" s="29">
        <v>100</v>
      </c>
      <c r="E32" s="48" t="s">
        <v>44</v>
      </c>
      <c r="F32" s="26"/>
      <c r="G32"/>
    </row>
    <row r="33" spans="1:7" ht="15" hidden="1" customHeight="1" x14ac:dyDescent="0.25">
      <c r="A33" s="47">
        <f>MONTH(Expense!$C33)</f>
        <v>2</v>
      </c>
      <c r="B33" s="27">
        <f>YEAR(Expense!$C33)</f>
        <v>2016</v>
      </c>
      <c r="C33" s="28">
        <v>42424</v>
      </c>
      <c r="D33" s="29">
        <v>20</v>
      </c>
      <c r="E33" s="48" t="s">
        <v>39</v>
      </c>
      <c r="F33" s="26"/>
      <c r="G33"/>
    </row>
    <row r="34" spans="1:7" ht="15" hidden="1" customHeight="1" x14ac:dyDescent="0.25">
      <c r="A34" s="47">
        <f>MONTH(Expense!$C34)</f>
        <v>2</v>
      </c>
      <c r="B34" s="27">
        <f>YEAR(Expense!$C34)</f>
        <v>2016</v>
      </c>
      <c r="C34" s="28">
        <v>42429</v>
      </c>
      <c r="D34" s="29">
        <v>4050</v>
      </c>
      <c r="E34" s="48" t="s">
        <v>44</v>
      </c>
      <c r="F34" s="26"/>
      <c r="G34"/>
    </row>
    <row r="35" spans="1:7" s="10" customFormat="1" ht="15" hidden="1" customHeight="1" x14ac:dyDescent="0.25">
      <c r="A35" s="47">
        <f>MONTH(Expense!$C35)</f>
        <v>2</v>
      </c>
      <c r="B35" s="27">
        <f>YEAR(Expense!$C35)</f>
        <v>2016</v>
      </c>
      <c r="C35" s="28">
        <v>42429</v>
      </c>
      <c r="D35" s="29">
        <v>50</v>
      </c>
      <c r="E35" s="48" t="s">
        <v>39</v>
      </c>
      <c r="F35" s="26"/>
      <c r="G35"/>
    </row>
    <row r="36" spans="1:7" ht="15" hidden="1" customHeight="1" x14ac:dyDescent="0.25">
      <c r="A36" s="47">
        <f>MONTH(Expense!$C36)</f>
        <v>2</v>
      </c>
      <c r="B36" s="27">
        <f>YEAR(Expense!$C36)</f>
        <v>2016</v>
      </c>
      <c r="C36" s="28">
        <v>42429</v>
      </c>
      <c r="D36" s="29">
        <v>100</v>
      </c>
      <c r="E36" s="48" t="s">
        <v>41</v>
      </c>
      <c r="F36" s="26"/>
      <c r="G36"/>
    </row>
    <row r="37" spans="1:7" ht="15" hidden="1" customHeight="1" x14ac:dyDescent="0.25">
      <c r="A37" s="47">
        <f>MONTH(Expense!$C37)</f>
        <v>3</v>
      </c>
      <c r="B37" s="27">
        <f>YEAR(Expense!$C37)</f>
        <v>2016</v>
      </c>
      <c r="C37" s="28">
        <v>42430</v>
      </c>
      <c r="D37" s="29">
        <v>10</v>
      </c>
      <c r="E37" s="48" t="s">
        <v>42</v>
      </c>
      <c r="F37" s="26"/>
      <c r="G37"/>
    </row>
    <row r="38" spans="1:7" ht="15" hidden="1" customHeight="1" x14ac:dyDescent="0.25">
      <c r="A38" s="47">
        <f>MONTH(Expense!$C38)</f>
        <v>3</v>
      </c>
      <c r="B38" s="27">
        <f>YEAR(Expense!$C38)</f>
        <v>2016</v>
      </c>
      <c r="C38" s="28">
        <v>42438</v>
      </c>
      <c r="D38" s="29">
        <v>300</v>
      </c>
      <c r="E38" s="48" t="s">
        <v>40</v>
      </c>
      <c r="F38" s="26"/>
      <c r="G38"/>
    </row>
    <row r="39" spans="1:7" ht="15" hidden="1" customHeight="1" x14ac:dyDescent="0.25">
      <c r="A39" s="47">
        <f>MONTH(Expense!$C39)</f>
        <v>3</v>
      </c>
      <c r="B39" s="27">
        <f>YEAR(Expense!$C39)</f>
        <v>2016</v>
      </c>
      <c r="C39" s="28">
        <v>42438</v>
      </c>
      <c r="D39" s="29">
        <v>100</v>
      </c>
      <c r="E39" s="48" t="s">
        <v>39</v>
      </c>
      <c r="F39" s="26"/>
      <c r="G39"/>
    </row>
    <row r="40" spans="1:7" ht="15" hidden="1" customHeight="1" x14ac:dyDescent="0.25">
      <c r="A40" s="47">
        <f>MONTH(Expense!$C40)</f>
        <v>3</v>
      </c>
      <c r="B40" s="27">
        <f>YEAR(Expense!$C40)</f>
        <v>2016</v>
      </c>
      <c r="C40" s="28">
        <v>42443</v>
      </c>
      <c r="D40" s="29">
        <v>30</v>
      </c>
      <c r="E40" s="48" t="s">
        <v>44</v>
      </c>
      <c r="F40" s="26"/>
      <c r="G40"/>
    </row>
    <row r="41" spans="1:7" ht="15" hidden="1" customHeight="1" x14ac:dyDescent="0.25">
      <c r="A41" s="47">
        <f>MONTH(Expense!$C41)</f>
        <v>3</v>
      </c>
      <c r="B41" s="27">
        <f>YEAR(Expense!$C41)</f>
        <v>2016</v>
      </c>
      <c r="C41" s="28">
        <v>42443</v>
      </c>
      <c r="D41" s="29">
        <v>70</v>
      </c>
      <c r="E41" s="48" t="s">
        <v>41</v>
      </c>
      <c r="F41" s="26"/>
      <c r="G41"/>
    </row>
    <row r="42" spans="1:7" ht="15" hidden="1" customHeight="1" x14ac:dyDescent="0.25">
      <c r="A42" s="47">
        <f>MONTH(Expense!$C42)</f>
        <v>3</v>
      </c>
      <c r="B42" s="27">
        <f>YEAR(Expense!$C42)</f>
        <v>2016</v>
      </c>
      <c r="C42" s="28">
        <v>42445</v>
      </c>
      <c r="D42" s="29">
        <v>10</v>
      </c>
      <c r="E42" s="48" t="s">
        <v>39</v>
      </c>
      <c r="F42" s="26"/>
      <c r="G42"/>
    </row>
    <row r="43" spans="1:7" ht="15" hidden="1" customHeight="1" x14ac:dyDescent="0.25">
      <c r="A43" s="47">
        <f>MONTH(Expense!$C43)</f>
        <v>3</v>
      </c>
      <c r="B43" s="27">
        <f>YEAR(Expense!$C43)</f>
        <v>2016</v>
      </c>
      <c r="C43" s="28">
        <v>42446</v>
      </c>
      <c r="D43" s="29">
        <v>50</v>
      </c>
      <c r="E43" s="48" t="s">
        <v>39</v>
      </c>
      <c r="F43" s="26"/>
      <c r="G43"/>
    </row>
    <row r="44" spans="1:7" ht="15" hidden="1" customHeight="1" x14ac:dyDescent="0.25">
      <c r="A44" s="47">
        <f>MONTH(Expense!$C44)</f>
        <v>3</v>
      </c>
      <c r="B44" s="27">
        <f>YEAR(Expense!$C44)</f>
        <v>2016</v>
      </c>
      <c r="C44" s="28">
        <v>42447</v>
      </c>
      <c r="D44" s="29">
        <v>2400</v>
      </c>
      <c r="E44" s="48" t="s">
        <v>39</v>
      </c>
      <c r="F44" s="26"/>
      <c r="G44"/>
    </row>
    <row r="45" spans="1:7" ht="15" hidden="1" customHeight="1" x14ac:dyDescent="0.25">
      <c r="A45" s="47">
        <f>MONTH(Expense!$C45)</f>
        <v>3</v>
      </c>
      <c r="B45" s="27">
        <f>YEAR(Expense!$C45)</f>
        <v>2016</v>
      </c>
      <c r="C45" s="28">
        <v>42459</v>
      </c>
      <c r="D45" s="29">
        <v>4</v>
      </c>
      <c r="E45" s="48" t="s">
        <v>39</v>
      </c>
      <c r="F45" s="26"/>
      <c r="G45"/>
    </row>
    <row r="46" spans="1:7" ht="15" hidden="1" customHeight="1" x14ac:dyDescent="0.25">
      <c r="A46" s="47">
        <f>MONTH(Expense!$C46)</f>
        <v>3</v>
      </c>
      <c r="B46" s="27">
        <f>YEAR(Expense!$C46)</f>
        <v>2016</v>
      </c>
      <c r="C46" s="28">
        <v>42459</v>
      </c>
      <c r="D46" s="29">
        <v>5</v>
      </c>
      <c r="E46" s="48" t="s">
        <v>40</v>
      </c>
      <c r="F46" s="26"/>
      <c r="G46"/>
    </row>
    <row r="47" spans="1:7" ht="15" hidden="1" customHeight="1" x14ac:dyDescent="0.25">
      <c r="A47" s="47">
        <f>MONTH(Expense!$C47)</f>
        <v>3</v>
      </c>
      <c r="B47" s="27">
        <f>YEAR(Expense!$C47)</f>
        <v>2016</v>
      </c>
      <c r="C47" s="28">
        <v>42459</v>
      </c>
      <c r="D47" s="29">
        <v>1600</v>
      </c>
      <c r="E47" s="48" t="s">
        <v>40</v>
      </c>
      <c r="F47" s="26"/>
      <c r="G47"/>
    </row>
    <row r="48" spans="1:7" ht="15" hidden="1" customHeight="1" x14ac:dyDescent="0.25">
      <c r="A48" s="47">
        <f>MONTH(Expense!$C48)</f>
        <v>3</v>
      </c>
      <c r="B48" s="27">
        <f>YEAR(Expense!$C48)</f>
        <v>2016</v>
      </c>
      <c r="C48" s="28">
        <v>42459</v>
      </c>
      <c r="D48" s="29">
        <v>20</v>
      </c>
      <c r="E48" s="48" t="s">
        <v>45</v>
      </c>
      <c r="F48" s="26"/>
      <c r="G48"/>
    </row>
    <row r="49" spans="1:7" ht="15" hidden="1" customHeight="1" x14ac:dyDescent="0.25">
      <c r="A49" s="47">
        <f>MONTH(Expense!$C49)</f>
        <v>4</v>
      </c>
      <c r="B49" s="27">
        <f>YEAR(Expense!$C49)</f>
        <v>2016</v>
      </c>
      <c r="C49" s="28">
        <v>42461</v>
      </c>
      <c r="D49" s="29">
        <v>80</v>
      </c>
      <c r="E49" s="48" t="s">
        <v>44</v>
      </c>
      <c r="F49" s="26"/>
      <c r="G49"/>
    </row>
    <row r="50" spans="1:7" ht="15" hidden="1" customHeight="1" x14ac:dyDescent="0.25">
      <c r="A50" s="47">
        <f>MONTH(Expense!$C50)</f>
        <v>4</v>
      </c>
      <c r="B50" s="27">
        <f>YEAR(Expense!$C50)</f>
        <v>2016</v>
      </c>
      <c r="C50" s="28">
        <v>42465</v>
      </c>
      <c r="D50" s="29">
        <v>2</v>
      </c>
      <c r="E50" s="48" t="s">
        <v>41</v>
      </c>
      <c r="F50" s="26"/>
      <c r="G50"/>
    </row>
    <row r="51" spans="1:7" ht="15" hidden="1" customHeight="1" x14ac:dyDescent="0.25">
      <c r="A51" s="47">
        <f>MONTH(Expense!$C51)</f>
        <v>4</v>
      </c>
      <c r="B51" s="27">
        <f>YEAR(Expense!$C51)</f>
        <v>2016</v>
      </c>
      <c r="C51" s="28">
        <v>42466</v>
      </c>
      <c r="D51" s="29">
        <v>300</v>
      </c>
      <c r="E51" s="48" t="s">
        <v>41</v>
      </c>
      <c r="F51" s="26"/>
      <c r="G51"/>
    </row>
    <row r="52" spans="1:7" ht="15" hidden="1" customHeight="1" x14ac:dyDescent="0.25">
      <c r="A52" s="47">
        <f>MONTH(Expense!$C52)</f>
        <v>4</v>
      </c>
      <c r="B52" s="27">
        <f>YEAR(Expense!$C52)</f>
        <v>2016</v>
      </c>
      <c r="C52" s="28">
        <v>42472</v>
      </c>
      <c r="D52" s="29">
        <v>30</v>
      </c>
      <c r="E52" s="48" t="s">
        <v>39</v>
      </c>
      <c r="F52" s="26"/>
      <c r="G52"/>
    </row>
    <row r="53" spans="1:7" ht="15" hidden="1" customHeight="1" x14ac:dyDescent="0.25">
      <c r="A53" s="47">
        <f>MONTH(Expense!$C53)</f>
        <v>4</v>
      </c>
      <c r="B53" s="27">
        <f>YEAR(Expense!$C53)</f>
        <v>2016</v>
      </c>
      <c r="C53" s="28">
        <v>42472</v>
      </c>
      <c r="D53" s="29">
        <v>100</v>
      </c>
      <c r="E53" s="48" t="s">
        <v>39</v>
      </c>
      <c r="F53" s="26"/>
      <c r="G53"/>
    </row>
    <row r="54" spans="1:7" ht="15" hidden="1" customHeight="1" x14ac:dyDescent="0.25">
      <c r="A54" s="47">
        <f>MONTH(Expense!$C54)</f>
        <v>4</v>
      </c>
      <c r="B54" s="27">
        <f>YEAR(Expense!$C54)</f>
        <v>2016</v>
      </c>
      <c r="C54" s="28">
        <v>42483</v>
      </c>
      <c r="D54" s="29">
        <v>50</v>
      </c>
      <c r="E54" s="48" t="s">
        <v>42</v>
      </c>
      <c r="F54" s="26"/>
      <c r="G54"/>
    </row>
    <row r="55" spans="1:7" ht="15" hidden="1" customHeight="1" x14ac:dyDescent="0.25">
      <c r="A55" s="47">
        <f>MONTH(Expense!$C55)</f>
        <v>4</v>
      </c>
      <c r="B55" s="27">
        <f>YEAR(Expense!$C55)</f>
        <v>2016</v>
      </c>
      <c r="C55" s="28">
        <v>42488</v>
      </c>
      <c r="D55" s="29">
        <v>50</v>
      </c>
      <c r="E55" s="48" t="s">
        <v>45</v>
      </c>
      <c r="F55" s="26"/>
      <c r="G55"/>
    </row>
    <row r="56" spans="1:7" ht="15" hidden="1" customHeight="1" x14ac:dyDescent="0.25">
      <c r="A56" s="47">
        <f>MONTH(Expense!$C56)</f>
        <v>4</v>
      </c>
      <c r="B56" s="27">
        <f>YEAR(Expense!$C56)</f>
        <v>2016</v>
      </c>
      <c r="C56" s="28">
        <v>42488</v>
      </c>
      <c r="D56" s="29">
        <v>100</v>
      </c>
      <c r="E56" s="48" t="s">
        <v>45</v>
      </c>
      <c r="F56" s="26"/>
      <c r="G56"/>
    </row>
    <row r="57" spans="1:7" ht="15" hidden="1" customHeight="1" x14ac:dyDescent="0.25">
      <c r="A57" s="47">
        <f>MONTH(Expense!$C57)</f>
        <v>4</v>
      </c>
      <c r="B57" s="27">
        <f>YEAR(Expense!$C57)</f>
        <v>2016</v>
      </c>
      <c r="C57" s="28">
        <v>42490</v>
      </c>
      <c r="D57" s="29">
        <v>100</v>
      </c>
      <c r="E57" s="48" t="s">
        <v>40</v>
      </c>
      <c r="F57" s="26"/>
      <c r="G57"/>
    </row>
    <row r="58" spans="1:7" ht="15" hidden="1" customHeight="1" x14ac:dyDescent="0.25">
      <c r="A58" s="47">
        <f>MONTH(Expense!$C58)</f>
        <v>5</v>
      </c>
      <c r="B58" s="27">
        <f>YEAR(Expense!$C58)</f>
        <v>2016</v>
      </c>
      <c r="C58" s="28">
        <v>42492</v>
      </c>
      <c r="D58" s="29">
        <v>30</v>
      </c>
      <c r="E58" s="48" t="s">
        <v>39</v>
      </c>
      <c r="F58" s="26"/>
      <c r="G58"/>
    </row>
    <row r="59" spans="1:7" ht="15" hidden="1" customHeight="1" x14ac:dyDescent="0.25">
      <c r="A59" s="47">
        <f>MONTH(Expense!$C59)</f>
        <v>5</v>
      </c>
      <c r="B59" s="27">
        <f>YEAR(Expense!$C59)</f>
        <v>2016</v>
      </c>
      <c r="C59" s="28">
        <v>42492</v>
      </c>
      <c r="D59" s="29">
        <v>100</v>
      </c>
      <c r="E59" s="48" t="s">
        <v>40</v>
      </c>
      <c r="F59" s="26"/>
      <c r="G59"/>
    </row>
    <row r="60" spans="1:7" ht="15" hidden="1" customHeight="1" x14ac:dyDescent="0.25">
      <c r="A60" s="47">
        <f>MONTH(Expense!$C60)</f>
        <v>5</v>
      </c>
      <c r="B60" s="27">
        <f>YEAR(Expense!$C60)</f>
        <v>2016</v>
      </c>
      <c r="C60" s="28">
        <v>42493</v>
      </c>
      <c r="D60" s="29">
        <v>6</v>
      </c>
      <c r="E60" s="48" t="s">
        <v>41</v>
      </c>
      <c r="F60" s="26"/>
      <c r="G60"/>
    </row>
    <row r="61" spans="1:7" ht="15" hidden="1" customHeight="1" x14ac:dyDescent="0.25">
      <c r="A61" s="47">
        <f>MONTH(Expense!$C61)</f>
        <v>4</v>
      </c>
      <c r="B61" s="27">
        <f>YEAR(Expense!$C61)</f>
        <v>2016</v>
      </c>
      <c r="C61" s="28">
        <v>42463</v>
      </c>
      <c r="D61" s="29">
        <v>1300</v>
      </c>
      <c r="E61" s="48" t="s">
        <v>42</v>
      </c>
      <c r="F61" s="26"/>
      <c r="G61"/>
    </row>
    <row r="62" spans="1:7" ht="15" hidden="1" customHeight="1" x14ac:dyDescent="0.25">
      <c r="A62" s="47">
        <f>MONTH(Expense!$C62)</f>
        <v>4</v>
      </c>
      <c r="B62" s="27">
        <f>YEAR(Expense!$C62)</f>
        <v>2016</v>
      </c>
      <c r="C62" s="28">
        <v>42463</v>
      </c>
      <c r="D62" s="29">
        <v>1850</v>
      </c>
      <c r="E62" s="48" t="s">
        <v>40</v>
      </c>
      <c r="F62" s="26"/>
      <c r="G62"/>
    </row>
    <row r="63" spans="1:7" ht="15" hidden="1" customHeight="1" x14ac:dyDescent="0.25">
      <c r="A63" s="47">
        <f>MONTH(Expense!$C63)</f>
        <v>5</v>
      </c>
      <c r="B63" s="27">
        <f>YEAR(Expense!$C63)</f>
        <v>2016</v>
      </c>
      <c r="C63" s="28">
        <v>42501</v>
      </c>
      <c r="D63" s="29">
        <v>2</v>
      </c>
      <c r="E63" s="48" t="s">
        <v>44</v>
      </c>
      <c r="F63" s="26"/>
      <c r="G63"/>
    </row>
    <row r="64" spans="1:7" ht="15" hidden="1" customHeight="1" x14ac:dyDescent="0.25">
      <c r="A64" s="47">
        <f>MONTH(Expense!$C64)</f>
        <v>5</v>
      </c>
      <c r="B64" s="27">
        <f>YEAR(Expense!$C64)</f>
        <v>2016</v>
      </c>
      <c r="C64" s="28">
        <v>42501</v>
      </c>
      <c r="D64" s="29">
        <v>5</v>
      </c>
      <c r="E64" s="48" t="s">
        <v>42</v>
      </c>
      <c r="F64" s="26"/>
      <c r="G64"/>
    </row>
    <row r="65" spans="1:7" ht="15" hidden="1" customHeight="1" x14ac:dyDescent="0.25">
      <c r="A65" s="47">
        <f>MONTH(Expense!$C65)</f>
        <v>5</v>
      </c>
      <c r="B65" s="27">
        <f>YEAR(Expense!$C65)</f>
        <v>2016</v>
      </c>
      <c r="C65" s="28">
        <v>42501</v>
      </c>
      <c r="D65" s="29">
        <v>5</v>
      </c>
      <c r="E65" s="48" t="s">
        <v>39</v>
      </c>
      <c r="F65" s="26"/>
      <c r="G65"/>
    </row>
    <row r="66" spans="1:7" ht="15" hidden="1" customHeight="1" x14ac:dyDescent="0.25">
      <c r="A66" s="47">
        <f>MONTH(Expense!$C66)</f>
        <v>5</v>
      </c>
      <c r="B66" s="27">
        <f>YEAR(Expense!$C66)</f>
        <v>2016</v>
      </c>
      <c r="C66" s="28">
        <v>42501</v>
      </c>
      <c r="D66" s="29">
        <v>50</v>
      </c>
      <c r="E66" s="48" t="s">
        <v>41</v>
      </c>
      <c r="F66" s="26"/>
      <c r="G66"/>
    </row>
    <row r="67" spans="1:7" ht="15" hidden="1" customHeight="1" x14ac:dyDescent="0.25">
      <c r="A67" s="47">
        <f>MONTH(Expense!$C67)</f>
        <v>5</v>
      </c>
      <c r="B67" s="27">
        <f>YEAR(Expense!$C67)</f>
        <v>2016</v>
      </c>
      <c r="C67" s="28">
        <v>42501</v>
      </c>
      <c r="D67" s="29">
        <v>300</v>
      </c>
      <c r="E67" s="48" t="s">
        <v>39</v>
      </c>
      <c r="F67" s="26"/>
      <c r="G67"/>
    </row>
    <row r="68" spans="1:7" ht="15" hidden="1" customHeight="1" x14ac:dyDescent="0.25">
      <c r="A68" s="47">
        <f>MONTH(Expense!$C68)</f>
        <v>5</v>
      </c>
      <c r="B68" s="27">
        <f>YEAR(Expense!$C68)</f>
        <v>2016</v>
      </c>
      <c r="C68" s="28">
        <v>42501</v>
      </c>
      <c r="D68" s="29">
        <v>300</v>
      </c>
      <c r="E68" s="48" t="s">
        <v>42</v>
      </c>
      <c r="F68" s="26"/>
      <c r="G68"/>
    </row>
    <row r="69" spans="1:7" ht="15" hidden="1" customHeight="1" x14ac:dyDescent="0.25">
      <c r="A69" s="47">
        <f>MONTH(Expense!$C69)</f>
        <v>5</v>
      </c>
      <c r="B69" s="27">
        <f>YEAR(Expense!$C69)</f>
        <v>2016</v>
      </c>
      <c r="C69" s="28">
        <v>42502</v>
      </c>
      <c r="D69" s="29">
        <v>4</v>
      </c>
      <c r="E69" s="48" t="s">
        <v>40</v>
      </c>
      <c r="F69" s="26"/>
      <c r="G69"/>
    </row>
    <row r="70" spans="1:7" ht="15" hidden="1" customHeight="1" x14ac:dyDescent="0.25">
      <c r="A70" s="47">
        <f>MONTH(Expense!$C70)</f>
        <v>5</v>
      </c>
      <c r="B70" s="27">
        <f>YEAR(Expense!$C70)</f>
        <v>2016</v>
      </c>
      <c r="C70" s="28">
        <v>42503</v>
      </c>
      <c r="D70" s="29">
        <v>50</v>
      </c>
      <c r="E70" s="48" t="s">
        <v>39</v>
      </c>
      <c r="F70" s="26"/>
      <c r="G70"/>
    </row>
    <row r="71" spans="1:7" ht="15" hidden="1" customHeight="1" x14ac:dyDescent="0.25">
      <c r="A71" s="47">
        <f>MONTH(Expense!$C71)</f>
        <v>5</v>
      </c>
      <c r="B71" s="27">
        <f>YEAR(Expense!$C71)</f>
        <v>2016</v>
      </c>
      <c r="C71" s="28">
        <v>42503</v>
      </c>
      <c r="D71" s="29">
        <v>10</v>
      </c>
      <c r="E71" s="48" t="s">
        <v>44</v>
      </c>
      <c r="F71" s="26"/>
      <c r="G71"/>
    </row>
    <row r="72" spans="1:7" ht="15" hidden="1" customHeight="1" x14ac:dyDescent="0.25">
      <c r="A72" s="47">
        <f>MONTH(Expense!$C72)</f>
        <v>5</v>
      </c>
      <c r="B72" s="27">
        <f>YEAR(Expense!$C72)</f>
        <v>2016</v>
      </c>
      <c r="C72" s="28">
        <v>42503</v>
      </c>
      <c r="D72" s="29">
        <v>50</v>
      </c>
      <c r="E72" s="48" t="s">
        <v>44</v>
      </c>
      <c r="F72" s="26"/>
      <c r="G72"/>
    </row>
    <row r="73" spans="1:7" ht="15" hidden="1" customHeight="1" x14ac:dyDescent="0.25">
      <c r="A73" s="47">
        <f>MONTH(Expense!$C73)</f>
        <v>5</v>
      </c>
      <c r="B73" s="27">
        <f>YEAR(Expense!$C73)</f>
        <v>2016</v>
      </c>
      <c r="C73" s="28">
        <v>42508</v>
      </c>
      <c r="D73" s="29">
        <v>50</v>
      </c>
      <c r="E73" s="48" t="s">
        <v>45</v>
      </c>
      <c r="F73" s="26"/>
      <c r="G73"/>
    </row>
    <row r="74" spans="1:7" ht="15" hidden="1" customHeight="1" x14ac:dyDescent="0.25">
      <c r="A74" s="47">
        <f>MONTH(Expense!$C74)</f>
        <v>5</v>
      </c>
      <c r="B74" s="27">
        <f>YEAR(Expense!$C74)</f>
        <v>2016</v>
      </c>
      <c r="C74" s="28">
        <v>42509</v>
      </c>
      <c r="D74" s="29">
        <v>5</v>
      </c>
      <c r="E74" s="48" t="s">
        <v>40</v>
      </c>
      <c r="F74" s="26"/>
      <c r="G74"/>
    </row>
    <row r="75" spans="1:7" ht="15" hidden="1" customHeight="1" x14ac:dyDescent="0.25">
      <c r="A75" s="47">
        <f>MONTH(Expense!$C75)</f>
        <v>5</v>
      </c>
      <c r="B75" s="27">
        <f>YEAR(Expense!$C75)</f>
        <v>2016</v>
      </c>
      <c r="C75" s="28">
        <v>42509</v>
      </c>
      <c r="D75" s="29">
        <v>50</v>
      </c>
      <c r="E75" s="48" t="s">
        <v>41</v>
      </c>
      <c r="F75" s="26"/>
      <c r="G75"/>
    </row>
    <row r="76" spans="1:7" ht="15" hidden="1" customHeight="1" x14ac:dyDescent="0.25">
      <c r="A76" s="47">
        <f>MONTH(Expense!$C76)</f>
        <v>5</v>
      </c>
      <c r="B76" s="27">
        <f>YEAR(Expense!$C76)</f>
        <v>2016</v>
      </c>
      <c r="C76" s="28">
        <v>42513</v>
      </c>
      <c r="D76" s="29">
        <v>50</v>
      </c>
      <c r="E76" s="48" t="s">
        <v>44</v>
      </c>
      <c r="F76" s="26"/>
      <c r="G76"/>
    </row>
    <row r="77" spans="1:7" ht="15" hidden="1" customHeight="1" x14ac:dyDescent="0.25">
      <c r="A77" s="47">
        <f>MONTH(Expense!$C77)</f>
        <v>5</v>
      </c>
      <c r="B77" s="27">
        <f>YEAR(Expense!$C77)</f>
        <v>2016</v>
      </c>
      <c r="C77" s="28">
        <v>42516</v>
      </c>
      <c r="D77" s="29">
        <v>20</v>
      </c>
      <c r="E77" s="48" t="s">
        <v>40</v>
      </c>
      <c r="F77" s="26"/>
      <c r="G77"/>
    </row>
    <row r="78" spans="1:7" ht="15" hidden="1" customHeight="1" x14ac:dyDescent="0.25">
      <c r="A78" s="47">
        <f>MONTH(Expense!$C78)</f>
        <v>5</v>
      </c>
      <c r="B78" s="27">
        <f>YEAR(Expense!$C78)</f>
        <v>2016</v>
      </c>
      <c r="C78" s="28">
        <v>42521</v>
      </c>
      <c r="D78" s="29">
        <v>50</v>
      </c>
      <c r="E78" s="48" t="s">
        <v>40</v>
      </c>
      <c r="F78" s="26"/>
      <c r="G78"/>
    </row>
    <row r="79" spans="1:7" ht="15" hidden="1" customHeight="1" x14ac:dyDescent="0.25">
      <c r="A79" s="47">
        <f>MONTH(Expense!$C79)</f>
        <v>5</v>
      </c>
      <c r="B79" s="27">
        <f>YEAR(Expense!$C79)</f>
        <v>2016</v>
      </c>
      <c r="C79" s="28">
        <v>42491</v>
      </c>
      <c r="D79" s="29">
        <v>50</v>
      </c>
      <c r="E79" s="48" t="s">
        <v>42</v>
      </c>
      <c r="F79" s="26"/>
      <c r="G79"/>
    </row>
    <row r="80" spans="1:7" ht="15" hidden="1" customHeight="1" x14ac:dyDescent="0.25">
      <c r="A80" s="47">
        <f>MONTH(Expense!$C80)</f>
        <v>6</v>
      </c>
      <c r="B80" s="27">
        <f>YEAR(Expense!$C80)</f>
        <v>2016</v>
      </c>
      <c r="C80" s="28">
        <v>42522</v>
      </c>
      <c r="D80" s="29">
        <v>70</v>
      </c>
      <c r="E80" s="48" t="s">
        <v>42</v>
      </c>
      <c r="F80" s="26"/>
      <c r="G80"/>
    </row>
    <row r="81" spans="1:7" ht="15" hidden="1" customHeight="1" x14ac:dyDescent="0.25">
      <c r="A81" s="47">
        <f>MONTH(Expense!$C81)</f>
        <v>5</v>
      </c>
      <c r="B81" s="27">
        <f>YEAR(Expense!$C81)</f>
        <v>2016</v>
      </c>
      <c r="C81" s="28">
        <v>42492</v>
      </c>
      <c r="D81" s="29">
        <v>3500</v>
      </c>
      <c r="E81" s="48" t="s">
        <v>40</v>
      </c>
      <c r="F81" s="26"/>
      <c r="G81"/>
    </row>
    <row r="82" spans="1:7" ht="15" hidden="1" customHeight="1" x14ac:dyDescent="0.25">
      <c r="A82" s="47">
        <f>MONTH(Expense!$C82)</f>
        <v>6</v>
      </c>
      <c r="B82" s="27">
        <f>YEAR(Expense!$C82)</f>
        <v>2016</v>
      </c>
      <c r="C82" s="28">
        <v>42524</v>
      </c>
      <c r="D82" s="29">
        <v>20</v>
      </c>
      <c r="E82" s="48" t="s">
        <v>39</v>
      </c>
      <c r="F82" s="26"/>
      <c r="G82"/>
    </row>
    <row r="83" spans="1:7" ht="15" hidden="1" customHeight="1" x14ac:dyDescent="0.25">
      <c r="A83" s="47">
        <f>MONTH(Expense!$C83)</f>
        <v>6</v>
      </c>
      <c r="B83" s="27">
        <f>YEAR(Expense!$C83)</f>
        <v>2016</v>
      </c>
      <c r="C83" s="28">
        <v>42524</v>
      </c>
      <c r="D83" s="29">
        <v>50</v>
      </c>
      <c r="E83" s="48" t="s">
        <v>40</v>
      </c>
      <c r="F83" s="26"/>
      <c r="G83"/>
    </row>
    <row r="84" spans="1:7" ht="15.75" hidden="1" customHeight="1" x14ac:dyDescent="0.25">
      <c r="A84" s="47">
        <f>MONTH(Expense!$C84)</f>
        <v>6</v>
      </c>
      <c r="B84" s="27">
        <f>YEAR(Expense!$C84)</f>
        <v>2016</v>
      </c>
      <c r="C84" s="28">
        <v>42527</v>
      </c>
      <c r="D84" s="29">
        <v>100</v>
      </c>
      <c r="E84" s="48" t="s">
        <v>43</v>
      </c>
      <c r="F84" s="26"/>
      <c r="G84"/>
    </row>
    <row r="85" spans="1:7" ht="15" hidden="1" customHeight="1" x14ac:dyDescent="0.25">
      <c r="A85" s="47">
        <f>MONTH(Expense!$C85)</f>
        <v>6</v>
      </c>
      <c r="B85" s="27">
        <f>YEAR(Expense!$C85)</f>
        <v>2016</v>
      </c>
      <c r="C85" s="28">
        <v>42528</v>
      </c>
      <c r="D85" s="29">
        <v>5</v>
      </c>
      <c r="E85" s="48" t="s">
        <v>44</v>
      </c>
      <c r="F85" s="26"/>
      <c r="G85"/>
    </row>
    <row r="86" spans="1:7" ht="15" hidden="1" customHeight="1" x14ac:dyDescent="0.25">
      <c r="A86" s="47">
        <f>MONTH(Expense!$C86)</f>
        <v>6</v>
      </c>
      <c r="B86" s="27">
        <f>YEAR(Expense!$C86)</f>
        <v>2016</v>
      </c>
      <c r="C86" s="28">
        <v>42528</v>
      </c>
      <c r="D86" s="29">
        <v>6</v>
      </c>
      <c r="E86" s="48" t="s">
        <v>41</v>
      </c>
      <c r="F86" s="26"/>
      <c r="G86"/>
    </row>
    <row r="87" spans="1:7" ht="15" hidden="1" customHeight="1" x14ac:dyDescent="0.25">
      <c r="A87" s="47">
        <f>MONTH(Expense!$C87)</f>
        <v>6</v>
      </c>
      <c r="B87" s="27">
        <f>YEAR(Expense!$C87)</f>
        <v>2016</v>
      </c>
      <c r="C87" s="28">
        <v>42530</v>
      </c>
      <c r="D87" s="29">
        <v>20</v>
      </c>
      <c r="E87" s="48" t="s">
        <v>42</v>
      </c>
      <c r="F87" s="26"/>
      <c r="G87"/>
    </row>
    <row r="88" spans="1:7" ht="15" hidden="1" customHeight="1" x14ac:dyDescent="0.25">
      <c r="A88" s="47">
        <f>MONTH(Expense!$C88)</f>
        <v>6</v>
      </c>
      <c r="B88" s="27">
        <f>YEAR(Expense!$C88)</f>
        <v>2016</v>
      </c>
      <c r="C88" s="28">
        <v>42530</v>
      </c>
      <c r="D88" s="29">
        <v>70</v>
      </c>
      <c r="E88" s="48" t="s">
        <v>40</v>
      </c>
      <c r="F88" s="26"/>
      <c r="G88"/>
    </row>
    <row r="89" spans="1:7" ht="15" hidden="1" customHeight="1" x14ac:dyDescent="0.25">
      <c r="A89" s="47">
        <f>MONTH(Expense!$C89)</f>
        <v>6</v>
      </c>
      <c r="B89" s="27">
        <f>YEAR(Expense!$C89)</f>
        <v>2016</v>
      </c>
      <c r="C89" s="28">
        <v>42534</v>
      </c>
      <c r="D89" s="29">
        <v>300</v>
      </c>
      <c r="E89" s="48" t="s">
        <v>41</v>
      </c>
      <c r="F89" s="26"/>
      <c r="G89"/>
    </row>
    <row r="90" spans="1:7" ht="15" hidden="1" customHeight="1" x14ac:dyDescent="0.25">
      <c r="A90" s="47">
        <f>MONTH(Expense!$C90)</f>
        <v>6</v>
      </c>
      <c r="B90" s="27">
        <f>YEAR(Expense!$C90)</f>
        <v>2016</v>
      </c>
      <c r="C90" s="28">
        <v>42534</v>
      </c>
      <c r="D90" s="29">
        <v>300</v>
      </c>
      <c r="E90" s="48" t="s">
        <v>41</v>
      </c>
      <c r="F90" s="26"/>
      <c r="G90"/>
    </row>
    <row r="91" spans="1:7" ht="15" hidden="1" customHeight="1" x14ac:dyDescent="0.25">
      <c r="A91" s="47">
        <f>MONTH(Expense!$C91)</f>
        <v>6</v>
      </c>
      <c r="B91" s="27">
        <f>YEAR(Expense!$C91)</f>
        <v>2016</v>
      </c>
      <c r="C91" s="28">
        <v>42534</v>
      </c>
      <c r="D91" s="29">
        <v>21</v>
      </c>
      <c r="E91" s="48" t="s">
        <v>39</v>
      </c>
      <c r="F91" s="26"/>
      <c r="G91"/>
    </row>
    <row r="92" spans="1:7" ht="15" hidden="1" customHeight="1" x14ac:dyDescent="0.25">
      <c r="A92" s="47">
        <f>MONTH(Expense!$C92)</f>
        <v>6</v>
      </c>
      <c r="B92" s="27">
        <f>YEAR(Expense!$C92)</f>
        <v>2016</v>
      </c>
      <c r="C92" s="28">
        <v>42534</v>
      </c>
      <c r="D92" s="29">
        <v>100</v>
      </c>
      <c r="E92" s="48" t="s">
        <v>44</v>
      </c>
      <c r="F92" s="26"/>
      <c r="G92"/>
    </row>
    <row r="93" spans="1:7" ht="15" hidden="1" customHeight="1" x14ac:dyDescent="0.25">
      <c r="A93" s="47">
        <f>MONTH(Expense!$C93)</f>
        <v>6</v>
      </c>
      <c r="B93" s="27">
        <f>YEAR(Expense!$C93)</f>
        <v>2016</v>
      </c>
      <c r="C93" s="28">
        <v>42535</v>
      </c>
      <c r="D93" s="29">
        <v>4</v>
      </c>
      <c r="E93" s="48" t="s">
        <v>42</v>
      </c>
      <c r="F93" s="26"/>
      <c r="G93"/>
    </row>
    <row r="94" spans="1:7" ht="15" hidden="1" customHeight="1" x14ac:dyDescent="0.25">
      <c r="A94" s="47">
        <f>MONTH(Expense!$C94)</f>
        <v>6</v>
      </c>
      <c r="B94" s="27">
        <f>YEAR(Expense!$C94)</f>
        <v>2016</v>
      </c>
      <c r="C94" s="28">
        <v>42537</v>
      </c>
      <c r="D94" s="29">
        <v>200</v>
      </c>
      <c r="E94" s="48" t="s">
        <v>39</v>
      </c>
      <c r="F94" s="26"/>
      <c r="G94"/>
    </row>
    <row r="95" spans="1:7" ht="15" hidden="1" customHeight="1" x14ac:dyDescent="0.25">
      <c r="A95" s="47">
        <f>MONTH(Expense!$C95)</f>
        <v>6</v>
      </c>
      <c r="B95" s="27">
        <f>YEAR(Expense!$C95)</f>
        <v>2016</v>
      </c>
      <c r="C95" s="28">
        <v>42541</v>
      </c>
      <c r="D95" s="29">
        <v>2</v>
      </c>
      <c r="E95" s="48" t="s">
        <v>41</v>
      </c>
      <c r="F95" s="26"/>
      <c r="G95"/>
    </row>
    <row r="96" spans="1:7" ht="15" hidden="1" customHeight="1" x14ac:dyDescent="0.25">
      <c r="A96" s="47">
        <f>MONTH(Expense!$C96)</f>
        <v>6</v>
      </c>
      <c r="B96" s="27">
        <f>YEAR(Expense!$C96)</f>
        <v>2016</v>
      </c>
      <c r="C96" s="28">
        <v>42541</v>
      </c>
      <c r="D96" s="29">
        <v>5</v>
      </c>
      <c r="E96" s="48" t="s">
        <v>42</v>
      </c>
      <c r="F96" s="26"/>
      <c r="G96"/>
    </row>
    <row r="97" spans="1:7" ht="15" hidden="1" customHeight="1" x14ac:dyDescent="0.25">
      <c r="A97" s="47">
        <f>MONTH(Expense!$C97)</f>
        <v>6</v>
      </c>
      <c r="B97" s="27">
        <f>YEAR(Expense!$C97)</f>
        <v>2016</v>
      </c>
      <c r="C97" s="28">
        <v>42541</v>
      </c>
      <c r="D97" s="29">
        <v>5</v>
      </c>
      <c r="E97" s="48" t="s">
        <v>41</v>
      </c>
      <c r="F97" s="26"/>
      <c r="G97"/>
    </row>
    <row r="98" spans="1:7" ht="15" hidden="1" customHeight="1" x14ac:dyDescent="0.25">
      <c r="A98" s="47">
        <f>MONTH(Expense!$C98)</f>
        <v>6</v>
      </c>
      <c r="B98" s="27">
        <f>YEAR(Expense!$C98)</f>
        <v>2016</v>
      </c>
      <c r="C98" s="28">
        <v>42541</v>
      </c>
      <c r="D98" s="29">
        <v>100</v>
      </c>
      <c r="E98" s="48" t="s">
        <v>45</v>
      </c>
      <c r="F98" s="26"/>
      <c r="G98"/>
    </row>
    <row r="99" spans="1:7" ht="15" hidden="1" customHeight="1" x14ac:dyDescent="0.25">
      <c r="A99" s="47">
        <f>MONTH(Expense!$C99)</f>
        <v>6</v>
      </c>
      <c r="B99" s="27">
        <f>YEAR(Expense!$C99)</f>
        <v>2016</v>
      </c>
      <c r="C99" s="28">
        <v>42542</v>
      </c>
      <c r="D99" s="29">
        <v>30</v>
      </c>
      <c r="E99" s="48" t="s">
        <v>45</v>
      </c>
      <c r="F99" s="26"/>
      <c r="G99"/>
    </row>
    <row r="100" spans="1:7" ht="15" hidden="1" customHeight="1" x14ac:dyDescent="0.25">
      <c r="A100" s="47">
        <f>MONTH(Expense!$C100)</f>
        <v>6</v>
      </c>
      <c r="B100" s="27">
        <f>YEAR(Expense!$C100)</f>
        <v>2016</v>
      </c>
      <c r="C100" s="28">
        <v>42542</v>
      </c>
      <c r="D100" s="29">
        <v>30</v>
      </c>
      <c r="E100" s="48" t="s">
        <v>45</v>
      </c>
      <c r="F100" s="26"/>
      <c r="G100"/>
    </row>
    <row r="101" spans="1:7" ht="15" hidden="1" customHeight="1" x14ac:dyDescent="0.25">
      <c r="A101" s="47">
        <f>MONTH(Expense!$C101)</f>
        <v>6</v>
      </c>
      <c r="B101" s="27">
        <f>YEAR(Expense!$C101)</f>
        <v>2016</v>
      </c>
      <c r="C101" s="28">
        <v>42543</v>
      </c>
      <c r="D101" s="29">
        <v>5</v>
      </c>
      <c r="E101" s="48" t="s">
        <v>39</v>
      </c>
      <c r="F101" s="26"/>
      <c r="G101"/>
    </row>
    <row r="102" spans="1:7" ht="15" hidden="1" customHeight="1" x14ac:dyDescent="0.25">
      <c r="A102" s="47">
        <f>MONTH(Expense!$C102)</f>
        <v>6</v>
      </c>
      <c r="B102" s="27">
        <f>YEAR(Expense!$C102)</f>
        <v>2016</v>
      </c>
      <c r="C102" s="28">
        <v>42544</v>
      </c>
      <c r="D102" s="29">
        <v>6</v>
      </c>
      <c r="E102" s="48" t="s">
        <v>41</v>
      </c>
      <c r="F102" s="26"/>
      <c r="G102"/>
    </row>
    <row r="103" spans="1:7" ht="15" hidden="1" customHeight="1" x14ac:dyDescent="0.25">
      <c r="A103" s="47">
        <f>MONTH(Expense!$C103)</f>
        <v>6</v>
      </c>
      <c r="B103" s="27">
        <f>YEAR(Expense!$C103)</f>
        <v>2016</v>
      </c>
      <c r="C103" s="28">
        <v>42544</v>
      </c>
      <c r="D103" s="29">
        <v>6</v>
      </c>
      <c r="E103" s="48" t="s">
        <v>43</v>
      </c>
      <c r="F103" s="26"/>
      <c r="G103"/>
    </row>
    <row r="104" spans="1:7" ht="15" hidden="1" customHeight="1" x14ac:dyDescent="0.25">
      <c r="A104" s="47">
        <f>MONTH(Expense!$C104)</f>
        <v>6</v>
      </c>
      <c r="B104" s="27">
        <f>YEAR(Expense!$C104)</f>
        <v>2016</v>
      </c>
      <c r="C104" s="28">
        <v>42544</v>
      </c>
      <c r="D104" s="29">
        <v>50</v>
      </c>
      <c r="E104" s="48" t="s">
        <v>45</v>
      </c>
      <c r="F104" s="26"/>
      <c r="G104"/>
    </row>
    <row r="105" spans="1:7" ht="15" hidden="1" customHeight="1" x14ac:dyDescent="0.25">
      <c r="A105" s="47">
        <f>MONTH(Expense!$C105)</f>
        <v>6</v>
      </c>
      <c r="B105" s="27">
        <f>YEAR(Expense!$C105)</f>
        <v>2016</v>
      </c>
      <c r="C105" s="28">
        <v>42544</v>
      </c>
      <c r="D105" s="29">
        <v>110</v>
      </c>
      <c r="E105" s="48" t="s">
        <v>39</v>
      </c>
      <c r="F105" s="26"/>
      <c r="G105"/>
    </row>
    <row r="106" spans="1:7" ht="15" hidden="1" customHeight="1" x14ac:dyDescent="0.25">
      <c r="A106" s="47">
        <f>MONTH(Expense!$C106)</f>
        <v>6</v>
      </c>
      <c r="B106" s="27">
        <f>YEAR(Expense!$C106)</f>
        <v>2016</v>
      </c>
      <c r="C106" s="28">
        <v>42545</v>
      </c>
      <c r="D106" s="29">
        <v>20</v>
      </c>
      <c r="E106" s="48" t="s">
        <v>44</v>
      </c>
      <c r="F106" s="26"/>
      <c r="G106"/>
    </row>
    <row r="107" spans="1:7" ht="15" hidden="1" customHeight="1" x14ac:dyDescent="0.25">
      <c r="A107" s="47">
        <f>MONTH(Expense!$C107)</f>
        <v>6</v>
      </c>
      <c r="B107" s="27">
        <f>YEAR(Expense!$C107)</f>
        <v>2016</v>
      </c>
      <c r="C107" s="28">
        <v>42546</v>
      </c>
      <c r="D107" s="29">
        <v>3</v>
      </c>
      <c r="E107" s="48" t="s">
        <v>45</v>
      </c>
      <c r="F107" s="26"/>
      <c r="G107"/>
    </row>
    <row r="108" spans="1:7" ht="15" hidden="1" customHeight="1" x14ac:dyDescent="0.25">
      <c r="A108" s="47">
        <f>MONTH(Expense!$C108)</f>
        <v>6</v>
      </c>
      <c r="B108" s="27">
        <f>YEAR(Expense!$C108)</f>
        <v>2016</v>
      </c>
      <c r="C108" s="28">
        <v>42546</v>
      </c>
      <c r="D108" s="29">
        <v>8</v>
      </c>
      <c r="E108" s="48" t="s">
        <v>39</v>
      </c>
      <c r="F108" s="26"/>
      <c r="G108"/>
    </row>
    <row r="109" spans="1:7" ht="15" hidden="1" customHeight="1" x14ac:dyDescent="0.25">
      <c r="A109" s="47">
        <f>MONTH(Expense!$C109)</f>
        <v>6</v>
      </c>
      <c r="B109" s="27">
        <f>YEAR(Expense!$C109)</f>
        <v>2016</v>
      </c>
      <c r="C109" s="28">
        <v>42546</v>
      </c>
      <c r="D109" s="29">
        <v>30</v>
      </c>
      <c r="E109" s="48" t="s">
        <v>40</v>
      </c>
      <c r="F109" s="26"/>
      <c r="G109"/>
    </row>
    <row r="110" spans="1:7" ht="15" hidden="1" customHeight="1" x14ac:dyDescent="0.25">
      <c r="A110" s="47">
        <f>MONTH(Expense!$C110)</f>
        <v>6</v>
      </c>
      <c r="B110" s="27">
        <f>YEAR(Expense!$C110)</f>
        <v>2016</v>
      </c>
      <c r="C110" s="28">
        <v>42546</v>
      </c>
      <c r="D110" s="29">
        <v>50</v>
      </c>
      <c r="E110" s="48" t="s">
        <v>40</v>
      </c>
      <c r="F110" s="26"/>
      <c r="G110"/>
    </row>
    <row r="111" spans="1:7" ht="15" hidden="1" customHeight="1" x14ac:dyDescent="0.25">
      <c r="A111" s="47">
        <f>MONTH(Expense!$C111)</f>
        <v>6</v>
      </c>
      <c r="B111" s="27">
        <f>YEAR(Expense!$C111)</f>
        <v>2016</v>
      </c>
      <c r="C111" s="28">
        <v>42547</v>
      </c>
      <c r="D111" s="29">
        <v>5</v>
      </c>
      <c r="E111" s="48" t="s">
        <v>39</v>
      </c>
      <c r="F111" s="26"/>
      <c r="G111"/>
    </row>
    <row r="112" spans="1:7" ht="15" hidden="1" customHeight="1" x14ac:dyDescent="0.25">
      <c r="A112" s="47">
        <f>MONTH(Expense!$C112)</f>
        <v>6</v>
      </c>
      <c r="B112" s="27">
        <f>YEAR(Expense!$C112)</f>
        <v>2016</v>
      </c>
      <c r="C112" s="28">
        <v>42549</v>
      </c>
      <c r="D112" s="29">
        <v>1</v>
      </c>
      <c r="E112" s="48" t="s">
        <v>42</v>
      </c>
      <c r="F112" s="26"/>
      <c r="G112"/>
    </row>
    <row r="113" spans="1:7" ht="15" hidden="1" customHeight="1" x14ac:dyDescent="0.25">
      <c r="A113" s="47">
        <f>MONTH(Expense!$C113)</f>
        <v>6</v>
      </c>
      <c r="B113" s="27">
        <f>YEAR(Expense!$C113)</f>
        <v>2016</v>
      </c>
      <c r="C113" s="28">
        <v>42549</v>
      </c>
      <c r="D113" s="29">
        <v>5</v>
      </c>
      <c r="E113" s="48" t="s">
        <v>44</v>
      </c>
      <c r="F113" s="26"/>
      <c r="G113"/>
    </row>
    <row r="114" spans="1:7" ht="15" hidden="1" customHeight="1" x14ac:dyDescent="0.25">
      <c r="A114" s="47">
        <f>MONTH(Expense!$C114)</f>
        <v>6</v>
      </c>
      <c r="B114" s="27">
        <f>YEAR(Expense!$C114)</f>
        <v>2016</v>
      </c>
      <c r="C114" s="28">
        <v>42549</v>
      </c>
      <c r="D114" s="29">
        <v>75</v>
      </c>
      <c r="E114" s="48" t="s">
        <v>41</v>
      </c>
      <c r="F114" s="26"/>
      <c r="G114"/>
    </row>
    <row r="115" spans="1:7" ht="15" hidden="1" customHeight="1" x14ac:dyDescent="0.25">
      <c r="A115" s="47">
        <f>MONTH(Expense!$C115)</f>
        <v>6</v>
      </c>
      <c r="B115" s="27">
        <f>YEAR(Expense!$C115)</f>
        <v>2016</v>
      </c>
      <c r="C115" s="28">
        <v>42550</v>
      </c>
      <c r="D115" s="29">
        <v>30</v>
      </c>
      <c r="E115" s="48" t="s">
        <v>44</v>
      </c>
      <c r="F115" s="26"/>
      <c r="G115"/>
    </row>
    <row r="116" spans="1:7" ht="15" hidden="1" customHeight="1" x14ac:dyDescent="0.25">
      <c r="A116" s="47">
        <f>MONTH(Expense!$C116)</f>
        <v>6</v>
      </c>
      <c r="B116" s="27">
        <f>YEAR(Expense!$C116)</f>
        <v>2016</v>
      </c>
      <c r="C116" s="28">
        <v>42551</v>
      </c>
      <c r="D116" s="29">
        <v>100</v>
      </c>
      <c r="E116" s="48" t="s">
        <v>39</v>
      </c>
      <c r="F116" s="26"/>
      <c r="G116"/>
    </row>
    <row r="117" spans="1:7" ht="15" hidden="1" customHeight="1" x14ac:dyDescent="0.25">
      <c r="A117" s="47">
        <f>MONTH(Expense!$C117)</f>
        <v>6</v>
      </c>
      <c r="B117" s="27">
        <f>YEAR(Expense!$C117)</f>
        <v>2016</v>
      </c>
      <c r="C117" s="28">
        <v>42551</v>
      </c>
      <c r="D117" s="29">
        <v>20</v>
      </c>
      <c r="E117" s="48" t="s">
        <v>42</v>
      </c>
      <c r="F117" s="26"/>
      <c r="G117"/>
    </row>
    <row r="118" spans="1:7" ht="15" hidden="1" customHeight="1" x14ac:dyDescent="0.25">
      <c r="A118" s="47">
        <f>MONTH(Expense!$C118)</f>
        <v>7</v>
      </c>
      <c r="B118" s="27">
        <f>YEAR(Expense!$C118)</f>
        <v>2016</v>
      </c>
      <c r="C118" s="28">
        <v>42552</v>
      </c>
      <c r="D118" s="29">
        <v>90</v>
      </c>
      <c r="E118" s="48" t="s">
        <v>42</v>
      </c>
      <c r="F118" s="26"/>
      <c r="G118"/>
    </row>
    <row r="119" spans="1:7" ht="15" hidden="1" customHeight="1" x14ac:dyDescent="0.25">
      <c r="A119" s="47">
        <f>MONTH(Expense!$C119)</f>
        <v>6</v>
      </c>
      <c r="B119" s="27">
        <f>YEAR(Expense!$C119)</f>
        <v>2016</v>
      </c>
      <c r="C119" s="28">
        <v>42523</v>
      </c>
      <c r="D119" s="29">
        <v>3400</v>
      </c>
      <c r="E119" s="48" t="s">
        <v>40</v>
      </c>
      <c r="F119" s="26"/>
      <c r="G119"/>
    </row>
    <row r="120" spans="1:7" ht="15" hidden="1" customHeight="1" x14ac:dyDescent="0.25">
      <c r="A120" s="47">
        <f>MONTH(Expense!$C120)</f>
        <v>7</v>
      </c>
      <c r="B120" s="27">
        <f>YEAR(Expense!$C120)</f>
        <v>2016</v>
      </c>
      <c r="C120" s="28">
        <v>42555</v>
      </c>
      <c r="D120" s="29">
        <v>5</v>
      </c>
      <c r="E120" s="48" t="s">
        <v>40</v>
      </c>
      <c r="F120" s="26"/>
      <c r="G120"/>
    </row>
    <row r="121" spans="1:7" ht="15" hidden="1" customHeight="1" x14ac:dyDescent="0.25">
      <c r="A121" s="47">
        <f>MONTH(Expense!$C121)</f>
        <v>7</v>
      </c>
      <c r="B121" s="27">
        <f>YEAR(Expense!$C121)</f>
        <v>2016</v>
      </c>
      <c r="C121" s="28">
        <v>42559</v>
      </c>
      <c r="D121" s="29">
        <v>200</v>
      </c>
      <c r="E121" s="48" t="s">
        <v>45</v>
      </c>
      <c r="F121" s="26"/>
      <c r="G121"/>
    </row>
    <row r="122" spans="1:7" ht="15" hidden="1" customHeight="1" x14ac:dyDescent="0.25">
      <c r="A122" s="47">
        <f>MONTH(Expense!$C122)</f>
        <v>7</v>
      </c>
      <c r="B122" s="27">
        <f>YEAR(Expense!$C122)</f>
        <v>2016</v>
      </c>
      <c r="C122" s="28">
        <v>42559</v>
      </c>
      <c r="D122" s="29">
        <v>100</v>
      </c>
      <c r="E122" s="48" t="s">
        <v>41</v>
      </c>
      <c r="F122" s="26"/>
      <c r="G122"/>
    </row>
    <row r="123" spans="1:7" ht="15" hidden="1" customHeight="1" x14ac:dyDescent="0.25">
      <c r="A123" s="47">
        <f>MONTH(Expense!$C123)</f>
        <v>7</v>
      </c>
      <c r="B123" s="27">
        <f>YEAR(Expense!$C123)</f>
        <v>2016</v>
      </c>
      <c r="C123" s="28">
        <v>42564</v>
      </c>
      <c r="D123" s="29">
        <v>5</v>
      </c>
      <c r="E123" s="48" t="s">
        <v>40</v>
      </c>
      <c r="F123" s="26"/>
      <c r="G123"/>
    </row>
    <row r="124" spans="1:7" ht="15" hidden="1" customHeight="1" x14ac:dyDescent="0.25">
      <c r="A124" s="47">
        <f>MONTH(Expense!$C124)</f>
        <v>7</v>
      </c>
      <c r="B124" s="27">
        <f>YEAR(Expense!$C124)</f>
        <v>2016</v>
      </c>
      <c r="C124" s="28">
        <v>42564</v>
      </c>
      <c r="D124" s="29">
        <v>5</v>
      </c>
      <c r="E124" s="48" t="s">
        <v>40</v>
      </c>
      <c r="F124" s="26"/>
      <c r="G124"/>
    </row>
    <row r="125" spans="1:7" ht="15" hidden="1" customHeight="1" x14ac:dyDescent="0.25">
      <c r="A125" s="47">
        <f>MONTH(Expense!$C125)</f>
        <v>6</v>
      </c>
      <c r="B125" s="27">
        <f>YEAR(Expense!$C125)</f>
        <v>2016</v>
      </c>
      <c r="C125" s="28">
        <v>42534</v>
      </c>
      <c r="D125" s="29">
        <v>100</v>
      </c>
      <c r="E125" s="48" t="s">
        <v>44</v>
      </c>
      <c r="F125" s="26"/>
      <c r="G125"/>
    </row>
    <row r="126" spans="1:7" ht="15" hidden="1" customHeight="1" x14ac:dyDescent="0.25">
      <c r="A126" s="47">
        <f>MONTH(Expense!$C126)</f>
        <v>7</v>
      </c>
      <c r="B126" s="27">
        <f>YEAR(Expense!$C126)</f>
        <v>2016</v>
      </c>
      <c r="C126" s="28">
        <v>42566</v>
      </c>
      <c r="D126" s="29">
        <v>10</v>
      </c>
      <c r="E126" s="48" t="s">
        <v>39</v>
      </c>
      <c r="F126" s="26"/>
      <c r="G126"/>
    </row>
    <row r="127" spans="1:7" ht="15" hidden="1" customHeight="1" x14ac:dyDescent="0.25">
      <c r="A127" s="47">
        <f>MONTH(Expense!$C127)</f>
        <v>7</v>
      </c>
      <c r="B127" s="27">
        <f>YEAR(Expense!$C127)</f>
        <v>2016</v>
      </c>
      <c r="C127" s="28">
        <v>42566</v>
      </c>
      <c r="D127" s="29">
        <v>30</v>
      </c>
      <c r="E127" s="48" t="s">
        <v>42</v>
      </c>
      <c r="F127" s="26"/>
      <c r="G127"/>
    </row>
    <row r="128" spans="1:7" ht="15" hidden="1" customHeight="1" x14ac:dyDescent="0.25">
      <c r="A128" s="47">
        <f>MONTH(Expense!$C128)</f>
        <v>7</v>
      </c>
      <c r="B128" s="27">
        <f>YEAR(Expense!$C128)</f>
        <v>2016</v>
      </c>
      <c r="C128" s="28">
        <v>42569</v>
      </c>
      <c r="D128" s="29">
        <v>38</v>
      </c>
      <c r="E128" s="48" t="s">
        <v>41</v>
      </c>
      <c r="F128" s="26"/>
      <c r="G128"/>
    </row>
    <row r="129" spans="1:7" ht="15" hidden="1" customHeight="1" x14ac:dyDescent="0.25">
      <c r="A129" s="47">
        <f>MONTH(Expense!$C129)</f>
        <v>7</v>
      </c>
      <c r="B129" s="27">
        <f>YEAR(Expense!$C129)</f>
        <v>2016</v>
      </c>
      <c r="C129" s="28">
        <v>42569</v>
      </c>
      <c r="D129" s="29">
        <v>100</v>
      </c>
      <c r="E129" s="48" t="s">
        <v>39</v>
      </c>
      <c r="F129" s="26"/>
      <c r="G129"/>
    </row>
    <row r="130" spans="1:7" ht="15.75" hidden="1" customHeight="1" x14ac:dyDescent="0.25">
      <c r="A130" s="47">
        <f>MONTH(Expense!$C130)</f>
        <v>7</v>
      </c>
      <c r="B130" s="27">
        <f>YEAR(Expense!$C130)</f>
        <v>2016</v>
      </c>
      <c r="C130" s="28">
        <v>42571</v>
      </c>
      <c r="D130" s="29">
        <v>30</v>
      </c>
      <c r="E130" s="48" t="s">
        <v>40</v>
      </c>
      <c r="F130" s="26"/>
      <c r="G130"/>
    </row>
    <row r="131" spans="1:7" ht="15" hidden="1" customHeight="1" x14ac:dyDescent="0.25">
      <c r="A131" s="47">
        <f>MONTH(Expense!$C131)</f>
        <v>7</v>
      </c>
      <c r="B131" s="27">
        <f>YEAR(Expense!$C131)</f>
        <v>2016</v>
      </c>
      <c r="C131" s="28">
        <v>42573</v>
      </c>
      <c r="D131" s="29">
        <v>100</v>
      </c>
      <c r="E131" s="48" t="s">
        <v>43</v>
      </c>
      <c r="F131" s="26"/>
      <c r="G131"/>
    </row>
    <row r="132" spans="1:7" ht="15" hidden="1" customHeight="1" x14ac:dyDescent="0.25">
      <c r="A132" s="47">
        <f>MONTH(Expense!$C132)</f>
        <v>7</v>
      </c>
      <c r="B132" s="27">
        <f>YEAR(Expense!$C132)</f>
        <v>2016</v>
      </c>
      <c r="C132" s="28">
        <v>42573</v>
      </c>
      <c r="D132" s="29">
        <v>100</v>
      </c>
      <c r="E132" s="48" t="s">
        <v>41</v>
      </c>
      <c r="F132" s="26"/>
      <c r="G132"/>
    </row>
    <row r="133" spans="1:7" ht="15" hidden="1" customHeight="1" x14ac:dyDescent="0.25">
      <c r="A133" s="47">
        <f>MONTH(Expense!$C133)</f>
        <v>7</v>
      </c>
      <c r="B133" s="27">
        <f>YEAR(Expense!$C133)</f>
        <v>2016</v>
      </c>
      <c r="C133" s="28">
        <v>42573</v>
      </c>
      <c r="D133" s="29">
        <v>50</v>
      </c>
      <c r="E133" s="48" t="s">
        <v>40</v>
      </c>
      <c r="F133" s="26"/>
      <c r="G133"/>
    </row>
    <row r="134" spans="1:7" ht="15" hidden="1" customHeight="1" x14ac:dyDescent="0.25">
      <c r="A134" s="47">
        <f>MONTH(Expense!$C134)</f>
        <v>7</v>
      </c>
      <c r="B134" s="27">
        <f>YEAR(Expense!$C134)</f>
        <v>2016</v>
      </c>
      <c r="C134" s="28">
        <v>42576</v>
      </c>
      <c r="D134" s="29">
        <v>100</v>
      </c>
      <c r="E134" s="48" t="s">
        <v>44</v>
      </c>
      <c r="F134" s="26"/>
      <c r="G134"/>
    </row>
    <row r="135" spans="1:7" ht="15" hidden="1" customHeight="1" x14ac:dyDescent="0.25">
      <c r="A135" s="47">
        <f>MONTH(Expense!$C135)</f>
        <v>7</v>
      </c>
      <c r="B135" s="27">
        <f>YEAR(Expense!$C135)</f>
        <v>2016</v>
      </c>
      <c r="C135" s="28">
        <v>42576</v>
      </c>
      <c r="D135" s="29">
        <v>50</v>
      </c>
      <c r="E135" s="48" t="s">
        <v>39</v>
      </c>
      <c r="F135" s="26"/>
      <c r="G135"/>
    </row>
    <row r="136" spans="1:7" ht="15" hidden="1" customHeight="1" x14ac:dyDescent="0.25">
      <c r="A136" s="47">
        <f>MONTH(Expense!$C136)</f>
        <v>7</v>
      </c>
      <c r="B136" s="27">
        <f>YEAR(Expense!$C136)</f>
        <v>2016</v>
      </c>
      <c r="C136" s="28">
        <v>42576</v>
      </c>
      <c r="D136" s="29">
        <v>21</v>
      </c>
      <c r="E136" s="48" t="s">
        <v>42</v>
      </c>
      <c r="F136" s="26"/>
      <c r="G136"/>
    </row>
    <row r="137" spans="1:7" ht="15" hidden="1" customHeight="1" x14ac:dyDescent="0.25">
      <c r="A137" s="47">
        <f>MONTH(Expense!$C137)</f>
        <v>7</v>
      </c>
      <c r="B137" s="27">
        <f>YEAR(Expense!$C137)</f>
        <v>2016</v>
      </c>
      <c r="C137" s="28">
        <v>42576</v>
      </c>
      <c r="D137" s="29">
        <v>50</v>
      </c>
      <c r="E137" s="48" t="s">
        <v>39</v>
      </c>
      <c r="F137" s="26"/>
      <c r="G137"/>
    </row>
    <row r="138" spans="1:7" ht="15" hidden="1" customHeight="1" x14ac:dyDescent="0.25">
      <c r="A138" s="47">
        <f>MONTH(Expense!$C138)</f>
        <v>7</v>
      </c>
      <c r="B138" s="27">
        <f>YEAR(Expense!$C138)</f>
        <v>2016</v>
      </c>
      <c r="C138" s="28">
        <v>42577</v>
      </c>
      <c r="D138" s="29">
        <v>200</v>
      </c>
      <c r="E138" s="48" t="s">
        <v>42</v>
      </c>
      <c r="F138" s="26"/>
      <c r="G138"/>
    </row>
    <row r="139" spans="1:7" ht="15" hidden="1" customHeight="1" x14ac:dyDescent="0.25">
      <c r="A139" s="47">
        <f>MONTH(Expense!$C139)</f>
        <v>7</v>
      </c>
      <c r="B139" s="27">
        <f>YEAR(Expense!$C139)</f>
        <v>2016</v>
      </c>
      <c r="C139" s="28">
        <v>42577</v>
      </c>
      <c r="D139" s="29">
        <v>200</v>
      </c>
      <c r="E139" s="48" t="s">
        <v>39</v>
      </c>
      <c r="F139" s="26"/>
      <c r="G139"/>
    </row>
    <row r="140" spans="1:7" ht="15" hidden="1" customHeight="1" x14ac:dyDescent="0.25">
      <c r="A140" s="47">
        <f>MONTH(Expense!$C140)</f>
        <v>7</v>
      </c>
      <c r="B140" s="27">
        <f>YEAR(Expense!$C140)</f>
        <v>2016</v>
      </c>
      <c r="C140" s="28">
        <v>42577</v>
      </c>
      <c r="D140" s="29">
        <v>30</v>
      </c>
      <c r="E140" s="48" t="s">
        <v>41</v>
      </c>
      <c r="F140" s="26"/>
      <c r="G140"/>
    </row>
    <row r="141" spans="1:7" ht="15" hidden="1" customHeight="1" x14ac:dyDescent="0.25">
      <c r="A141" s="47">
        <f>MONTH(Expense!$C141)</f>
        <v>7</v>
      </c>
      <c r="B141" s="27">
        <f>YEAR(Expense!$C141)</f>
        <v>2016</v>
      </c>
      <c r="C141" s="28">
        <v>42579</v>
      </c>
      <c r="D141" s="29">
        <v>1000</v>
      </c>
      <c r="E141" s="48" t="s">
        <v>39</v>
      </c>
      <c r="F141" s="26"/>
      <c r="G141"/>
    </row>
    <row r="142" spans="1:7" ht="15" hidden="1" customHeight="1" x14ac:dyDescent="0.25">
      <c r="A142" s="47">
        <f>MONTH(Expense!$C142)</f>
        <v>7</v>
      </c>
      <c r="B142" s="27">
        <f>YEAR(Expense!$C142)</f>
        <v>2016</v>
      </c>
      <c r="C142" s="28">
        <v>42580</v>
      </c>
      <c r="D142" s="29">
        <v>40</v>
      </c>
      <c r="E142" s="48" t="s">
        <v>41</v>
      </c>
      <c r="F142" s="26"/>
      <c r="G142"/>
    </row>
    <row r="143" spans="1:7" ht="15" hidden="1" customHeight="1" x14ac:dyDescent="0.25">
      <c r="A143" s="47">
        <f>MONTH(Expense!$C143)</f>
        <v>7</v>
      </c>
      <c r="B143" s="27">
        <f>YEAR(Expense!$C143)</f>
        <v>2016</v>
      </c>
      <c r="C143" s="28">
        <v>42581</v>
      </c>
      <c r="D143" s="29">
        <v>2</v>
      </c>
      <c r="E143" s="48" t="s">
        <v>45</v>
      </c>
      <c r="F143" s="26"/>
      <c r="G143"/>
    </row>
    <row r="144" spans="1:7" ht="15" hidden="1" customHeight="1" x14ac:dyDescent="0.25">
      <c r="A144" s="47">
        <f>MONTH(Expense!$C144)</f>
        <v>7</v>
      </c>
      <c r="B144" s="27">
        <f>YEAR(Expense!$C144)</f>
        <v>2016</v>
      </c>
      <c r="C144" s="28">
        <v>42582</v>
      </c>
      <c r="D144" s="29">
        <v>1600</v>
      </c>
      <c r="E144" s="48" t="s">
        <v>40</v>
      </c>
      <c r="F144" s="26"/>
      <c r="G144"/>
    </row>
    <row r="145" spans="1:7" ht="15" hidden="1" customHeight="1" x14ac:dyDescent="0.25">
      <c r="A145" s="47">
        <f>MONTH(Expense!$C145)</f>
        <v>8</v>
      </c>
      <c r="B145" s="27">
        <f>YEAR(Expense!$C145)</f>
        <v>2016</v>
      </c>
      <c r="C145" s="28">
        <v>42583</v>
      </c>
      <c r="D145" s="29">
        <v>100</v>
      </c>
      <c r="E145" s="48" t="s">
        <v>41</v>
      </c>
      <c r="F145" s="26"/>
      <c r="G145"/>
    </row>
    <row r="146" spans="1:7" ht="15" hidden="1" customHeight="1" x14ac:dyDescent="0.25">
      <c r="A146" s="47">
        <f>MONTH(Expense!$C146)</f>
        <v>8</v>
      </c>
      <c r="B146" s="27">
        <f>YEAR(Expense!$C146)</f>
        <v>2016</v>
      </c>
      <c r="C146" s="28">
        <v>42584</v>
      </c>
      <c r="D146" s="29">
        <v>5</v>
      </c>
      <c r="E146" s="48" t="s">
        <v>42</v>
      </c>
      <c r="F146" s="26"/>
      <c r="G146"/>
    </row>
    <row r="147" spans="1:7" ht="15" hidden="1" customHeight="1" x14ac:dyDescent="0.25">
      <c r="A147" s="47">
        <f>MONTH(Expense!$C147)</f>
        <v>7</v>
      </c>
      <c r="B147" s="27">
        <f>YEAR(Expense!$C147)</f>
        <v>2016</v>
      </c>
      <c r="C147" s="28">
        <v>42553</v>
      </c>
      <c r="D147" s="29">
        <v>550</v>
      </c>
      <c r="E147" s="48" t="s">
        <v>39</v>
      </c>
      <c r="F147" s="26"/>
      <c r="G147"/>
    </row>
    <row r="148" spans="1:7" ht="15" hidden="1" customHeight="1" x14ac:dyDescent="0.25">
      <c r="A148" s="47">
        <f>MONTH(Expense!$C148)</f>
        <v>8</v>
      </c>
      <c r="B148" s="27">
        <f>YEAR(Expense!$C148)</f>
        <v>2016</v>
      </c>
      <c r="C148" s="28">
        <v>42584</v>
      </c>
      <c r="D148" s="29">
        <v>300</v>
      </c>
      <c r="E148" s="48" t="s">
        <v>44</v>
      </c>
      <c r="F148" s="26"/>
      <c r="G148"/>
    </row>
    <row r="149" spans="1:7" ht="15" hidden="1" customHeight="1" x14ac:dyDescent="0.25">
      <c r="A149" s="47">
        <f>MONTH(Expense!$C149)</f>
        <v>8</v>
      </c>
      <c r="B149" s="27">
        <f>YEAR(Expense!$C149)</f>
        <v>2016</v>
      </c>
      <c r="C149" s="28">
        <v>42584</v>
      </c>
      <c r="D149" s="29">
        <v>300</v>
      </c>
      <c r="E149" s="48" t="s">
        <v>41</v>
      </c>
      <c r="F149" s="26"/>
      <c r="G149"/>
    </row>
    <row r="150" spans="1:7" ht="15" hidden="1" customHeight="1" x14ac:dyDescent="0.25">
      <c r="A150" s="47">
        <f>MONTH(Expense!$C150)</f>
        <v>8</v>
      </c>
      <c r="B150" s="27">
        <f>YEAR(Expense!$C150)</f>
        <v>2016</v>
      </c>
      <c r="C150" s="28">
        <v>42584</v>
      </c>
      <c r="D150" s="29">
        <v>10</v>
      </c>
      <c r="E150" s="48" t="s">
        <v>42</v>
      </c>
      <c r="F150" s="26"/>
      <c r="G150"/>
    </row>
    <row r="151" spans="1:7" ht="15" hidden="1" customHeight="1" x14ac:dyDescent="0.25">
      <c r="A151" s="47">
        <f>MONTH(Expense!$C151)</f>
        <v>8</v>
      </c>
      <c r="B151" s="27">
        <f>YEAR(Expense!$C151)</f>
        <v>2016</v>
      </c>
      <c r="C151" s="28">
        <v>42586</v>
      </c>
      <c r="D151" s="29">
        <v>30</v>
      </c>
      <c r="E151" s="48" t="s">
        <v>40</v>
      </c>
      <c r="F151" s="26"/>
      <c r="G151"/>
    </row>
    <row r="152" spans="1:7" ht="15" hidden="1" customHeight="1" x14ac:dyDescent="0.25">
      <c r="A152" s="47">
        <f>MONTH(Expense!$C152)</f>
        <v>8</v>
      </c>
      <c r="B152" s="27">
        <f>YEAR(Expense!$C152)</f>
        <v>2016</v>
      </c>
      <c r="C152" s="28">
        <v>42590</v>
      </c>
      <c r="D152" s="29">
        <v>160</v>
      </c>
      <c r="E152" s="48" t="s">
        <v>42</v>
      </c>
      <c r="F152" s="26"/>
      <c r="G152"/>
    </row>
    <row r="153" spans="1:7" ht="15" hidden="1" customHeight="1" x14ac:dyDescent="0.25">
      <c r="A153" s="47">
        <f>MONTH(Expense!$C153)</f>
        <v>8</v>
      </c>
      <c r="B153" s="27">
        <f>YEAR(Expense!$C153)</f>
        <v>2016</v>
      </c>
      <c r="C153" s="28">
        <v>42591</v>
      </c>
      <c r="D153" s="29">
        <v>100</v>
      </c>
      <c r="E153" s="48" t="s">
        <v>41</v>
      </c>
      <c r="F153" s="26"/>
      <c r="G153"/>
    </row>
    <row r="154" spans="1:7" ht="15" hidden="1" customHeight="1" x14ac:dyDescent="0.25">
      <c r="A154" s="47">
        <f>MONTH(Expense!$C154)</f>
        <v>8</v>
      </c>
      <c r="B154" s="27">
        <f>YEAR(Expense!$C154)</f>
        <v>2016</v>
      </c>
      <c r="C154" s="28">
        <v>42594</v>
      </c>
      <c r="D154" s="29">
        <v>50</v>
      </c>
      <c r="E154" s="48" t="s">
        <v>44</v>
      </c>
      <c r="F154" s="26"/>
      <c r="G154"/>
    </row>
    <row r="155" spans="1:7" ht="15" hidden="1" customHeight="1" x14ac:dyDescent="0.25">
      <c r="A155" s="47">
        <f>MONTH(Expense!$C155)</f>
        <v>8</v>
      </c>
      <c r="B155" s="27">
        <f>YEAR(Expense!$C155)</f>
        <v>2016</v>
      </c>
      <c r="C155" s="28">
        <v>42597</v>
      </c>
      <c r="D155" s="29">
        <v>100</v>
      </c>
      <c r="E155" s="48" t="s">
        <v>40</v>
      </c>
      <c r="F155" s="26"/>
      <c r="G155"/>
    </row>
    <row r="156" spans="1:7" ht="15" hidden="1" customHeight="1" x14ac:dyDescent="0.25">
      <c r="A156" s="47">
        <f>MONTH(Expense!$C156)</f>
        <v>8</v>
      </c>
      <c r="B156" s="27">
        <f>YEAR(Expense!$C156)</f>
        <v>2016</v>
      </c>
      <c r="C156" s="28">
        <v>42599</v>
      </c>
      <c r="D156" s="29">
        <v>100</v>
      </c>
      <c r="E156" s="48" t="s">
        <v>42</v>
      </c>
      <c r="F156" s="26"/>
      <c r="G156"/>
    </row>
    <row r="157" spans="1:7" ht="15" hidden="1" customHeight="1" x14ac:dyDescent="0.25">
      <c r="A157" s="47">
        <f>MONTH(Expense!$C157)</f>
        <v>8</v>
      </c>
      <c r="B157" s="27">
        <f>YEAR(Expense!$C157)</f>
        <v>2017</v>
      </c>
      <c r="C157" s="28">
        <v>42948</v>
      </c>
      <c r="D157" s="29">
        <v>1000</v>
      </c>
      <c r="E157" s="48" t="s">
        <v>42</v>
      </c>
      <c r="F157" s="26"/>
      <c r="G157"/>
    </row>
    <row r="158" spans="1:7" ht="15" hidden="1" customHeight="1" x14ac:dyDescent="0.25">
      <c r="A158" s="47">
        <f>MONTH(Expense!$C158)</f>
        <v>8</v>
      </c>
      <c r="B158" s="27">
        <f>YEAR(Expense!$C158)</f>
        <v>2016</v>
      </c>
      <c r="C158" s="30">
        <v>42609</v>
      </c>
      <c r="D158" s="31">
        <v>4</v>
      </c>
      <c r="E158" s="48" t="s">
        <v>42</v>
      </c>
      <c r="F158" s="26"/>
      <c r="G158"/>
    </row>
    <row r="159" spans="1:7" ht="15" hidden="1" customHeight="1" x14ac:dyDescent="0.25">
      <c r="A159" s="47">
        <f>MONTH(Expense!$C159)</f>
        <v>8</v>
      </c>
      <c r="B159" s="27">
        <f>YEAR(Expense!$C159)</f>
        <v>2016</v>
      </c>
      <c r="C159" s="30">
        <v>42609</v>
      </c>
      <c r="D159" s="31">
        <v>5</v>
      </c>
      <c r="E159" s="48" t="s">
        <v>41</v>
      </c>
      <c r="F159" s="26"/>
      <c r="G159"/>
    </row>
    <row r="160" spans="1:7" ht="15" hidden="1" customHeight="1" x14ac:dyDescent="0.25">
      <c r="A160" s="47">
        <f>MONTH(Expense!$C160)</f>
        <v>8</v>
      </c>
      <c r="B160" s="27">
        <f>YEAR(Expense!$C160)</f>
        <v>2016</v>
      </c>
      <c r="C160" s="30">
        <v>42609</v>
      </c>
      <c r="D160" s="31">
        <v>74</v>
      </c>
      <c r="E160" s="48" t="s">
        <v>39</v>
      </c>
      <c r="F160" s="26"/>
      <c r="G160"/>
    </row>
    <row r="161" spans="1:7" ht="15" hidden="1" customHeight="1" x14ac:dyDescent="0.25">
      <c r="A161" s="47">
        <f>MONTH(Expense!$C161)</f>
        <v>8</v>
      </c>
      <c r="B161" s="27">
        <f>YEAR(Expense!$C161)</f>
        <v>2016</v>
      </c>
      <c r="C161" s="28">
        <v>42613</v>
      </c>
      <c r="D161" s="29">
        <f>550+500+800</f>
        <v>1850</v>
      </c>
      <c r="E161" s="48" t="s">
        <v>39</v>
      </c>
      <c r="F161" s="26"/>
      <c r="G161"/>
    </row>
    <row r="162" spans="1:7" ht="15" hidden="1" customHeight="1" x14ac:dyDescent="0.25">
      <c r="A162" s="47">
        <f>MONTH(Expense!$C162)</f>
        <v>9</v>
      </c>
      <c r="B162" s="27">
        <f>YEAR(Expense!$C162)</f>
        <v>2016</v>
      </c>
      <c r="C162" s="30">
        <v>42614</v>
      </c>
      <c r="D162" s="31">
        <v>130</v>
      </c>
      <c r="E162" s="48" t="s">
        <v>42</v>
      </c>
      <c r="F162" s="26"/>
      <c r="G162"/>
    </row>
    <row r="163" spans="1:7" ht="15" hidden="1" customHeight="1" x14ac:dyDescent="0.25">
      <c r="A163" s="47">
        <f>MONTH(Expense!$C163)</f>
        <v>9</v>
      </c>
      <c r="B163" s="27">
        <f>YEAR(Expense!$C163)</f>
        <v>2016</v>
      </c>
      <c r="C163" s="30">
        <v>42618</v>
      </c>
      <c r="D163" s="31">
        <v>6</v>
      </c>
      <c r="E163" s="48" t="s">
        <v>40</v>
      </c>
      <c r="F163" s="26"/>
      <c r="G163"/>
    </row>
    <row r="164" spans="1:7" ht="15" hidden="1" customHeight="1" x14ac:dyDescent="0.25">
      <c r="A164" s="47">
        <f>MONTH(Expense!$C164)</f>
        <v>9</v>
      </c>
      <c r="B164" s="27">
        <f>YEAR(Expense!$C164)</f>
        <v>2016</v>
      </c>
      <c r="C164" s="30">
        <v>42618</v>
      </c>
      <c r="D164" s="31">
        <v>10</v>
      </c>
      <c r="E164" s="48" t="s">
        <v>39</v>
      </c>
      <c r="F164" s="26"/>
      <c r="G164"/>
    </row>
    <row r="165" spans="1:7" ht="15" hidden="1" customHeight="1" x14ac:dyDescent="0.25">
      <c r="A165" s="47">
        <f>MONTH(Expense!$C165)</f>
        <v>9</v>
      </c>
      <c r="B165" s="27">
        <f>YEAR(Expense!$C165)</f>
        <v>2016</v>
      </c>
      <c r="C165" s="30">
        <v>42619</v>
      </c>
      <c r="D165" s="31">
        <v>5</v>
      </c>
      <c r="E165" s="48" t="s">
        <v>39</v>
      </c>
      <c r="F165" s="26"/>
      <c r="G165"/>
    </row>
    <row r="166" spans="1:7" ht="15" hidden="1" customHeight="1" x14ac:dyDescent="0.25">
      <c r="A166" s="47">
        <f>MONTH(Expense!$C166)</f>
        <v>9</v>
      </c>
      <c r="B166" s="27">
        <f>YEAR(Expense!$C166)</f>
        <v>2016</v>
      </c>
      <c r="C166" s="30">
        <v>42619</v>
      </c>
      <c r="D166" s="31">
        <v>50</v>
      </c>
      <c r="E166" s="48" t="s">
        <v>42</v>
      </c>
      <c r="F166" s="26"/>
      <c r="G166"/>
    </row>
    <row r="167" spans="1:7" ht="15" hidden="1" customHeight="1" x14ac:dyDescent="0.25">
      <c r="A167" s="47">
        <f>MONTH(Expense!$C167)</f>
        <v>9</v>
      </c>
      <c r="B167" s="27">
        <f>YEAR(Expense!$C167)</f>
        <v>2016</v>
      </c>
      <c r="C167" s="30">
        <v>42621</v>
      </c>
      <c r="D167" s="31">
        <v>60</v>
      </c>
      <c r="E167" s="48" t="s">
        <v>40</v>
      </c>
      <c r="F167" s="26"/>
      <c r="G167"/>
    </row>
    <row r="168" spans="1:7" ht="15" hidden="1" customHeight="1" x14ac:dyDescent="0.25">
      <c r="A168" s="47">
        <f>MONTH(Expense!$C168)</f>
        <v>9</v>
      </c>
      <c r="B168" s="27">
        <f>YEAR(Expense!$C168)</f>
        <v>2016</v>
      </c>
      <c r="C168" s="30">
        <v>42628</v>
      </c>
      <c r="D168" s="31">
        <v>15</v>
      </c>
      <c r="E168" s="48" t="s">
        <v>39</v>
      </c>
      <c r="F168" s="26"/>
      <c r="G168"/>
    </row>
    <row r="169" spans="1:7" ht="15" hidden="1" customHeight="1" x14ac:dyDescent="0.25">
      <c r="A169" s="47">
        <f>MONTH(Expense!$C169)</f>
        <v>9</v>
      </c>
      <c r="B169" s="27">
        <f>YEAR(Expense!$C169)</f>
        <v>2016</v>
      </c>
      <c r="C169" s="30">
        <v>42628</v>
      </c>
      <c r="D169" s="31">
        <v>2</v>
      </c>
      <c r="E169" s="48" t="s">
        <v>42</v>
      </c>
      <c r="F169" s="26"/>
      <c r="G169"/>
    </row>
    <row r="170" spans="1:7" ht="15" hidden="1" customHeight="1" x14ac:dyDescent="0.25">
      <c r="A170" s="47">
        <f>MONTH(Expense!$C170)</f>
        <v>9</v>
      </c>
      <c r="B170" s="27">
        <f>YEAR(Expense!$C170)</f>
        <v>2016</v>
      </c>
      <c r="C170" s="30">
        <v>42628</v>
      </c>
      <c r="D170" s="31">
        <v>2</v>
      </c>
      <c r="E170" s="48" t="s">
        <v>45</v>
      </c>
      <c r="F170" s="26"/>
      <c r="G170"/>
    </row>
    <row r="171" spans="1:7" ht="15" hidden="1" customHeight="1" x14ac:dyDescent="0.25">
      <c r="A171" s="47">
        <f>MONTH(Expense!$C171)</f>
        <v>9</v>
      </c>
      <c r="B171" s="27">
        <f>YEAR(Expense!$C171)</f>
        <v>2016</v>
      </c>
      <c r="C171" s="30">
        <v>42628</v>
      </c>
      <c r="D171" s="31">
        <v>6</v>
      </c>
      <c r="E171" s="48" t="s">
        <v>45</v>
      </c>
      <c r="F171" s="26"/>
      <c r="G171"/>
    </row>
    <row r="172" spans="1:7" ht="15" hidden="1" customHeight="1" x14ac:dyDescent="0.25">
      <c r="A172" s="47">
        <f>MONTH(Expense!$C172)</f>
        <v>9</v>
      </c>
      <c r="B172" s="27">
        <f>YEAR(Expense!$C172)</f>
        <v>2016</v>
      </c>
      <c r="C172" s="30">
        <v>42628</v>
      </c>
      <c r="D172" s="31">
        <v>7</v>
      </c>
      <c r="E172" s="48" t="s">
        <v>41</v>
      </c>
      <c r="F172" s="26"/>
      <c r="G172"/>
    </row>
    <row r="173" spans="1:7" ht="15" hidden="1" customHeight="1" x14ac:dyDescent="0.25">
      <c r="A173" s="47">
        <f>MONTH(Expense!$C173)</f>
        <v>9</v>
      </c>
      <c r="B173" s="27">
        <f>YEAR(Expense!$C173)</f>
        <v>2016</v>
      </c>
      <c r="C173" s="30">
        <v>42628</v>
      </c>
      <c r="D173" s="31">
        <v>2.5</v>
      </c>
      <c r="E173" s="48" t="s">
        <v>40</v>
      </c>
      <c r="F173" s="26"/>
      <c r="G173"/>
    </row>
    <row r="174" spans="1:7" ht="15" hidden="1" customHeight="1" x14ac:dyDescent="0.25">
      <c r="A174" s="47">
        <f>MONTH(Expense!$C174)</f>
        <v>9</v>
      </c>
      <c r="B174" s="27">
        <f>YEAR(Expense!$C174)</f>
        <v>2016</v>
      </c>
      <c r="C174" s="30">
        <v>42629</v>
      </c>
      <c r="D174" s="31">
        <v>2</v>
      </c>
      <c r="E174" s="48" t="s">
        <v>45</v>
      </c>
      <c r="F174" s="26"/>
      <c r="G174"/>
    </row>
    <row r="175" spans="1:7" ht="15" hidden="1" customHeight="1" x14ac:dyDescent="0.25">
      <c r="A175" s="47">
        <f>MONTH(Expense!$C175)</f>
        <v>9</v>
      </c>
      <c r="B175" s="27">
        <f>YEAR(Expense!$C175)</f>
        <v>2016</v>
      </c>
      <c r="C175" s="30">
        <v>42629</v>
      </c>
      <c r="D175" s="31">
        <v>33</v>
      </c>
      <c r="E175" s="48" t="s">
        <v>42</v>
      </c>
      <c r="F175" s="26"/>
      <c r="G175"/>
    </row>
    <row r="176" spans="1:7" ht="15" hidden="1" customHeight="1" x14ac:dyDescent="0.25">
      <c r="A176" s="47">
        <f>MONTH(Expense!$C176)</f>
        <v>9</v>
      </c>
      <c r="B176" s="27">
        <f>YEAR(Expense!$C176)</f>
        <v>2016</v>
      </c>
      <c r="C176" s="28">
        <v>42629</v>
      </c>
      <c r="D176" s="29">
        <v>300</v>
      </c>
      <c r="E176" s="48" t="s">
        <v>45</v>
      </c>
      <c r="F176" s="26"/>
      <c r="G176"/>
    </row>
    <row r="177" spans="1:7" ht="15" hidden="1" customHeight="1" x14ac:dyDescent="0.25">
      <c r="A177" s="47">
        <f>MONTH(Expense!$C177)</f>
        <v>9</v>
      </c>
      <c r="B177" s="27">
        <f>YEAR(Expense!$C177)</f>
        <v>2016</v>
      </c>
      <c r="C177" s="28">
        <v>42629</v>
      </c>
      <c r="D177" s="29">
        <v>200</v>
      </c>
      <c r="E177" s="48" t="s">
        <v>41</v>
      </c>
      <c r="F177" s="26"/>
      <c r="G177"/>
    </row>
    <row r="178" spans="1:7" ht="15" hidden="1" customHeight="1" x14ac:dyDescent="0.25">
      <c r="A178" s="47">
        <f>MONTH(Expense!$C178)</f>
        <v>9</v>
      </c>
      <c r="B178" s="27">
        <f>YEAR(Expense!$C178)</f>
        <v>2016</v>
      </c>
      <c r="C178" s="30">
        <v>42630</v>
      </c>
      <c r="D178" s="31">
        <v>100</v>
      </c>
      <c r="E178" s="48" t="s">
        <v>39</v>
      </c>
      <c r="F178" s="26"/>
      <c r="G178"/>
    </row>
    <row r="179" spans="1:7" ht="15" hidden="1" customHeight="1" x14ac:dyDescent="0.25">
      <c r="A179" s="47">
        <f>MONTH(Expense!$C179)</f>
        <v>9</v>
      </c>
      <c r="B179" s="27">
        <f>YEAR(Expense!$C179)</f>
        <v>2016</v>
      </c>
      <c r="C179" s="30">
        <v>42634</v>
      </c>
      <c r="D179" s="31">
        <v>6</v>
      </c>
      <c r="E179" s="48" t="s">
        <v>42</v>
      </c>
      <c r="F179" s="26"/>
      <c r="G179"/>
    </row>
    <row r="180" spans="1:7" ht="15" hidden="1" customHeight="1" x14ac:dyDescent="0.25">
      <c r="A180" s="47">
        <f>MONTH(Expense!$C180)</f>
        <v>9</v>
      </c>
      <c r="B180" s="27">
        <f>YEAR(Expense!$C180)</f>
        <v>2016</v>
      </c>
      <c r="C180" s="30">
        <v>42634</v>
      </c>
      <c r="D180" s="31">
        <v>4</v>
      </c>
      <c r="E180" s="48" t="s">
        <v>40</v>
      </c>
      <c r="F180" s="26"/>
      <c r="G180"/>
    </row>
    <row r="181" spans="1:7" ht="15" hidden="1" customHeight="1" x14ac:dyDescent="0.25">
      <c r="A181" s="47">
        <f>MONTH(Expense!$C181)</f>
        <v>9</v>
      </c>
      <c r="B181" s="27">
        <f>YEAR(Expense!$C181)</f>
        <v>2016</v>
      </c>
      <c r="C181" s="30">
        <v>42640</v>
      </c>
      <c r="D181" s="31">
        <v>60</v>
      </c>
      <c r="E181" s="48" t="s">
        <v>44</v>
      </c>
      <c r="F181" s="26"/>
      <c r="G181"/>
    </row>
    <row r="182" spans="1:7" ht="15" hidden="1" customHeight="1" x14ac:dyDescent="0.25">
      <c r="A182" s="47">
        <f>MONTH(Expense!$C182)</f>
        <v>9</v>
      </c>
      <c r="B182" s="27">
        <f>YEAR(Expense!$C182)</f>
        <v>2016</v>
      </c>
      <c r="C182" s="30">
        <v>42640</v>
      </c>
      <c r="D182" s="31">
        <v>10</v>
      </c>
      <c r="E182" s="48" t="s">
        <v>45</v>
      </c>
      <c r="F182" s="26"/>
      <c r="G182"/>
    </row>
    <row r="183" spans="1:7" ht="15" hidden="1" customHeight="1" x14ac:dyDescent="0.25">
      <c r="A183" s="47">
        <f>MONTH(Expense!$C183)</f>
        <v>9</v>
      </c>
      <c r="B183" s="27">
        <f>YEAR(Expense!$C183)</f>
        <v>2016</v>
      </c>
      <c r="C183" s="30">
        <v>42641</v>
      </c>
      <c r="D183" s="31">
        <v>5</v>
      </c>
      <c r="E183" s="48" t="s">
        <v>41</v>
      </c>
      <c r="F183" s="26"/>
      <c r="G183"/>
    </row>
    <row r="184" spans="1:7" ht="15.75" hidden="1" customHeight="1" thickBot="1" x14ac:dyDescent="0.3">
      <c r="A184" s="47">
        <f>MONTH(Expense!$C184)</f>
        <v>9</v>
      </c>
      <c r="B184" s="27">
        <f>YEAR(Expense!$C184)</f>
        <v>2016</v>
      </c>
      <c r="C184" s="30">
        <v>42641</v>
      </c>
      <c r="D184" s="31">
        <v>5</v>
      </c>
      <c r="E184" s="48" t="s">
        <v>45</v>
      </c>
      <c r="F184" s="26"/>
      <c r="G184"/>
    </row>
    <row r="185" spans="1:7" ht="15" hidden="1" customHeight="1" x14ac:dyDescent="0.25">
      <c r="A185" s="47">
        <f>MONTH(Expense!$C185)</f>
        <v>10</v>
      </c>
      <c r="B185" s="27">
        <f>YEAR(Expense!$C185)</f>
        <v>2016</v>
      </c>
      <c r="C185" s="32">
        <v>42646</v>
      </c>
      <c r="D185" s="33">
        <v>80</v>
      </c>
      <c r="E185" s="48" t="s">
        <v>41</v>
      </c>
      <c r="F185" s="26"/>
      <c r="G185"/>
    </row>
    <row r="186" spans="1:7" ht="15" hidden="1" customHeight="1" x14ac:dyDescent="0.25">
      <c r="A186" s="47">
        <f>MONTH(Expense!$C186)</f>
        <v>10</v>
      </c>
      <c r="B186" s="27">
        <f>YEAR(Expense!$C186)</f>
        <v>2016</v>
      </c>
      <c r="C186" s="30">
        <v>42647</v>
      </c>
      <c r="D186" s="31">
        <v>5</v>
      </c>
      <c r="E186" s="48" t="s">
        <v>41</v>
      </c>
      <c r="F186" s="26"/>
      <c r="G186"/>
    </row>
    <row r="187" spans="1:7" ht="15" hidden="1" customHeight="1" x14ac:dyDescent="0.25">
      <c r="A187" s="47">
        <f>MONTH(Expense!$C187)</f>
        <v>10</v>
      </c>
      <c r="B187" s="27">
        <f>YEAR(Expense!$C187)</f>
        <v>2016</v>
      </c>
      <c r="C187" s="30">
        <v>42647</v>
      </c>
      <c r="D187" s="31">
        <v>2</v>
      </c>
      <c r="E187" s="48" t="s">
        <v>42</v>
      </c>
      <c r="F187" s="26"/>
      <c r="G187"/>
    </row>
    <row r="188" spans="1:7" ht="15" hidden="1" customHeight="1" x14ac:dyDescent="0.25">
      <c r="A188" s="47">
        <f>MONTH(Expense!$C188)</f>
        <v>10</v>
      </c>
      <c r="B188" s="27">
        <f>YEAR(Expense!$C188)</f>
        <v>2016</v>
      </c>
      <c r="C188" s="30">
        <v>42648</v>
      </c>
      <c r="D188" s="31">
        <v>3</v>
      </c>
      <c r="E188" s="48" t="s">
        <v>41</v>
      </c>
      <c r="F188" s="26"/>
      <c r="G188"/>
    </row>
    <row r="189" spans="1:7" ht="15" hidden="1" customHeight="1" x14ac:dyDescent="0.25">
      <c r="A189" s="47">
        <f>MONTH(Expense!$C189)</f>
        <v>10</v>
      </c>
      <c r="B189" s="27">
        <f>YEAR(Expense!$C189)</f>
        <v>2016</v>
      </c>
      <c r="C189" s="30">
        <v>42648</v>
      </c>
      <c r="D189" s="31">
        <v>2</v>
      </c>
      <c r="E189" s="48" t="s">
        <v>42</v>
      </c>
      <c r="F189" s="26"/>
      <c r="G189"/>
    </row>
    <row r="190" spans="1:7" ht="15" hidden="1" customHeight="1" x14ac:dyDescent="0.25">
      <c r="A190" s="47">
        <f>MONTH(Expense!$C190)</f>
        <v>9</v>
      </c>
      <c r="B190" s="27">
        <f>YEAR(Expense!$C190)</f>
        <v>2016</v>
      </c>
      <c r="C190" s="28">
        <v>42618</v>
      </c>
      <c r="D190" s="29">
        <v>1950</v>
      </c>
      <c r="E190" s="48" t="s">
        <v>39</v>
      </c>
      <c r="F190" s="26"/>
      <c r="G190"/>
    </row>
    <row r="191" spans="1:7" ht="15" hidden="1" customHeight="1" x14ac:dyDescent="0.25">
      <c r="A191" s="47">
        <f>MONTH(Expense!$C191)</f>
        <v>10</v>
      </c>
      <c r="B191" s="27">
        <f>YEAR(Expense!$C191)</f>
        <v>2016</v>
      </c>
      <c r="C191" s="30">
        <v>42648</v>
      </c>
      <c r="D191" s="31">
        <v>50</v>
      </c>
      <c r="E191" s="48" t="s">
        <v>42</v>
      </c>
      <c r="F191" s="26"/>
      <c r="G191"/>
    </row>
    <row r="192" spans="1:7" ht="15" hidden="1" customHeight="1" x14ac:dyDescent="0.25">
      <c r="A192" s="47">
        <f>MONTH(Expense!$C192)</f>
        <v>10</v>
      </c>
      <c r="B192" s="27">
        <f>YEAR(Expense!$C192)</f>
        <v>2016</v>
      </c>
      <c r="C192" s="30">
        <v>42648</v>
      </c>
      <c r="D192" s="31">
        <v>10</v>
      </c>
      <c r="E192" s="48" t="s">
        <v>45</v>
      </c>
      <c r="F192" s="26"/>
      <c r="G192"/>
    </row>
    <row r="193" spans="1:7" ht="15" hidden="1" customHeight="1" x14ac:dyDescent="0.25">
      <c r="A193" s="47">
        <f>MONTH(Expense!$C193)</f>
        <v>10</v>
      </c>
      <c r="B193" s="27">
        <f>YEAR(Expense!$C193)</f>
        <v>2016</v>
      </c>
      <c r="C193" s="30">
        <v>42650</v>
      </c>
      <c r="D193" s="31">
        <v>7</v>
      </c>
      <c r="E193" s="48" t="s">
        <v>44</v>
      </c>
      <c r="F193" s="26"/>
      <c r="G193"/>
    </row>
    <row r="194" spans="1:7" ht="15" hidden="1" customHeight="1" x14ac:dyDescent="0.25">
      <c r="A194" s="47">
        <f>MONTH(Expense!$C194)</f>
        <v>10</v>
      </c>
      <c r="B194" s="27">
        <f>YEAR(Expense!$C194)</f>
        <v>2016</v>
      </c>
      <c r="C194" s="30">
        <v>42650</v>
      </c>
      <c r="D194" s="31">
        <v>10</v>
      </c>
      <c r="E194" s="48" t="s">
        <v>44</v>
      </c>
      <c r="F194" s="26"/>
      <c r="G194"/>
    </row>
    <row r="195" spans="1:7" ht="15" hidden="1" customHeight="1" x14ac:dyDescent="0.25">
      <c r="A195" s="47">
        <f>MONTH(Expense!$C195)</f>
        <v>10</v>
      </c>
      <c r="B195" s="27">
        <f>YEAR(Expense!$C195)</f>
        <v>2016</v>
      </c>
      <c r="C195" s="30">
        <v>42650</v>
      </c>
      <c r="D195" s="31">
        <v>2</v>
      </c>
      <c r="E195" s="48" t="s">
        <v>44</v>
      </c>
      <c r="F195" s="26"/>
      <c r="G195"/>
    </row>
    <row r="196" spans="1:7" ht="15" hidden="1" customHeight="1" x14ac:dyDescent="0.25">
      <c r="A196" s="47">
        <f>MONTH(Expense!$C196)</f>
        <v>10</v>
      </c>
      <c r="B196" s="27">
        <f>YEAR(Expense!$C196)</f>
        <v>2016</v>
      </c>
      <c r="C196" s="30">
        <v>42653</v>
      </c>
      <c r="D196" s="31">
        <v>80</v>
      </c>
      <c r="E196" s="48" t="s">
        <v>44</v>
      </c>
      <c r="F196" s="26"/>
      <c r="G196"/>
    </row>
    <row r="197" spans="1:7" ht="15" hidden="1" customHeight="1" x14ac:dyDescent="0.25">
      <c r="A197" s="47">
        <f>MONTH(Expense!$C197)</f>
        <v>10</v>
      </c>
      <c r="B197" s="27">
        <f>YEAR(Expense!$C197)</f>
        <v>2016</v>
      </c>
      <c r="C197" s="28">
        <v>42655</v>
      </c>
      <c r="D197" s="29">
        <v>300</v>
      </c>
      <c r="E197" s="48" t="s">
        <v>40</v>
      </c>
      <c r="F197" s="26"/>
      <c r="G197"/>
    </row>
    <row r="198" spans="1:7" ht="15" hidden="1" customHeight="1" x14ac:dyDescent="0.25">
      <c r="A198" s="47">
        <f>MONTH(Expense!$C198)</f>
        <v>10</v>
      </c>
      <c r="B198" s="27">
        <f>YEAR(Expense!$C198)</f>
        <v>2016</v>
      </c>
      <c r="C198" s="28">
        <v>42655</v>
      </c>
      <c r="D198" s="29">
        <v>100</v>
      </c>
      <c r="E198" s="48" t="s">
        <v>40</v>
      </c>
      <c r="F198" s="26"/>
      <c r="G198"/>
    </row>
    <row r="199" spans="1:7" s="10" customFormat="1" ht="15" hidden="1" customHeight="1" x14ac:dyDescent="0.25">
      <c r="A199" s="47">
        <f>MONTH(Expense!$C199)</f>
        <v>10</v>
      </c>
      <c r="B199" s="27">
        <f>YEAR(Expense!$C199)</f>
        <v>2016</v>
      </c>
      <c r="C199" s="30">
        <v>42657</v>
      </c>
      <c r="D199" s="31">
        <v>84</v>
      </c>
      <c r="E199" s="48" t="s">
        <v>44</v>
      </c>
      <c r="F199" s="26"/>
      <c r="G199"/>
    </row>
    <row r="200" spans="1:7" ht="15" hidden="1" customHeight="1" x14ac:dyDescent="0.25">
      <c r="A200" s="47">
        <f>MONTH(Expense!$C200)</f>
        <v>10</v>
      </c>
      <c r="B200" s="27">
        <f>YEAR(Expense!$C200)</f>
        <v>2016</v>
      </c>
      <c r="C200" s="30">
        <v>42661</v>
      </c>
      <c r="D200" s="31">
        <v>120</v>
      </c>
      <c r="E200" s="48" t="s">
        <v>45</v>
      </c>
      <c r="F200" s="26"/>
      <c r="G200"/>
    </row>
    <row r="201" spans="1:7" ht="30" hidden="1" customHeight="1" x14ac:dyDescent="0.25">
      <c r="A201" s="47">
        <f>MONTH(Expense!$C201)</f>
        <v>10</v>
      </c>
      <c r="B201" s="27">
        <f>YEAR(Expense!$C201)</f>
        <v>2016</v>
      </c>
      <c r="C201" s="30">
        <v>42668</v>
      </c>
      <c r="D201" s="31">
        <v>5</v>
      </c>
      <c r="E201" s="48" t="s">
        <v>40</v>
      </c>
      <c r="F201" s="26"/>
      <c r="G201"/>
    </row>
    <row r="202" spans="1:7" ht="15" hidden="1" customHeight="1" x14ac:dyDescent="0.25">
      <c r="A202" s="47">
        <f>MONTH(Expense!$C202)</f>
        <v>10</v>
      </c>
      <c r="B202" s="27">
        <f>YEAR(Expense!$C202)</f>
        <v>2016</v>
      </c>
      <c r="C202" s="30">
        <v>42668</v>
      </c>
      <c r="D202" s="31">
        <v>5</v>
      </c>
      <c r="E202" s="48" t="s">
        <v>42</v>
      </c>
      <c r="F202" s="26"/>
      <c r="G202"/>
    </row>
    <row r="203" spans="1:7" ht="15" hidden="1" customHeight="1" x14ac:dyDescent="0.25">
      <c r="A203" s="47">
        <f>MONTH(Expense!$C203)</f>
        <v>10</v>
      </c>
      <c r="B203" s="27">
        <f>YEAR(Expense!$C203)</f>
        <v>2016</v>
      </c>
      <c r="C203" s="30">
        <v>42668</v>
      </c>
      <c r="D203" s="31">
        <v>20</v>
      </c>
      <c r="E203" s="48" t="s">
        <v>41</v>
      </c>
      <c r="F203" s="26"/>
      <c r="G203"/>
    </row>
    <row r="204" spans="1:7" ht="15" hidden="1" customHeight="1" x14ac:dyDescent="0.25">
      <c r="A204" s="47">
        <f>MONTH(Expense!$C204)</f>
        <v>10</v>
      </c>
      <c r="B204" s="27">
        <f>YEAR(Expense!$C204)</f>
        <v>2016</v>
      </c>
      <c r="C204" s="30">
        <v>42670</v>
      </c>
      <c r="D204" s="34">
        <v>300</v>
      </c>
      <c r="E204" s="48" t="s">
        <v>41</v>
      </c>
      <c r="F204" s="26"/>
      <c r="G204"/>
    </row>
    <row r="205" spans="1:7" ht="15" hidden="1" customHeight="1" x14ac:dyDescent="0.25">
      <c r="A205" s="47">
        <f>MONTH(Expense!$C205)</f>
        <v>10</v>
      </c>
      <c r="B205" s="27">
        <f>YEAR(Expense!$C205)</f>
        <v>2016</v>
      </c>
      <c r="C205" s="30">
        <v>42670</v>
      </c>
      <c r="D205" s="34">
        <v>300</v>
      </c>
      <c r="E205" s="48" t="s">
        <v>44</v>
      </c>
      <c r="F205" s="26"/>
      <c r="G205"/>
    </row>
    <row r="206" spans="1:7" ht="15" hidden="1" customHeight="1" x14ac:dyDescent="0.25">
      <c r="A206" s="47">
        <f>MONTH(Expense!$C206)</f>
        <v>10</v>
      </c>
      <c r="B206" s="27">
        <f>YEAR(Expense!$C206)</f>
        <v>2016</v>
      </c>
      <c r="C206" s="30">
        <v>42671</v>
      </c>
      <c r="D206" s="31">
        <v>20</v>
      </c>
      <c r="E206" s="48" t="s">
        <v>39</v>
      </c>
      <c r="F206" s="26"/>
      <c r="G206"/>
    </row>
    <row r="207" spans="1:7" ht="15" hidden="1" customHeight="1" x14ac:dyDescent="0.25">
      <c r="A207" s="47">
        <f>MONTH(Expense!$C207)</f>
        <v>10</v>
      </c>
      <c r="B207" s="27">
        <f>YEAR(Expense!$C207)</f>
        <v>2016</v>
      </c>
      <c r="C207" s="28">
        <v>42644</v>
      </c>
      <c r="D207" s="29">
        <v>2350</v>
      </c>
      <c r="E207" s="48" t="s">
        <v>42</v>
      </c>
      <c r="F207" s="26"/>
      <c r="G207"/>
    </row>
    <row r="208" spans="1:7" ht="15" hidden="1" customHeight="1" x14ac:dyDescent="0.25">
      <c r="A208" s="47">
        <f>MONTH(Expense!$C208)</f>
        <v>10</v>
      </c>
      <c r="B208" s="27">
        <f>YEAR(Expense!$C208)</f>
        <v>2016</v>
      </c>
      <c r="C208" s="28">
        <v>42644</v>
      </c>
      <c r="D208" s="29">
        <v>300</v>
      </c>
      <c r="E208" s="48" t="s">
        <v>39</v>
      </c>
      <c r="F208" s="26"/>
      <c r="G208"/>
    </row>
    <row r="209" spans="1:7" ht="15" hidden="1" customHeight="1" x14ac:dyDescent="0.25">
      <c r="A209" s="47">
        <f>MONTH(Expense!$C209)</f>
        <v>11</v>
      </c>
      <c r="B209" s="27">
        <f>YEAR(Expense!$C209)</f>
        <v>2016</v>
      </c>
      <c r="C209" s="30">
        <v>42675</v>
      </c>
      <c r="D209" s="31">
        <v>70</v>
      </c>
      <c r="E209" s="48" t="s">
        <v>42</v>
      </c>
      <c r="F209" s="26"/>
      <c r="G209"/>
    </row>
    <row r="210" spans="1:7" ht="15" hidden="1" customHeight="1" x14ac:dyDescent="0.25">
      <c r="A210" s="47">
        <f>MONTH(Expense!$C210)</f>
        <v>11</v>
      </c>
      <c r="B210" s="27">
        <f>YEAR(Expense!$C210)</f>
        <v>2016</v>
      </c>
      <c r="C210" s="30">
        <v>42676</v>
      </c>
      <c r="D210" s="31">
        <v>1</v>
      </c>
      <c r="E210" s="48" t="s">
        <v>44</v>
      </c>
      <c r="F210" s="26"/>
      <c r="G210"/>
    </row>
    <row r="211" spans="1:7" ht="15" hidden="1" customHeight="1" x14ac:dyDescent="0.25">
      <c r="A211" s="47">
        <f>MONTH(Expense!$C211)</f>
        <v>11</v>
      </c>
      <c r="B211" s="27">
        <f>YEAR(Expense!$C211)</f>
        <v>2016</v>
      </c>
      <c r="C211" s="30">
        <v>42676</v>
      </c>
      <c r="D211" s="31">
        <v>4</v>
      </c>
      <c r="E211" s="48" t="s">
        <v>39</v>
      </c>
      <c r="F211" s="26"/>
      <c r="G211"/>
    </row>
    <row r="212" spans="1:7" ht="15" hidden="1" customHeight="1" x14ac:dyDescent="0.25">
      <c r="A212" s="47">
        <f>MONTH(Expense!$C212)</f>
        <v>11</v>
      </c>
      <c r="B212" s="27">
        <f>YEAR(Expense!$C212)</f>
        <v>2016</v>
      </c>
      <c r="C212" s="30">
        <v>42677</v>
      </c>
      <c r="D212" s="31">
        <v>50</v>
      </c>
      <c r="E212" s="48" t="s">
        <v>39</v>
      </c>
      <c r="F212" s="26"/>
      <c r="G212"/>
    </row>
    <row r="213" spans="1:7" ht="15" hidden="1" customHeight="1" x14ac:dyDescent="0.25">
      <c r="A213" s="47">
        <f>MONTH(Expense!$C213)</f>
        <v>11</v>
      </c>
      <c r="B213" s="27">
        <f>YEAR(Expense!$C213)</f>
        <v>2016</v>
      </c>
      <c r="C213" s="30">
        <v>42678</v>
      </c>
      <c r="D213" s="31">
        <v>10</v>
      </c>
      <c r="E213" s="48" t="s">
        <v>43</v>
      </c>
      <c r="F213" s="26"/>
      <c r="G213"/>
    </row>
    <row r="214" spans="1:7" ht="15" hidden="1" customHeight="1" x14ac:dyDescent="0.25">
      <c r="A214" s="47">
        <f>MONTH(Expense!$C214)</f>
        <v>11</v>
      </c>
      <c r="B214" s="27">
        <f>YEAR(Expense!$C214)</f>
        <v>2016</v>
      </c>
      <c r="C214" s="30">
        <v>42681</v>
      </c>
      <c r="D214" s="31">
        <v>130</v>
      </c>
      <c r="E214" s="48" t="s">
        <v>44</v>
      </c>
      <c r="F214" s="26"/>
      <c r="G214"/>
    </row>
    <row r="215" spans="1:7" ht="15" hidden="1" customHeight="1" x14ac:dyDescent="0.25">
      <c r="A215" s="47">
        <f>MONTH(Expense!$C215)</f>
        <v>11</v>
      </c>
      <c r="B215" s="27">
        <f>YEAR(Expense!$C215)</f>
        <v>2016</v>
      </c>
      <c r="C215" s="28">
        <v>42688</v>
      </c>
      <c r="D215" s="29">
        <v>200</v>
      </c>
      <c r="E215" s="48" t="s">
        <v>41</v>
      </c>
      <c r="F215" s="26"/>
      <c r="G215"/>
    </row>
    <row r="216" spans="1:7" ht="15" hidden="1" customHeight="1" x14ac:dyDescent="0.25">
      <c r="A216" s="47">
        <f>MONTH(Expense!$C216)</f>
        <v>11</v>
      </c>
      <c r="B216" s="27">
        <f>YEAR(Expense!$C216)</f>
        <v>2016</v>
      </c>
      <c r="C216" s="28">
        <v>42688</v>
      </c>
      <c r="D216" s="29">
        <v>500</v>
      </c>
      <c r="E216" s="48" t="s">
        <v>40</v>
      </c>
      <c r="F216" s="26"/>
      <c r="G216"/>
    </row>
    <row r="217" spans="1:7" ht="15" hidden="1" customHeight="1" x14ac:dyDescent="0.25">
      <c r="A217" s="47">
        <f>MONTH(Expense!$C217)</f>
        <v>11</v>
      </c>
      <c r="B217" s="27">
        <f>YEAR(Expense!$C217)</f>
        <v>2016</v>
      </c>
      <c r="C217" s="30">
        <v>42690</v>
      </c>
      <c r="D217" s="31">
        <v>5</v>
      </c>
      <c r="E217" s="48" t="s">
        <v>45</v>
      </c>
      <c r="F217" s="26"/>
      <c r="G217"/>
    </row>
    <row r="218" spans="1:7" ht="15" hidden="1" customHeight="1" x14ac:dyDescent="0.25">
      <c r="A218" s="47">
        <f>MONTH(Expense!$C218)</f>
        <v>11</v>
      </c>
      <c r="B218" s="27">
        <f>YEAR(Expense!$C218)</f>
        <v>2016</v>
      </c>
      <c r="C218" s="30">
        <v>42695</v>
      </c>
      <c r="D218" s="31">
        <v>10</v>
      </c>
      <c r="E218" s="48" t="s">
        <v>42</v>
      </c>
      <c r="F218" s="26"/>
      <c r="G218"/>
    </row>
    <row r="219" spans="1:7" ht="15" hidden="1" customHeight="1" x14ac:dyDescent="0.25">
      <c r="A219" s="47">
        <f>MONTH(Expense!$C219)</f>
        <v>11</v>
      </c>
      <c r="B219" s="27">
        <f>YEAR(Expense!$C219)</f>
        <v>2016</v>
      </c>
      <c r="C219" s="30">
        <v>42695</v>
      </c>
      <c r="D219" s="31">
        <v>100</v>
      </c>
      <c r="E219" s="48" t="s">
        <v>45</v>
      </c>
      <c r="F219" s="26"/>
      <c r="G219"/>
    </row>
    <row r="220" spans="1:7" ht="15" hidden="1" customHeight="1" x14ac:dyDescent="0.25">
      <c r="A220" s="47">
        <f>MONTH(Expense!$C220)</f>
        <v>11</v>
      </c>
      <c r="B220" s="27">
        <f>YEAR(Expense!$C220)</f>
        <v>2016</v>
      </c>
      <c r="C220" s="30">
        <v>42702</v>
      </c>
      <c r="D220" s="31">
        <v>1500</v>
      </c>
      <c r="E220" s="48" t="s">
        <v>42</v>
      </c>
      <c r="F220" s="26"/>
      <c r="G220"/>
    </row>
    <row r="221" spans="1:7" ht="15" hidden="1" customHeight="1" x14ac:dyDescent="0.25">
      <c r="A221" s="47">
        <f>MONTH(Expense!$C221)</f>
        <v>11</v>
      </c>
      <c r="B221" s="27">
        <f>YEAR(Expense!$C221)</f>
        <v>2016</v>
      </c>
      <c r="C221" s="30">
        <v>42702</v>
      </c>
      <c r="D221" s="31">
        <v>4</v>
      </c>
      <c r="E221" s="48" t="s">
        <v>39</v>
      </c>
      <c r="F221" s="26"/>
      <c r="G221"/>
    </row>
    <row r="222" spans="1:7" ht="15" hidden="1" customHeight="1" x14ac:dyDescent="0.25">
      <c r="A222" s="47">
        <f>MONTH(Expense!$C222)</f>
        <v>11</v>
      </c>
      <c r="B222" s="27">
        <f>YEAR(Expense!$C222)</f>
        <v>2016</v>
      </c>
      <c r="C222" s="30">
        <v>42702</v>
      </c>
      <c r="D222" s="31">
        <v>5</v>
      </c>
      <c r="E222" s="48" t="s">
        <v>40</v>
      </c>
      <c r="F222" s="26"/>
      <c r="G222"/>
    </row>
    <row r="223" spans="1:7" ht="15" hidden="1" customHeight="1" x14ac:dyDescent="0.25">
      <c r="A223" s="47">
        <f>MONTH(Expense!$C223)</f>
        <v>11</v>
      </c>
      <c r="B223" s="27">
        <f>YEAR(Expense!$C223)</f>
        <v>2016</v>
      </c>
      <c r="C223" s="30">
        <v>42702</v>
      </c>
      <c r="D223" s="31">
        <v>10</v>
      </c>
      <c r="E223" s="48" t="s">
        <v>40</v>
      </c>
      <c r="F223" s="26"/>
      <c r="G223"/>
    </row>
    <row r="224" spans="1:7" ht="15" hidden="1" customHeight="1" x14ac:dyDescent="0.25">
      <c r="A224" s="47">
        <f>MONTH(Expense!$C224)</f>
        <v>11</v>
      </c>
      <c r="B224" s="27">
        <f>YEAR(Expense!$C224)</f>
        <v>2016</v>
      </c>
      <c r="C224" s="30">
        <v>42702</v>
      </c>
      <c r="D224" s="31">
        <v>60</v>
      </c>
      <c r="E224" s="48" t="s">
        <v>41</v>
      </c>
      <c r="F224" s="26"/>
      <c r="G224"/>
    </row>
    <row r="225" spans="1:7" ht="15" hidden="1" customHeight="1" x14ac:dyDescent="0.25">
      <c r="A225" s="47">
        <f>MONTH(Expense!$C225)</f>
        <v>12</v>
      </c>
      <c r="B225" s="27">
        <f>YEAR(Expense!$C225)</f>
        <v>2016</v>
      </c>
      <c r="C225" s="30">
        <v>42705</v>
      </c>
      <c r="D225" s="31">
        <v>300</v>
      </c>
      <c r="E225" s="48" t="s">
        <v>39</v>
      </c>
      <c r="F225" s="26"/>
      <c r="G225"/>
    </row>
    <row r="226" spans="1:7" ht="15" hidden="1" customHeight="1" x14ac:dyDescent="0.25">
      <c r="A226" s="47">
        <f>MONTH(Expense!$C226)</f>
        <v>12</v>
      </c>
      <c r="B226" s="27">
        <f>YEAR(Expense!$C226)</f>
        <v>2016</v>
      </c>
      <c r="C226" s="30">
        <v>42706</v>
      </c>
      <c r="D226" s="31">
        <v>100</v>
      </c>
      <c r="E226" s="48" t="s">
        <v>42</v>
      </c>
      <c r="F226" s="26"/>
      <c r="G226"/>
    </row>
    <row r="227" spans="1:7" ht="15" hidden="1" customHeight="1" x14ac:dyDescent="0.25">
      <c r="A227" s="47">
        <f>MONTH(Expense!$C227)</f>
        <v>11</v>
      </c>
      <c r="B227" s="27">
        <f>YEAR(Expense!$C227)</f>
        <v>2016</v>
      </c>
      <c r="C227" s="28">
        <v>42688</v>
      </c>
      <c r="D227" s="29">
        <v>2450</v>
      </c>
      <c r="E227" s="48" t="s">
        <v>44</v>
      </c>
      <c r="F227" s="26"/>
      <c r="G227"/>
    </row>
    <row r="228" spans="1:7" ht="15" hidden="1" customHeight="1" x14ac:dyDescent="0.25">
      <c r="A228" s="47">
        <f>MONTH(Expense!$C228)</f>
        <v>12</v>
      </c>
      <c r="B228" s="27">
        <f>YEAR(Expense!$C228)</f>
        <v>2016</v>
      </c>
      <c r="C228" s="30">
        <v>42709</v>
      </c>
      <c r="D228" s="31">
        <v>10</v>
      </c>
      <c r="E228" s="48" t="s">
        <v>42</v>
      </c>
      <c r="F228" s="26"/>
      <c r="G228"/>
    </row>
    <row r="229" spans="1:7" ht="15" hidden="1" customHeight="1" x14ac:dyDescent="0.25">
      <c r="A229" s="47">
        <f>MONTH(Expense!$C229)</f>
        <v>12</v>
      </c>
      <c r="B229" s="27">
        <f>YEAR(Expense!$C229)</f>
        <v>2016</v>
      </c>
      <c r="C229" s="30">
        <v>42709</v>
      </c>
      <c r="D229" s="31">
        <v>50</v>
      </c>
      <c r="E229" s="48" t="s">
        <v>40</v>
      </c>
      <c r="F229" s="26"/>
      <c r="G229"/>
    </row>
    <row r="230" spans="1:7" ht="15" hidden="1" customHeight="1" x14ac:dyDescent="0.25">
      <c r="A230" s="47">
        <f>MONTH(Expense!$C230)</f>
        <v>12</v>
      </c>
      <c r="B230" s="27">
        <f>YEAR(Expense!$C230)</f>
        <v>2016</v>
      </c>
      <c r="C230" s="30">
        <v>42710</v>
      </c>
      <c r="D230" s="31">
        <v>6</v>
      </c>
      <c r="E230" s="48" t="s">
        <v>39</v>
      </c>
      <c r="F230" s="26"/>
      <c r="G230"/>
    </row>
    <row r="231" spans="1:7" ht="15" hidden="1" customHeight="1" x14ac:dyDescent="0.25">
      <c r="A231" s="47">
        <f>MONTH(Expense!$C231)</f>
        <v>12</v>
      </c>
      <c r="B231" s="27">
        <f>YEAR(Expense!$C231)</f>
        <v>2016</v>
      </c>
      <c r="C231" s="30">
        <v>42710</v>
      </c>
      <c r="D231" s="31">
        <v>5</v>
      </c>
      <c r="E231" s="48" t="s">
        <v>39</v>
      </c>
      <c r="F231" s="26"/>
      <c r="G231"/>
    </row>
    <row r="232" spans="1:7" ht="15" hidden="1" customHeight="1" x14ac:dyDescent="0.25">
      <c r="A232" s="47">
        <f>MONTH(Expense!$C232)</f>
        <v>12</v>
      </c>
      <c r="B232" s="27">
        <f>YEAR(Expense!$C232)</f>
        <v>2016</v>
      </c>
      <c r="C232" s="28">
        <v>42716</v>
      </c>
      <c r="D232" s="29">
        <v>300</v>
      </c>
      <c r="E232" s="48" t="s">
        <v>44</v>
      </c>
      <c r="F232" s="26"/>
      <c r="G232"/>
    </row>
    <row r="233" spans="1:7" ht="15" hidden="1" customHeight="1" x14ac:dyDescent="0.25">
      <c r="A233" s="47">
        <f>MONTH(Expense!$C233)</f>
        <v>12</v>
      </c>
      <c r="B233" s="27">
        <f>YEAR(Expense!$C233)</f>
        <v>2016</v>
      </c>
      <c r="C233" s="30">
        <v>42716</v>
      </c>
      <c r="D233" s="31">
        <v>100</v>
      </c>
      <c r="E233" s="48" t="s">
        <v>44</v>
      </c>
      <c r="F233" s="26"/>
      <c r="G233"/>
    </row>
    <row r="234" spans="1:7" ht="15" hidden="1" customHeight="1" x14ac:dyDescent="0.25">
      <c r="A234" s="47">
        <f>MONTH(Expense!$C234)</f>
        <v>12</v>
      </c>
      <c r="B234" s="27">
        <f>YEAR(Expense!$C234)</f>
        <v>2016</v>
      </c>
      <c r="C234" s="30">
        <v>42722</v>
      </c>
      <c r="D234" s="31">
        <v>100</v>
      </c>
      <c r="E234" s="48" t="s">
        <v>42</v>
      </c>
      <c r="F234" s="26"/>
      <c r="G234"/>
    </row>
    <row r="235" spans="1:7" ht="15" hidden="1" customHeight="1" x14ac:dyDescent="0.25">
      <c r="A235" s="47">
        <f>MONTH(Expense!$C235)</f>
        <v>12</v>
      </c>
      <c r="B235" s="27">
        <f>YEAR(Expense!$C235)</f>
        <v>2016</v>
      </c>
      <c r="C235" s="30">
        <v>42730</v>
      </c>
      <c r="D235" s="31">
        <v>5</v>
      </c>
      <c r="E235" s="48" t="s">
        <v>44</v>
      </c>
      <c r="F235" s="26"/>
      <c r="G235"/>
    </row>
    <row r="236" spans="1:7" ht="15" hidden="1" customHeight="1" x14ac:dyDescent="0.25">
      <c r="A236" s="47">
        <f>MONTH(Expense!$C236)</f>
        <v>12</v>
      </c>
      <c r="B236" s="27">
        <f>YEAR(Expense!$C236)</f>
        <v>2016</v>
      </c>
      <c r="C236" s="30">
        <v>42730</v>
      </c>
      <c r="D236" s="31">
        <v>6</v>
      </c>
      <c r="E236" s="48" t="s">
        <v>41</v>
      </c>
      <c r="F236" s="26"/>
      <c r="G236"/>
    </row>
    <row r="237" spans="1:7" ht="15" hidden="1" customHeight="1" x14ac:dyDescent="0.25">
      <c r="A237" s="47">
        <f>MONTH(Expense!$C237)</f>
        <v>12</v>
      </c>
      <c r="B237" s="27">
        <f>YEAR(Expense!$C237)</f>
        <v>2016</v>
      </c>
      <c r="C237" s="30">
        <v>42730</v>
      </c>
      <c r="D237" s="31">
        <v>100</v>
      </c>
      <c r="E237" s="48" t="s">
        <v>41</v>
      </c>
      <c r="F237" s="26"/>
      <c r="G237"/>
    </row>
    <row r="238" spans="1:7" ht="15" hidden="1" customHeight="1" x14ac:dyDescent="0.25">
      <c r="A238" s="47">
        <f>MONTH(Expense!$C238)</f>
        <v>12</v>
      </c>
      <c r="B238" s="27">
        <f>YEAR(Expense!$C238)</f>
        <v>2016</v>
      </c>
      <c r="C238" s="28">
        <v>42732</v>
      </c>
      <c r="D238" s="29">
        <v>2550</v>
      </c>
      <c r="E238" s="48" t="s">
        <v>39</v>
      </c>
      <c r="F238" s="26"/>
      <c r="G238"/>
    </row>
    <row r="239" spans="1:7" ht="15" hidden="1" customHeight="1" x14ac:dyDescent="0.25">
      <c r="A239" s="47">
        <f>MONTH(Expense!$C239)</f>
        <v>12</v>
      </c>
      <c r="B239" s="27">
        <f>YEAR(Expense!$C239)</f>
        <v>2016</v>
      </c>
      <c r="C239" s="28">
        <v>42732</v>
      </c>
      <c r="D239" s="29">
        <v>300</v>
      </c>
      <c r="E239" s="48" t="s">
        <v>40</v>
      </c>
      <c r="F239" s="26"/>
      <c r="G239"/>
    </row>
    <row r="240" spans="1:7" ht="15" hidden="1" customHeight="1" x14ac:dyDescent="0.25">
      <c r="A240" s="47">
        <f>MONTH(Expense!$C240)</f>
        <v>12</v>
      </c>
      <c r="B240" s="27">
        <f>YEAR(Expense!$C240)</f>
        <v>2016</v>
      </c>
      <c r="C240" s="28">
        <v>42732</v>
      </c>
      <c r="D240" s="29">
        <v>300</v>
      </c>
      <c r="E240" s="48" t="s">
        <v>41</v>
      </c>
      <c r="F240" s="26"/>
      <c r="G240"/>
    </row>
    <row r="241" spans="1:7" ht="15" hidden="1" customHeight="1" x14ac:dyDescent="0.25">
      <c r="A241" s="47">
        <f>MONTH(Expense!$C241)</f>
        <v>12</v>
      </c>
      <c r="B241" s="27">
        <f>YEAR(Expense!$C241)</f>
        <v>2016</v>
      </c>
      <c r="C241" s="28">
        <v>42732</v>
      </c>
      <c r="D241" s="29">
        <v>300</v>
      </c>
      <c r="E241" s="48" t="s">
        <v>45</v>
      </c>
      <c r="F241" s="26"/>
      <c r="G241"/>
    </row>
    <row r="242" spans="1:7" ht="15" customHeight="1" x14ac:dyDescent="0.25">
      <c r="A242" s="47">
        <f>MONTH(Expense!$C242)</f>
        <v>1</v>
      </c>
      <c r="B242" s="27">
        <f>YEAR(Expense!$C242)</f>
        <v>2017</v>
      </c>
      <c r="C242" s="30">
        <v>42744</v>
      </c>
      <c r="D242" s="31">
        <v>10</v>
      </c>
      <c r="E242" s="48" t="s">
        <v>41</v>
      </c>
      <c r="F242" s="26"/>
      <c r="G242"/>
    </row>
    <row r="243" spans="1:7" ht="15" hidden="1" customHeight="1" x14ac:dyDescent="0.25">
      <c r="A243" s="47">
        <f>MONTH(Expense!$C243)</f>
        <v>12</v>
      </c>
      <c r="B243" s="27">
        <f>YEAR(Expense!$C243)</f>
        <v>2016</v>
      </c>
      <c r="C243" s="28">
        <v>42732</v>
      </c>
      <c r="D243" s="29">
        <v>725</v>
      </c>
      <c r="E243" s="48" t="s">
        <v>40</v>
      </c>
      <c r="F243" s="26"/>
      <c r="G243"/>
    </row>
    <row r="244" spans="1:7" ht="15" hidden="1" customHeight="1" x14ac:dyDescent="0.25">
      <c r="A244" s="47">
        <f>MONTH(Expense!$C244)</f>
        <v>12</v>
      </c>
      <c r="B244" s="27">
        <f>YEAR(Expense!$C244)</f>
        <v>2016</v>
      </c>
      <c r="C244" s="28">
        <v>42732</v>
      </c>
      <c r="D244" s="29">
        <v>150</v>
      </c>
      <c r="E244" s="48" t="s">
        <v>40</v>
      </c>
      <c r="F244" s="26"/>
      <c r="G244"/>
    </row>
    <row r="245" spans="1:7" ht="15" customHeight="1" x14ac:dyDescent="0.25">
      <c r="A245" s="47">
        <f>MONTH(Expense!$C245)</f>
        <v>1</v>
      </c>
      <c r="B245" s="27">
        <f>YEAR(Expense!$C245)</f>
        <v>2017</v>
      </c>
      <c r="C245" s="30">
        <v>42744</v>
      </c>
      <c r="D245" s="31">
        <v>10</v>
      </c>
      <c r="E245" s="48" t="s">
        <v>39</v>
      </c>
      <c r="F245" s="26"/>
      <c r="G245"/>
    </row>
    <row r="246" spans="1:7" ht="15" customHeight="1" x14ac:dyDescent="0.25">
      <c r="A246" s="47">
        <f>MONTH(Expense!$C246)</f>
        <v>1</v>
      </c>
      <c r="B246" s="27">
        <f>YEAR(Expense!$C246)</f>
        <v>2017</v>
      </c>
      <c r="C246" s="30">
        <v>42744</v>
      </c>
      <c r="D246" s="31">
        <v>100</v>
      </c>
      <c r="E246" s="48" t="s">
        <v>45</v>
      </c>
      <c r="F246" s="26"/>
      <c r="G246"/>
    </row>
    <row r="247" spans="1:7" ht="45" customHeight="1" x14ac:dyDescent="0.25">
      <c r="A247" s="47">
        <f>MONTH(Expense!$C247)</f>
        <v>1</v>
      </c>
      <c r="B247" s="27">
        <f>YEAR(Expense!$C247)</f>
        <v>2017</v>
      </c>
      <c r="C247" s="30">
        <v>42748</v>
      </c>
      <c r="D247" s="31">
        <v>4</v>
      </c>
      <c r="E247" s="48" t="s">
        <v>39</v>
      </c>
      <c r="F247" s="26"/>
      <c r="G247"/>
    </row>
    <row r="248" spans="1:7" ht="15" customHeight="1" x14ac:dyDescent="0.25">
      <c r="A248" s="47">
        <f>MONTH(Expense!$C248)</f>
        <v>1</v>
      </c>
      <c r="B248" s="27">
        <f>YEAR(Expense!$C248)</f>
        <v>2017</v>
      </c>
      <c r="C248" s="30">
        <v>42748</v>
      </c>
      <c r="D248" s="31">
        <v>5</v>
      </c>
      <c r="E248" s="48" t="s">
        <v>44</v>
      </c>
      <c r="F248" s="26"/>
      <c r="G248"/>
    </row>
    <row r="249" spans="1:7" ht="15" customHeight="1" x14ac:dyDescent="0.25">
      <c r="A249" s="47">
        <f>MONTH(Expense!$C249)</f>
        <v>1</v>
      </c>
      <c r="B249" s="27">
        <f>YEAR(Expense!$C249)</f>
        <v>2017</v>
      </c>
      <c r="C249" s="30">
        <v>42753</v>
      </c>
      <c r="D249" s="31">
        <v>400</v>
      </c>
      <c r="E249" s="48" t="s">
        <v>40</v>
      </c>
      <c r="F249" s="26"/>
      <c r="G249"/>
    </row>
    <row r="250" spans="1:7" ht="15" customHeight="1" x14ac:dyDescent="0.25">
      <c r="A250" s="47">
        <f>MONTH(Expense!$C250)</f>
        <v>1</v>
      </c>
      <c r="B250" s="27">
        <f>YEAR(Expense!$C250)</f>
        <v>2017</v>
      </c>
      <c r="C250" s="30">
        <v>42753</v>
      </c>
      <c r="D250" s="31">
        <v>50</v>
      </c>
      <c r="E250" s="48" t="s">
        <v>41</v>
      </c>
      <c r="F250" s="26"/>
      <c r="G250"/>
    </row>
    <row r="251" spans="1:7" ht="15" customHeight="1" x14ac:dyDescent="0.25">
      <c r="A251" s="47">
        <f>MONTH(Expense!$C251)</f>
        <v>1</v>
      </c>
      <c r="B251" s="27">
        <f>YEAR(Expense!$C251)</f>
        <v>2017</v>
      </c>
      <c r="C251" s="30">
        <v>42753</v>
      </c>
      <c r="D251" s="31">
        <v>100</v>
      </c>
      <c r="E251" s="48" t="s">
        <v>39</v>
      </c>
      <c r="F251" s="26"/>
      <c r="G251"/>
    </row>
    <row r="252" spans="1:7" ht="15" customHeight="1" x14ac:dyDescent="0.25">
      <c r="A252" s="47">
        <f>MONTH(Expense!$C252)</f>
        <v>1</v>
      </c>
      <c r="B252" s="27">
        <f>YEAR(Expense!$C252)</f>
        <v>2017</v>
      </c>
      <c r="C252" s="30">
        <v>42756</v>
      </c>
      <c r="D252" s="31">
        <v>1300</v>
      </c>
      <c r="E252" s="48" t="s">
        <v>40</v>
      </c>
      <c r="F252" s="26"/>
      <c r="G252"/>
    </row>
    <row r="253" spans="1:7" ht="15" customHeight="1" x14ac:dyDescent="0.25">
      <c r="A253" s="47">
        <f>MONTH(Expense!$C253)</f>
        <v>1</v>
      </c>
      <c r="B253" s="27">
        <f>YEAR(Expense!$C253)</f>
        <v>2017</v>
      </c>
      <c r="C253" s="30">
        <v>42759</v>
      </c>
      <c r="D253" s="31">
        <v>100</v>
      </c>
      <c r="E253" s="48" t="s">
        <v>45</v>
      </c>
      <c r="F253" s="26"/>
      <c r="G253"/>
    </row>
    <row r="254" spans="1:7" ht="15" customHeight="1" x14ac:dyDescent="0.25">
      <c r="A254" s="47">
        <f>MONTH(Expense!$C254)</f>
        <v>1</v>
      </c>
      <c r="B254" s="27">
        <f>YEAR(Expense!$C254)</f>
        <v>2017</v>
      </c>
      <c r="C254" s="28">
        <v>42765</v>
      </c>
      <c r="D254" s="29">
        <v>2850</v>
      </c>
      <c r="E254" s="48" t="s">
        <v>44</v>
      </c>
      <c r="F254" s="26"/>
      <c r="G254"/>
    </row>
    <row r="255" spans="1:7" ht="15" hidden="1" customHeight="1" x14ac:dyDescent="0.25">
      <c r="A255" s="47">
        <f>MONTH(Expense!$C255)</f>
        <v>2</v>
      </c>
      <c r="B255" s="27">
        <f>YEAR(Expense!$C255)</f>
        <v>2017</v>
      </c>
      <c r="C255" s="30">
        <v>42768</v>
      </c>
      <c r="D255" s="31">
        <v>10</v>
      </c>
      <c r="E255" s="48" t="s">
        <v>44</v>
      </c>
      <c r="F255" s="26"/>
      <c r="G255"/>
    </row>
    <row r="256" spans="1:7" ht="15" hidden="1" customHeight="1" x14ac:dyDescent="0.25">
      <c r="A256" s="47">
        <f>MONTH(Expense!$C256)</f>
        <v>2</v>
      </c>
      <c r="B256" s="27">
        <f>YEAR(Expense!$C256)</f>
        <v>2017</v>
      </c>
      <c r="C256" s="30">
        <v>42768</v>
      </c>
      <c r="D256" s="31">
        <v>50</v>
      </c>
      <c r="E256" s="48" t="s">
        <v>40</v>
      </c>
      <c r="F256" s="26"/>
      <c r="G256"/>
    </row>
    <row r="257" spans="1:7" ht="15" hidden="1" customHeight="1" x14ac:dyDescent="0.25">
      <c r="A257" s="47">
        <f>MONTH(Expense!$C257)</f>
        <v>2</v>
      </c>
      <c r="B257" s="27">
        <f>YEAR(Expense!$C257)</f>
        <v>2017</v>
      </c>
      <c r="C257" s="30">
        <v>42776</v>
      </c>
      <c r="D257" s="31">
        <v>90</v>
      </c>
      <c r="E257" s="48" t="s">
        <v>41</v>
      </c>
      <c r="F257" s="26"/>
      <c r="G257"/>
    </row>
    <row r="258" spans="1:7" ht="15" hidden="1" customHeight="1" x14ac:dyDescent="0.25">
      <c r="A258" s="47">
        <f>MONTH(Expense!$C258)</f>
        <v>2</v>
      </c>
      <c r="B258" s="27">
        <f>YEAR(Expense!$C258)</f>
        <v>2017</v>
      </c>
      <c r="C258" s="30">
        <v>42788</v>
      </c>
      <c r="D258" s="31">
        <v>5</v>
      </c>
      <c r="E258" s="48" t="s">
        <v>42</v>
      </c>
      <c r="F258" s="26"/>
      <c r="G258"/>
    </row>
    <row r="259" spans="1:7" ht="15" hidden="1" customHeight="1" x14ac:dyDescent="0.25">
      <c r="A259" s="47">
        <f>MONTH(Expense!$C259)</f>
        <v>2</v>
      </c>
      <c r="B259" s="27">
        <f>YEAR(Expense!$C259)</f>
        <v>2017</v>
      </c>
      <c r="C259" s="30">
        <v>42788</v>
      </c>
      <c r="D259" s="31">
        <v>100</v>
      </c>
      <c r="E259" s="48" t="s">
        <v>42</v>
      </c>
      <c r="F259" s="26"/>
      <c r="G259"/>
    </row>
    <row r="260" spans="1:7" ht="15" hidden="1" customHeight="1" x14ac:dyDescent="0.25">
      <c r="A260" s="47">
        <f>MONTH(Expense!$C260)</f>
        <v>2</v>
      </c>
      <c r="B260" s="27">
        <f>YEAR(Expense!$C260)</f>
        <v>2017</v>
      </c>
      <c r="C260" s="30">
        <v>42788</v>
      </c>
      <c r="D260" s="31">
        <v>40</v>
      </c>
      <c r="E260" s="48" t="s">
        <v>45</v>
      </c>
      <c r="F260" s="26"/>
      <c r="G260"/>
    </row>
    <row r="261" spans="1:7" ht="15" hidden="1" customHeight="1" x14ac:dyDescent="0.25">
      <c r="A261" s="47">
        <f>MONTH(Expense!$C261)</f>
        <v>2</v>
      </c>
      <c r="B261" s="27">
        <f>YEAR(Expense!$C261)</f>
        <v>2017</v>
      </c>
      <c r="C261" s="30">
        <v>42794</v>
      </c>
      <c r="D261" s="31">
        <v>4</v>
      </c>
      <c r="E261" s="48" t="s">
        <v>41</v>
      </c>
      <c r="F261" s="26"/>
      <c r="G261"/>
    </row>
    <row r="262" spans="1:7" ht="15" hidden="1" customHeight="1" x14ac:dyDescent="0.25">
      <c r="A262" s="47">
        <f>MONTH(Expense!$C262)</f>
        <v>2</v>
      </c>
      <c r="B262" s="27">
        <f>YEAR(Expense!$C262)</f>
        <v>2017</v>
      </c>
      <c r="C262" s="30">
        <v>42794</v>
      </c>
      <c r="D262" s="31">
        <v>5</v>
      </c>
      <c r="E262" s="48" t="s">
        <v>44</v>
      </c>
      <c r="F262" s="26"/>
      <c r="G262"/>
    </row>
    <row r="263" spans="1:7" ht="15" hidden="1" customHeight="1" x14ac:dyDescent="0.25">
      <c r="A263" s="47">
        <f>MONTH(Expense!$C263)</f>
        <v>2</v>
      </c>
      <c r="B263" s="27">
        <f>YEAR(Expense!$C263)</f>
        <v>2017</v>
      </c>
      <c r="C263" s="28">
        <v>42768</v>
      </c>
      <c r="D263" s="29">
        <v>1725</v>
      </c>
      <c r="E263" s="48" t="s">
        <v>44</v>
      </c>
      <c r="F263" s="26"/>
      <c r="G263"/>
    </row>
    <row r="264" spans="1:7" ht="15" hidden="1" customHeight="1" x14ac:dyDescent="0.25">
      <c r="A264" s="47">
        <f>MONTH(Expense!$C264)</f>
        <v>3</v>
      </c>
      <c r="B264" s="27">
        <f>YEAR(Expense!$C264)</f>
        <v>2017</v>
      </c>
      <c r="C264" s="30">
        <v>42797</v>
      </c>
      <c r="D264" s="31">
        <v>6</v>
      </c>
      <c r="E264" s="48" t="s">
        <v>40</v>
      </c>
      <c r="F264" s="26"/>
      <c r="G264"/>
    </row>
    <row r="265" spans="1:7" ht="15" hidden="1" customHeight="1" x14ac:dyDescent="0.25">
      <c r="A265" s="47">
        <f>MONTH(Expense!$C265)</f>
        <v>3</v>
      </c>
      <c r="B265" s="27">
        <f>YEAR(Expense!$C265)</f>
        <v>2017</v>
      </c>
      <c r="C265" s="30">
        <v>42797</v>
      </c>
      <c r="D265" s="31">
        <v>10</v>
      </c>
      <c r="E265" s="48" t="s">
        <v>43</v>
      </c>
      <c r="F265" s="26"/>
      <c r="G265"/>
    </row>
    <row r="266" spans="1:7" ht="15" hidden="1" customHeight="1" x14ac:dyDescent="0.25">
      <c r="A266" s="47">
        <f>MONTH(Expense!$C266)</f>
        <v>3</v>
      </c>
      <c r="B266" s="27">
        <f>YEAR(Expense!$C266)</f>
        <v>2017</v>
      </c>
      <c r="C266" s="30">
        <v>42797</v>
      </c>
      <c r="D266" s="31">
        <v>50</v>
      </c>
      <c r="E266" s="48" t="s">
        <v>42</v>
      </c>
      <c r="F266" s="26"/>
      <c r="G266"/>
    </row>
    <row r="267" spans="1:7" ht="15" hidden="1" customHeight="1" x14ac:dyDescent="0.25">
      <c r="A267" s="47">
        <f>MONTH(Expense!$C267)</f>
        <v>3</v>
      </c>
      <c r="B267" s="27">
        <f>YEAR(Expense!$C267)</f>
        <v>2017</v>
      </c>
      <c r="C267" s="30">
        <v>42797</v>
      </c>
      <c r="D267" s="31">
        <v>130</v>
      </c>
      <c r="E267" s="48" t="s">
        <v>44</v>
      </c>
      <c r="F267" s="26"/>
      <c r="G267"/>
    </row>
    <row r="268" spans="1:7" ht="15.75" hidden="1" customHeight="1" x14ac:dyDescent="0.25">
      <c r="A268" s="47">
        <f>MONTH(Expense!$C268)</f>
        <v>3</v>
      </c>
      <c r="B268" s="27">
        <f>YEAR(Expense!$C268)</f>
        <v>2017</v>
      </c>
      <c r="C268" s="30">
        <v>42807</v>
      </c>
      <c r="D268" s="31">
        <v>110</v>
      </c>
      <c r="E268" s="48" t="s">
        <v>40</v>
      </c>
      <c r="F268" s="26"/>
      <c r="G268"/>
    </row>
    <row r="269" spans="1:7" ht="15" hidden="1" customHeight="1" x14ac:dyDescent="0.25">
      <c r="A269" s="47">
        <f>MONTH(Expense!$C269)</f>
        <v>3</v>
      </c>
      <c r="B269" s="27">
        <f>YEAR(Expense!$C269)</f>
        <v>2017</v>
      </c>
      <c r="C269" s="30">
        <v>42809</v>
      </c>
      <c r="D269" s="31">
        <v>1000</v>
      </c>
      <c r="E269" s="48" t="s">
        <v>44</v>
      </c>
      <c r="F269" s="26"/>
      <c r="G269"/>
    </row>
    <row r="270" spans="1:7" ht="15" hidden="1" customHeight="1" x14ac:dyDescent="0.25">
      <c r="A270" s="47">
        <f>MONTH(Expense!$C270)</f>
        <v>2</v>
      </c>
      <c r="B270" s="27">
        <f>YEAR(Expense!$C270)</f>
        <v>2017</v>
      </c>
      <c r="C270" s="28">
        <v>42768</v>
      </c>
      <c r="D270" s="29">
        <v>1300</v>
      </c>
      <c r="E270" s="48" t="s">
        <v>42</v>
      </c>
      <c r="F270" s="26"/>
      <c r="G270"/>
    </row>
    <row r="271" spans="1:7" ht="15" hidden="1" customHeight="1" x14ac:dyDescent="0.25">
      <c r="A271" s="47">
        <f>MONTH(Expense!$C271)</f>
        <v>3</v>
      </c>
      <c r="B271" s="27">
        <f>YEAR(Expense!$C271)</f>
        <v>2017</v>
      </c>
      <c r="C271" s="28">
        <v>42809</v>
      </c>
      <c r="D271" s="29">
        <v>2050</v>
      </c>
      <c r="E271" s="48" t="s">
        <v>40</v>
      </c>
      <c r="F271" s="26"/>
      <c r="G271"/>
    </row>
    <row r="272" spans="1:7" ht="15" hidden="1" customHeight="1" x14ac:dyDescent="0.25">
      <c r="A272" s="47">
        <f>MONTH(Expense!$C272)</f>
        <v>3</v>
      </c>
      <c r="B272" s="27">
        <f>YEAR(Expense!$C272)</f>
        <v>2017</v>
      </c>
      <c r="C272" s="30">
        <v>42811</v>
      </c>
      <c r="D272" s="31">
        <v>8</v>
      </c>
      <c r="E272" s="48" t="s">
        <v>40</v>
      </c>
      <c r="F272" s="26"/>
      <c r="G272"/>
    </row>
    <row r="273" spans="1:7" ht="15" hidden="1" customHeight="1" x14ac:dyDescent="0.25">
      <c r="A273" s="47">
        <f>MONTH(Expense!$C273)</f>
        <v>4</v>
      </c>
      <c r="B273" s="27">
        <f>YEAR(Expense!$C273)</f>
        <v>2017</v>
      </c>
      <c r="C273" s="30">
        <v>42828</v>
      </c>
      <c r="D273" s="31">
        <v>10</v>
      </c>
      <c r="E273" s="48" t="s">
        <v>40</v>
      </c>
      <c r="F273" s="26"/>
      <c r="G273"/>
    </row>
    <row r="274" spans="1:7" ht="15" hidden="1" customHeight="1" x14ac:dyDescent="0.25">
      <c r="A274" s="47">
        <f>MONTH(Expense!$C274)</f>
        <v>4</v>
      </c>
      <c r="B274" s="27">
        <f>YEAR(Expense!$C274)</f>
        <v>2017</v>
      </c>
      <c r="C274" s="30">
        <v>42828</v>
      </c>
      <c r="D274" s="31">
        <v>50</v>
      </c>
      <c r="E274" s="48" t="s">
        <v>41</v>
      </c>
      <c r="F274" s="26"/>
      <c r="G274"/>
    </row>
    <row r="275" spans="1:7" s="10" customFormat="1" ht="15" hidden="1" customHeight="1" x14ac:dyDescent="0.25">
      <c r="A275" s="47">
        <f>MONTH(Expense!$C275)</f>
        <v>4</v>
      </c>
      <c r="B275" s="27">
        <f>YEAR(Expense!$C275)</f>
        <v>2017</v>
      </c>
      <c r="C275" s="30">
        <v>42828</v>
      </c>
      <c r="D275" s="31">
        <v>100</v>
      </c>
      <c r="E275" s="48" t="s">
        <v>40</v>
      </c>
      <c r="F275" s="26"/>
      <c r="G275"/>
    </row>
    <row r="276" spans="1:7" ht="15" hidden="1" customHeight="1" x14ac:dyDescent="0.25">
      <c r="A276" s="47">
        <f>MONTH(Expense!$C276)</f>
        <v>4</v>
      </c>
      <c r="B276" s="27">
        <f>YEAR(Expense!$C276)</f>
        <v>2017</v>
      </c>
      <c r="C276" s="30">
        <v>42829</v>
      </c>
      <c r="D276" s="31">
        <v>5</v>
      </c>
      <c r="E276" s="48" t="s">
        <v>42</v>
      </c>
      <c r="F276" s="26"/>
      <c r="G276"/>
    </row>
    <row r="277" spans="1:7" ht="15" hidden="1" customHeight="1" x14ac:dyDescent="0.25">
      <c r="A277" s="47">
        <f>MONTH(Expense!$C277)</f>
        <v>4</v>
      </c>
      <c r="B277" s="27">
        <f>YEAR(Expense!$C277)</f>
        <v>2017</v>
      </c>
      <c r="C277" s="30">
        <v>42831</v>
      </c>
      <c r="D277" s="31">
        <v>4</v>
      </c>
      <c r="E277" s="48" t="s">
        <v>45</v>
      </c>
      <c r="F277" s="26"/>
      <c r="G277"/>
    </row>
    <row r="278" spans="1:7" ht="15" hidden="1" customHeight="1" x14ac:dyDescent="0.25">
      <c r="A278" s="47">
        <f>MONTH(Expense!$C278)</f>
        <v>3</v>
      </c>
      <c r="B278" s="27">
        <f>YEAR(Expense!$C278)</f>
        <v>2017</v>
      </c>
      <c r="C278" s="28">
        <v>42809</v>
      </c>
      <c r="D278" s="29">
        <v>700</v>
      </c>
      <c r="E278" s="48" t="s">
        <v>39</v>
      </c>
      <c r="F278" s="26"/>
      <c r="G278"/>
    </row>
    <row r="279" spans="1:7" ht="30" hidden="1" customHeight="1" x14ac:dyDescent="0.25">
      <c r="A279" s="47">
        <f>MONTH(Expense!$C279)</f>
        <v>3</v>
      </c>
      <c r="B279" s="27">
        <f>YEAR(Expense!$C279)</f>
        <v>2017</v>
      </c>
      <c r="C279" s="28">
        <v>42809</v>
      </c>
      <c r="D279" s="29">
        <v>100</v>
      </c>
      <c r="E279" s="48" t="s">
        <v>45</v>
      </c>
      <c r="F279" s="26"/>
      <c r="G279"/>
    </row>
    <row r="280" spans="1:7" ht="15" hidden="1" customHeight="1" x14ac:dyDescent="0.25">
      <c r="A280" s="47">
        <f>MONTH(Expense!$C280)</f>
        <v>3</v>
      </c>
      <c r="B280" s="27">
        <f>YEAR(Expense!$C280)</f>
        <v>2017</v>
      </c>
      <c r="C280" s="28">
        <v>42809</v>
      </c>
      <c r="D280" s="29">
        <v>275</v>
      </c>
      <c r="E280" s="48" t="s">
        <v>41</v>
      </c>
      <c r="F280" s="26"/>
      <c r="G280"/>
    </row>
    <row r="281" spans="1:7" ht="15" hidden="1" customHeight="1" x14ac:dyDescent="0.25">
      <c r="A281" s="47">
        <f>MONTH(Expense!$C281)</f>
        <v>4</v>
      </c>
      <c r="B281" s="27">
        <f>YEAR(Expense!$C281)</f>
        <v>2017</v>
      </c>
      <c r="C281" s="30">
        <v>42835</v>
      </c>
      <c r="D281" s="31">
        <v>520</v>
      </c>
      <c r="E281" s="48" t="s">
        <v>44</v>
      </c>
      <c r="F281" s="26"/>
      <c r="G281"/>
    </row>
    <row r="282" spans="1:7" ht="15" hidden="1" customHeight="1" x14ac:dyDescent="0.25">
      <c r="A282" s="47">
        <f>MONTH(Expense!$C282)</f>
        <v>4</v>
      </c>
      <c r="B282" s="27">
        <f>YEAR(Expense!$C282)</f>
        <v>2017</v>
      </c>
      <c r="C282" s="30">
        <v>42837</v>
      </c>
      <c r="D282" s="31">
        <v>6</v>
      </c>
      <c r="E282" s="48" t="s">
        <v>41</v>
      </c>
      <c r="F282" s="26"/>
      <c r="G282"/>
    </row>
    <row r="283" spans="1:7" ht="15" hidden="1" customHeight="1" x14ac:dyDescent="0.25">
      <c r="A283" s="47">
        <f>MONTH(Expense!$C283)</f>
        <v>4</v>
      </c>
      <c r="B283" s="27">
        <f>YEAR(Expense!$C283)</f>
        <v>2017</v>
      </c>
      <c r="C283" s="28">
        <v>42837</v>
      </c>
      <c r="D283" s="29">
        <v>300</v>
      </c>
      <c r="E283" s="48" t="s">
        <v>41</v>
      </c>
      <c r="F283" s="26"/>
      <c r="G283"/>
    </row>
    <row r="284" spans="1:7" ht="15" hidden="1" customHeight="1" x14ac:dyDescent="0.25">
      <c r="A284" s="47">
        <f>MONTH(Expense!$C284)</f>
        <v>4</v>
      </c>
      <c r="B284" s="27">
        <f>YEAR(Expense!$C284)</f>
        <v>2017</v>
      </c>
      <c r="C284" s="30">
        <v>42838</v>
      </c>
      <c r="D284" s="31">
        <v>400</v>
      </c>
      <c r="E284" s="48" t="s">
        <v>40</v>
      </c>
      <c r="F284" s="26"/>
      <c r="G284"/>
    </row>
    <row r="285" spans="1:7" ht="15" hidden="1" customHeight="1" x14ac:dyDescent="0.25">
      <c r="A285" s="47">
        <f>MONTH(Expense!$C285)</f>
        <v>4</v>
      </c>
      <c r="B285" s="27">
        <f>YEAR(Expense!$C285)</f>
        <v>2017</v>
      </c>
      <c r="C285" s="30">
        <v>42838</v>
      </c>
      <c r="D285" s="31">
        <v>80</v>
      </c>
      <c r="E285" s="48" t="s">
        <v>45</v>
      </c>
      <c r="F285" s="26"/>
      <c r="G285"/>
    </row>
    <row r="286" spans="1:7" ht="15" hidden="1" customHeight="1" x14ac:dyDescent="0.25">
      <c r="A286" s="47">
        <f>MONTH(Expense!$C286)</f>
        <v>4</v>
      </c>
      <c r="B286" s="27">
        <f>YEAR(Expense!$C286)</f>
        <v>2017</v>
      </c>
      <c r="C286" s="30">
        <v>42838</v>
      </c>
      <c r="D286" s="31">
        <v>220</v>
      </c>
      <c r="E286" s="48" t="s">
        <v>42</v>
      </c>
      <c r="F286" s="26"/>
      <c r="G286"/>
    </row>
    <row r="287" spans="1:7" ht="15" hidden="1" customHeight="1" x14ac:dyDescent="0.25">
      <c r="A287" s="47">
        <f>MONTH(Expense!$C287)</f>
        <v>4</v>
      </c>
      <c r="B287" s="27">
        <f>YEAR(Expense!$C287)</f>
        <v>2017</v>
      </c>
      <c r="C287" s="28">
        <v>42839</v>
      </c>
      <c r="D287" s="29">
        <v>200</v>
      </c>
      <c r="E287" s="48" t="s">
        <v>42</v>
      </c>
      <c r="F287" s="26"/>
      <c r="G287"/>
    </row>
    <row r="288" spans="1:7" ht="15" hidden="1" customHeight="1" x14ac:dyDescent="0.25">
      <c r="A288" s="47">
        <f>MONTH(Expense!$C288)</f>
        <v>4</v>
      </c>
      <c r="B288" s="27">
        <f>YEAR(Expense!$C288)</f>
        <v>2017</v>
      </c>
      <c r="C288" s="30">
        <v>42842</v>
      </c>
      <c r="D288" s="31">
        <v>120</v>
      </c>
      <c r="E288" s="48" t="s">
        <v>44</v>
      </c>
      <c r="F288" s="26"/>
      <c r="G288"/>
    </row>
    <row r="289" spans="1:7" ht="15" hidden="1" customHeight="1" x14ac:dyDescent="0.25">
      <c r="A289" s="47">
        <f>MONTH(Expense!$C289)</f>
        <v>4</v>
      </c>
      <c r="B289" s="27">
        <f>YEAR(Expense!$C289)</f>
        <v>2017</v>
      </c>
      <c r="C289" s="30">
        <v>42845</v>
      </c>
      <c r="D289" s="31">
        <v>60</v>
      </c>
      <c r="E289" s="48" t="s">
        <v>44</v>
      </c>
      <c r="F289" s="26"/>
      <c r="G289"/>
    </row>
    <row r="290" spans="1:7" ht="15" hidden="1" customHeight="1" x14ac:dyDescent="0.25">
      <c r="A290" s="47">
        <f>MONTH(Expense!$C290)</f>
        <v>4</v>
      </c>
      <c r="B290" s="27">
        <f>YEAR(Expense!$C290)</f>
        <v>2017</v>
      </c>
      <c r="C290" s="30">
        <v>42845</v>
      </c>
      <c r="D290" s="31">
        <v>185</v>
      </c>
      <c r="E290" s="48" t="s">
        <v>42</v>
      </c>
      <c r="F290" s="26"/>
      <c r="G290"/>
    </row>
    <row r="291" spans="1:7" ht="15" hidden="1" customHeight="1" x14ac:dyDescent="0.25">
      <c r="A291" s="47">
        <f>MONTH(Expense!$C291)</f>
        <v>4</v>
      </c>
      <c r="B291" s="27">
        <f>YEAR(Expense!$C291)</f>
        <v>2017</v>
      </c>
      <c r="C291" s="28">
        <v>42849</v>
      </c>
      <c r="D291" s="29">
        <v>200</v>
      </c>
      <c r="E291" s="48" t="s">
        <v>45</v>
      </c>
      <c r="F291" s="26"/>
      <c r="G291"/>
    </row>
    <row r="292" spans="1:7" ht="15" hidden="1" customHeight="1" x14ac:dyDescent="0.25">
      <c r="A292" s="47">
        <f>MONTH(Expense!$C292)</f>
        <v>4</v>
      </c>
      <c r="B292" s="27">
        <f>YEAR(Expense!$C292)</f>
        <v>2017</v>
      </c>
      <c r="C292" s="30">
        <v>42850</v>
      </c>
      <c r="D292" s="31">
        <v>100</v>
      </c>
      <c r="E292" s="48" t="s">
        <v>45</v>
      </c>
      <c r="F292" s="26"/>
      <c r="G292"/>
    </row>
    <row r="293" spans="1:7" ht="15" hidden="1" customHeight="1" x14ac:dyDescent="0.25">
      <c r="A293" s="47">
        <f>MONTH(Expense!$C293)</f>
        <v>4</v>
      </c>
      <c r="B293" s="27">
        <f>YEAR(Expense!$C293)</f>
        <v>2017</v>
      </c>
      <c r="C293" s="28">
        <v>42852</v>
      </c>
      <c r="D293" s="29">
        <v>50</v>
      </c>
      <c r="E293" s="48" t="s">
        <v>39</v>
      </c>
      <c r="F293" s="26"/>
      <c r="G293"/>
    </row>
    <row r="294" spans="1:7" ht="15" hidden="1" customHeight="1" x14ac:dyDescent="0.25">
      <c r="A294" s="47">
        <f>MONTH(Expense!$C294)</f>
        <v>4</v>
      </c>
      <c r="B294" s="27">
        <f>YEAR(Expense!$C294)</f>
        <v>2017</v>
      </c>
      <c r="C294" s="30">
        <v>42853</v>
      </c>
      <c r="D294" s="31">
        <v>6</v>
      </c>
      <c r="E294" s="48" t="s">
        <v>40</v>
      </c>
      <c r="F294" s="26"/>
      <c r="G294"/>
    </row>
    <row r="295" spans="1:7" ht="15" hidden="1" customHeight="1" x14ac:dyDescent="0.25">
      <c r="A295" s="47">
        <f>MONTH(Expense!$C295)</f>
        <v>4</v>
      </c>
      <c r="B295" s="27">
        <f>YEAR(Expense!$C295)</f>
        <v>2017</v>
      </c>
      <c r="C295" s="28">
        <v>42852</v>
      </c>
      <c r="D295" s="29">
        <v>50</v>
      </c>
      <c r="E295" s="48" t="s">
        <v>45</v>
      </c>
      <c r="F295" s="26"/>
      <c r="G295"/>
    </row>
    <row r="296" spans="1:7" ht="15" hidden="1" customHeight="1" x14ac:dyDescent="0.25">
      <c r="A296" s="47">
        <f>MONTH(Expense!$C296)</f>
        <v>5</v>
      </c>
      <c r="B296" s="27">
        <f>YEAR(Expense!$C296)</f>
        <v>2017</v>
      </c>
      <c r="C296" s="30">
        <v>42856</v>
      </c>
      <c r="D296" s="31">
        <v>100</v>
      </c>
      <c r="E296" s="48" t="s">
        <v>45</v>
      </c>
      <c r="F296" s="26"/>
      <c r="G296"/>
    </row>
    <row r="297" spans="1:7" ht="15" hidden="1" customHeight="1" x14ac:dyDescent="0.25">
      <c r="A297" s="47">
        <f>MONTH(Expense!$C297)</f>
        <v>4</v>
      </c>
      <c r="B297" s="27">
        <f>YEAR(Expense!$C297)</f>
        <v>2017</v>
      </c>
      <c r="C297" s="28">
        <v>42852</v>
      </c>
      <c r="D297" s="29">
        <v>500</v>
      </c>
      <c r="E297" s="48" t="s">
        <v>39</v>
      </c>
      <c r="F297" s="26"/>
      <c r="G297"/>
    </row>
    <row r="298" spans="1:7" ht="15" hidden="1" customHeight="1" x14ac:dyDescent="0.25">
      <c r="A298" s="47">
        <f>MONTH(Expense!$C298)</f>
        <v>5</v>
      </c>
      <c r="B298" s="27">
        <f>YEAR(Expense!$C298)</f>
        <v>2017</v>
      </c>
      <c r="C298" s="30">
        <v>42865</v>
      </c>
      <c r="D298" s="31">
        <v>200</v>
      </c>
      <c r="E298" s="48" t="s">
        <v>39</v>
      </c>
      <c r="F298" s="26"/>
      <c r="G298"/>
    </row>
    <row r="299" spans="1:7" ht="15" hidden="1" customHeight="1" x14ac:dyDescent="0.25">
      <c r="A299" s="47">
        <f>MONTH(Expense!$C299)</f>
        <v>5</v>
      </c>
      <c r="B299" s="27">
        <f>YEAR(Expense!$C299)</f>
        <v>2017</v>
      </c>
      <c r="C299" s="30">
        <v>42866</v>
      </c>
      <c r="D299" s="31">
        <v>6</v>
      </c>
      <c r="E299" s="48" t="s">
        <v>44</v>
      </c>
      <c r="F299" s="26"/>
      <c r="G299"/>
    </row>
    <row r="300" spans="1:7" ht="15" hidden="1" customHeight="1" x14ac:dyDescent="0.25">
      <c r="A300" s="47">
        <f>MONTH(Expense!$C300)</f>
        <v>4</v>
      </c>
      <c r="B300" s="27">
        <f>YEAR(Expense!$C300)</f>
        <v>2017</v>
      </c>
      <c r="C300" s="28">
        <v>42852</v>
      </c>
      <c r="D300" s="29">
        <v>300</v>
      </c>
      <c r="E300" s="48" t="s">
        <v>43</v>
      </c>
      <c r="F300" s="26"/>
      <c r="G300"/>
    </row>
    <row r="301" spans="1:7" ht="15" hidden="1" customHeight="1" x14ac:dyDescent="0.25">
      <c r="A301" s="47">
        <f>MONTH(Expense!$C301)</f>
        <v>4</v>
      </c>
      <c r="B301" s="27">
        <f>YEAR(Expense!$C301)</f>
        <v>2017</v>
      </c>
      <c r="C301" s="28">
        <v>42852</v>
      </c>
      <c r="D301" s="29">
        <v>1425</v>
      </c>
      <c r="E301" s="48" t="s">
        <v>40</v>
      </c>
      <c r="F301" s="26"/>
      <c r="G301"/>
    </row>
    <row r="302" spans="1:7" ht="15" hidden="1" customHeight="1" x14ac:dyDescent="0.25">
      <c r="A302" s="47">
        <f>MONTH(Expense!$C302)</f>
        <v>5</v>
      </c>
      <c r="B302" s="27">
        <f>YEAR(Expense!$C302)</f>
        <v>2017</v>
      </c>
      <c r="C302" s="30">
        <v>42868</v>
      </c>
      <c r="D302" s="31">
        <v>10</v>
      </c>
      <c r="E302" s="48" t="s">
        <v>40</v>
      </c>
      <c r="F302" s="26"/>
      <c r="G302"/>
    </row>
    <row r="303" spans="1:7" ht="15" hidden="1" customHeight="1" x14ac:dyDescent="0.25">
      <c r="A303" s="47">
        <f>MONTH(Expense!$C303)</f>
        <v>5</v>
      </c>
      <c r="B303" s="27">
        <f>YEAR(Expense!$C303)</f>
        <v>2017</v>
      </c>
      <c r="C303" s="30">
        <v>42868</v>
      </c>
      <c r="D303" s="31">
        <v>50</v>
      </c>
      <c r="E303" s="48" t="s">
        <v>45</v>
      </c>
      <c r="F303" s="26"/>
      <c r="G303"/>
    </row>
    <row r="304" spans="1:7" ht="15" hidden="1" customHeight="1" x14ac:dyDescent="0.25">
      <c r="A304" s="47">
        <f>MONTH(Expense!$C304)</f>
        <v>5</v>
      </c>
      <c r="B304" s="27">
        <f>YEAR(Expense!$C304)</f>
        <v>2017</v>
      </c>
      <c r="C304" s="30">
        <v>42868</v>
      </c>
      <c r="D304" s="31">
        <v>100</v>
      </c>
      <c r="E304" s="48" t="s">
        <v>39</v>
      </c>
      <c r="F304" s="26"/>
      <c r="G304"/>
    </row>
    <row r="305" spans="1:7" ht="15" hidden="1" customHeight="1" x14ac:dyDescent="0.25">
      <c r="A305" s="47">
        <f>MONTH(Expense!$C305)</f>
        <v>5</v>
      </c>
      <c r="B305" s="27">
        <f>YEAR(Expense!$C305)</f>
        <v>2017</v>
      </c>
      <c r="C305" s="30">
        <v>42871</v>
      </c>
      <c r="D305" s="31">
        <v>20</v>
      </c>
      <c r="E305" s="48" t="s">
        <v>41</v>
      </c>
      <c r="F305" s="26"/>
      <c r="G305"/>
    </row>
    <row r="306" spans="1:7" ht="15" hidden="1" customHeight="1" x14ac:dyDescent="0.25">
      <c r="A306" s="47">
        <f>MONTH(Expense!$C306)</f>
        <v>5</v>
      </c>
      <c r="B306" s="27">
        <f>YEAR(Expense!$C306)</f>
        <v>2017</v>
      </c>
      <c r="C306" s="28">
        <v>42873</v>
      </c>
      <c r="D306" s="29">
        <v>200</v>
      </c>
      <c r="E306" s="48" t="s">
        <v>44</v>
      </c>
      <c r="F306" s="26"/>
      <c r="G306"/>
    </row>
    <row r="307" spans="1:7" ht="15" hidden="1" customHeight="1" x14ac:dyDescent="0.25">
      <c r="A307" s="47">
        <f>MONTH(Expense!$C307)</f>
        <v>5</v>
      </c>
      <c r="B307" s="27">
        <f>YEAR(Expense!$C307)</f>
        <v>2017</v>
      </c>
      <c r="C307" s="30">
        <v>42874</v>
      </c>
      <c r="D307" s="31">
        <v>8</v>
      </c>
      <c r="E307" s="48" t="s">
        <v>40</v>
      </c>
      <c r="F307" s="26"/>
      <c r="G307"/>
    </row>
    <row r="308" spans="1:7" ht="15" hidden="1" customHeight="1" x14ac:dyDescent="0.25">
      <c r="A308" s="47">
        <f>MONTH(Expense!$C308)</f>
        <v>5</v>
      </c>
      <c r="B308" s="27">
        <f>YEAR(Expense!$C308)</f>
        <v>2017</v>
      </c>
      <c r="C308" s="30">
        <v>42874</v>
      </c>
      <c r="D308" s="31">
        <v>4</v>
      </c>
      <c r="E308" s="48" t="s">
        <v>44</v>
      </c>
      <c r="F308" s="26"/>
      <c r="G308"/>
    </row>
    <row r="309" spans="1:7" ht="15" hidden="1" customHeight="1" x14ac:dyDescent="0.25">
      <c r="A309" s="47">
        <f>MONTH(Expense!$C309)</f>
        <v>5</v>
      </c>
      <c r="B309" s="27">
        <f>YEAR(Expense!$C309)</f>
        <v>2017</v>
      </c>
      <c r="C309" s="30">
        <v>42877</v>
      </c>
      <c r="D309" s="31">
        <v>6</v>
      </c>
      <c r="E309" s="48" t="s">
        <v>42</v>
      </c>
      <c r="F309" s="26"/>
      <c r="G309"/>
    </row>
    <row r="310" spans="1:7" ht="15" hidden="1" customHeight="1" x14ac:dyDescent="0.25">
      <c r="A310" s="47">
        <f>MONTH(Expense!$C310)</f>
        <v>5</v>
      </c>
      <c r="B310" s="27">
        <f>YEAR(Expense!$C310)</f>
        <v>2017</v>
      </c>
      <c r="C310" s="28">
        <v>42878</v>
      </c>
      <c r="D310" s="29">
        <v>300</v>
      </c>
      <c r="E310" s="48" t="s">
        <v>39</v>
      </c>
      <c r="F310" s="26"/>
      <c r="G310"/>
    </row>
    <row r="311" spans="1:7" ht="15" hidden="1" customHeight="1" x14ac:dyDescent="0.25">
      <c r="A311" s="47">
        <f>MONTH(Expense!$C311)</f>
        <v>5</v>
      </c>
      <c r="B311" s="27">
        <f>YEAR(Expense!$C311)</f>
        <v>2017</v>
      </c>
      <c r="C311" s="30">
        <v>42879</v>
      </c>
      <c r="D311" s="31">
        <v>6</v>
      </c>
      <c r="E311" s="48" t="s">
        <v>45</v>
      </c>
      <c r="F311" s="26"/>
      <c r="G311"/>
    </row>
    <row r="312" spans="1:7" ht="15" hidden="1" customHeight="1" x14ac:dyDescent="0.25">
      <c r="A312" s="47">
        <f>MONTH(Expense!$C312)</f>
        <v>5</v>
      </c>
      <c r="B312" s="27">
        <f>YEAR(Expense!$C312)</f>
        <v>2017</v>
      </c>
      <c r="C312" s="30">
        <v>42879</v>
      </c>
      <c r="D312" s="31">
        <v>100</v>
      </c>
      <c r="E312" s="48" t="s">
        <v>39</v>
      </c>
      <c r="F312" s="26"/>
      <c r="G312"/>
    </row>
    <row r="313" spans="1:7" ht="30" hidden="1" customHeight="1" x14ac:dyDescent="0.25">
      <c r="A313" s="47">
        <f>MONTH(Expense!$C313)</f>
        <v>5</v>
      </c>
      <c r="B313" s="27">
        <f>YEAR(Expense!$C313)</f>
        <v>2017</v>
      </c>
      <c r="C313" s="30">
        <v>42879</v>
      </c>
      <c r="D313" s="29">
        <f>1000+700+550+275</f>
        <v>2525</v>
      </c>
      <c r="E313" s="48" t="s">
        <v>42</v>
      </c>
      <c r="F313" s="26"/>
      <c r="G313"/>
    </row>
    <row r="314" spans="1:7" ht="15" hidden="1" customHeight="1" x14ac:dyDescent="0.25">
      <c r="A314" s="47">
        <f>MONTH(Expense!$C314)</f>
        <v>6</v>
      </c>
      <c r="B314" s="27">
        <f>YEAR(Expense!$C314)</f>
        <v>2017</v>
      </c>
      <c r="C314" s="30">
        <v>42891</v>
      </c>
      <c r="D314" s="29">
        <v>300</v>
      </c>
      <c r="E314" s="48" t="s">
        <v>41</v>
      </c>
      <c r="F314" s="26"/>
      <c r="G314"/>
    </row>
    <row r="315" spans="1:7" ht="15" hidden="1" customHeight="1" x14ac:dyDescent="0.25">
      <c r="A315" s="47">
        <f>MONTH(Expense!$C315)</f>
        <v>6</v>
      </c>
      <c r="B315" s="27">
        <f>YEAR(Expense!$C315)</f>
        <v>2017</v>
      </c>
      <c r="C315" s="30">
        <v>42891</v>
      </c>
      <c r="D315" s="29">
        <v>300</v>
      </c>
      <c r="E315" s="48" t="s">
        <v>45</v>
      </c>
      <c r="F315" s="26"/>
      <c r="G315"/>
    </row>
    <row r="316" spans="1:7" ht="15" hidden="1" customHeight="1" x14ac:dyDescent="0.25">
      <c r="A316" s="47">
        <f>MONTH(Expense!$C316)</f>
        <v>6</v>
      </c>
      <c r="B316" s="27">
        <f>YEAR(Expense!$C316)</f>
        <v>2017</v>
      </c>
      <c r="C316" s="30">
        <v>42892</v>
      </c>
      <c r="D316" s="29">
        <v>300</v>
      </c>
      <c r="E316" s="48" t="s">
        <v>45</v>
      </c>
      <c r="F316" s="26"/>
      <c r="G316"/>
    </row>
    <row r="317" spans="1:7" ht="15" hidden="1" customHeight="1" x14ac:dyDescent="0.25">
      <c r="A317" s="47">
        <f>MONTH(Expense!$C317)</f>
        <v>6</v>
      </c>
      <c r="B317" s="27">
        <f>YEAR(Expense!$C317)</f>
        <v>2017</v>
      </c>
      <c r="C317" s="30">
        <v>42892</v>
      </c>
      <c r="D317" s="31">
        <v>10</v>
      </c>
      <c r="E317" s="48" t="s">
        <v>41</v>
      </c>
      <c r="F317" s="26"/>
      <c r="G317"/>
    </row>
    <row r="318" spans="1:7" ht="15" hidden="1" customHeight="1" x14ac:dyDescent="0.25">
      <c r="A318" s="47">
        <f>MONTH(Expense!$C318)</f>
        <v>6</v>
      </c>
      <c r="B318" s="27">
        <f>YEAR(Expense!$C318)</f>
        <v>2017</v>
      </c>
      <c r="C318" s="30">
        <v>42892</v>
      </c>
      <c r="D318" s="31">
        <v>50</v>
      </c>
      <c r="E318" s="48" t="s">
        <v>45</v>
      </c>
      <c r="F318" s="26"/>
      <c r="G318"/>
    </row>
    <row r="319" spans="1:7" ht="15" hidden="1" customHeight="1" x14ac:dyDescent="0.25">
      <c r="A319" s="47">
        <f>MONTH(Expense!$C319)</f>
        <v>6</v>
      </c>
      <c r="B319" s="27">
        <f>YEAR(Expense!$C319)</f>
        <v>2017</v>
      </c>
      <c r="C319" s="30">
        <v>42892</v>
      </c>
      <c r="D319" s="31">
        <v>100</v>
      </c>
      <c r="E319" s="48" t="s">
        <v>44</v>
      </c>
      <c r="F319" s="26"/>
      <c r="G319"/>
    </row>
    <row r="320" spans="1:7" ht="15" hidden="1" customHeight="1" x14ac:dyDescent="0.25">
      <c r="A320" s="47">
        <f>MONTH(Expense!$C320)</f>
        <v>6</v>
      </c>
      <c r="B320" s="27">
        <f>YEAR(Expense!$C320)</f>
        <v>2017</v>
      </c>
      <c r="C320" s="30">
        <v>42893</v>
      </c>
      <c r="D320" s="31">
        <v>160</v>
      </c>
      <c r="E320" s="48" t="s">
        <v>40</v>
      </c>
      <c r="F320" s="26"/>
      <c r="G320"/>
    </row>
    <row r="321" spans="1:7" ht="15" hidden="1" customHeight="1" x14ac:dyDescent="0.25">
      <c r="A321" s="47">
        <f>MONTH(Expense!$C321)</f>
        <v>6</v>
      </c>
      <c r="B321" s="27">
        <f>YEAR(Expense!$C321)</f>
        <v>2017</v>
      </c>
      <c r="C321" s="30">
        <v>42893</v>
      </c>
      <c r="D321" s="31">
        <v>850</v>
      </c>
      <c r="E321" s="48" t="s">
        <v>40</v>
      </c>
      <c r="F321" s="26"/>
      <c r="G321"/>
    </row>
    <row r="322" spans="1:7" ht="15" hidden="1" customHeight="1" x14ac:dyDescent="0.25">
      <c r="A322" s="47">
        <f>MONTH(Expense!$C322)</f>
        <v>6</v>
      </c>
      <c r="B322" s="27">
        <f>YEAR(Expense!$C322)</f>
        <v>2017</v>
      </c>
      <c r="C322" s="30">
        <v>42893</v>
      </c>
      <c r="D322" s="29">
        <v>200</v>
      </c>
      <c r="E322" s="48" t="s">
        <v>42</v>
      </c>
      <c r="F322" s="26"/>
      <c r="G322"/>
    </row>
    <row r="323" spans="1:7" ht="15" hidden="1" customHeight="1" x14ac:dyDescent="0.25">
      <c r="A323" s="47">
        <f>MONTH(Expense!$C323)</f>
        <v>6</v>
      </c>
      <c r="B323" s="27">
        <f>YEAR(Expense!$C323)</f>
        <v>2017</v>
      </c>
      <c r="C323" s="30">
        <v>42900</v>
      </c>
      <c r="D323" s="31">
        <v>300</v>
      </c>
      <c r="E323" s="48" t="s">
        <v>40</v>
      </c>
      <c r="F323" s="26"/>
      <c r="G323"/>
    </row>
    <row r="324" spans="1:7" ht="15" hidden="1" customHeight="1" x14ac:dyDescent="0.25">
      <c r="A324" s="47">
        <f>MONTH(Expense!$C324)</f>
        <v>6</v>
      </c>
      <c r="B324" s="27">
        <f>YEAR(Expense!$C324)</f>
        <v>2017</v>
      </c>
      <c r="C324" s="30">
        <v>42905</v>
      </c>
      <c r="D324" s="31">
        <v>11</v>
      </c>
      <c r="E324" s="48" t="s">
        <v>42</v>
      </c>
      <c r="F324" s="26"/>
      <c r="G324"/>
    </row>
    <row r="325" spans="1:7" ht="15" hidden="1" customHeight="1" x14ac:dyDescent="0.25">
      <c r="A325" s="47">
        <f>MONTH(Expense!$C325)</f>
        <v>6</v>
      </c>
      <c r="B325" s="27">
        <f>YEAR(Expense!$C325)</f>
        <v>2017</v>
      </c>
      <c r="C325" s="30">
        <v>42908</v>
      </c>
      <c r="D325" s="31">
        <v>100</v>
      </c>
      <c r="E325" s="48" t="s">
        <v>40</v>
      </c>
      <c r="F325" s="26"/>
      <c r="G325"/>
    </row>
    <row r="326" spans="1:7" ht="15" hidden="1" customHeight="1" x14ac:dyDescent="0.25">
      <c r="A326" s="47">
        <f>MONTH(Expense!$C326)</f>
        <v>6</v>
      </c>
      <c r="B326" s="27">
        <f>YEAR(Expense!$C326)</f>
        <v>2017</v>
      </c>
      <c r="C326" s="30">
        <v>42909</v>
      </c>
      <c r="D326" s="31">
        <v>50</v>
      </c>
      <c r="E326" s="48" t="s">
        <v>45</v>
      </c>
      <c r="F326" s="26"/>
      <c r="G326"/>
    </row>
    <row r="327" spans="1:7" ht="15" hidden="1" customHeight="1" x14ac:dyDescent="0.25">
      <c r="A327" s="47">
        <f>MONTH(Expense!$C327)</f>
        <v>6</v>
      </c>
      <c r="B327" s="27">
        <f>YEAR(Expense!$C327)</f>
        <v>2017</v>
      </c>
      <c r="C327" s="28">
        <v>42915</v>
      </c>
      <c r="D327" s="29">
        <f>2600+175</f>
        <v>2775</v>
      </c>
      <c r="E327" s="48" t="s">
        <v>39</v>
      </c>
      <c r="F327" s="26"/>
      <c r="G327"/>
    </row>
    <row r="328" spans="1:7" ht="15" hidden="1" customHeight="1" x14ac:dyDescent="0.25">
      <c r="A328" s="47">
        <f>MONTH(Expense!$C328)</f>
        <v>6</v>
      </c>
      <c r="B328" s="27">
        <f>YEAR(Expense!$C328)</f>
        <v>2017</v>
      </c>
      <c r="C328" s="30">
        <v>42916</v>
      </c>
      <c r="D328" s="31">
        <v>7</v>
      </c>
      <c r="E328" s="48" t="s">
        <v>42</v>
      </c>
      <c r="F328" s="26"/>
      <c r="G328"/>
    </row>
    <row r="329" spans="1:7" ht="15" hidden="1" customHeight="1" x14ac:dyDescent="0.25">
      <c r="A329" s="47">
        <f>MONTH(Expense!$C329)</f>
        <v>7</v>
      </c>
      <c r="B329" s="27">
        <f>YEAR(Expense!$C329)</f>
        <v>2017</v>
      </c>
      <c r="C329" s="30">
        <v>42918</v>
      </c>
      <c r="D329" s="31">
        <v>4</v>
      </c>
      <c r="E329" s="48" t="s">
        <v>45</v>
      </c>
      <c r="F329" s="26"/>
      <c r="G329"/>
    </row>
    <row r="330" spans="1:7" ht="15" hidden="1" customHeight="1" x14ac:dyDescent="0.25">
      <c r="A330" s="47">
        <f>MONTH(Expense!$C330)</f>
        <v>7</v>
      </c>
      <c r="B330" s="27">
        <f>YEAR(Expense!$C330)</f>
        <v>2017</v>
      </c>
      <c r="C330" s="30">
        <v>42919</v>
      </c>
      <c r="D330" s="31">
        <v>100</v>
      </c>
      <c r="E330" s="48" t="s">
        <v>40</v>
      </c>
      <c r="F330" s="26"/>
      <c r="G330"/>
    </row>
    <row r="331" spans="1:7" ht="15" hidden="1" customHeight="1" x14ac:dyDescent="0.25">
      <c r="A331" s="47">
        <f>MONTH(Expense!$C331)</f>
        <v>7</v>
      </c>
      <c r="B331" s="27">
        <f>YEAR(Expense!$C331)</f>
        <v>2017</v>
      </c>
      <c r="C331" s="30">
        <v>42920</v>
      </c>
      <c r="D331" s="31">
        <v>3</v>
      </c>
      <c r="E331" s="48" t="s">
        <v>43</v>
      </c>
      <c r="F331" s="26"/>
      <c r="G331"/>
    </row>
    <row r="332" spans="1:7" ht="15" hidden="1" customHeight="1" x14ac:dyDescent="0.25">
      <c r="A332" s="47">
        <f>MONTH(Expense!$C332)</f>
        <v>7</v>
      </c>
      <c r="B332" s="27">
        <f>YEAR(Expense!$C332)</f>
        <v>2017</v>
      </c>
      <c r="C332" s="30">
        <v>42922</v>
      </c>
      <c r="D332" s="31">
        <v>22</v>
      </c>
      <c r="E332" s="48" t="s">
        <v>42</v>
      </c>
      <c r="F332" s="26"/>
      <c r="G332"/>
    </row>
    <row r="333" spans="1:7" ht="15" hidden="1" customHeight="1" x14ac:dyDescent="0.25">
      <c r="A333" s="47">
        <f>MONTH(Expense!$C333)</f>
        <v>7</v>
      </c>
      <c r="B333" s="27">
        <f>YEAR(Expense!$C333)</f>
        <v>2017</v>
      </c>
      <c r="C333" s="30">
        <v>42922</v>
      </c>
      <c r="D333" s="31">
        <v>28</v>
      </c>
      <c r="E333" s="48" t="s">
        <v>39</v>
      </c>
      <c r="F333" s="26"/>
      <c r="G333"/>
    </row>
    <row r="334" spans="1:7" ht="15" hidden="1" customHeight="1" x14ac:dyDescent="0.25">
      <c r="A334" s="47">
        <f>MONTH(Expense!$C334)</f>
        <v>7</v>
      </c>
      <c r="B334" s="27">
        <f>YEAR(Expense!$C334)</f>
        <v>2017</v>
      </c>
      <c r="C334" s="28">
        <v>42922</v>
      </c>
      <c r="D334" s="29">
        <v>200</v>
      </c>
      <c r="E334" s="48" t="s">
        <v>44</v>
      </c>
      <c r="F334" s="26"/>
      <c r="G334"/>
    </row>
    <row r="335" spans="1:7" ht="15" hidden="1" customHeight="1" x14ac:dyDescent="0.25">
      <c r="A335" s="47">
        <f>MONTH(Expense!$C335)</f>
        <v>7</v>
      </c>
      <c r="B335" s="27">
        <f>YEAR(Expense!$C335)</f>
        <v>2017</v>
      </c>
      <c r="C335" s="30">
        <v>42922</v>
      </c>
      <c r="D335" s="31">
        <v>10</v>
      </c>
      <c r="E335" s="48" t="s">
        <v>44</v>
      </c>
      <c r="F335" s="26"/>
      <c r="G335"/>
    </row>
    <row r="336" spans="1:7" ht="15" hidden="1" customHeight="1" x14ac:dyDescent="0.25">
      <c r="A336" s="47">
        <f>MONTH(Expense!$C336)</f>
        <v>7</v>
      </c>
      <c r="B336" s="27">
        <f>YEAR(Expense!$C336)</f>
        <v>2017</v>
      </c>
      <c r="C336" s="30">
        <v>42922</v>
      </c>
      <c r="D336" s="31">
        <v>50</v>
      </c>
      <c r="E336" s="48" t="s">
        <v>44</v>
      </c>
      <c r="F336" s="26"/>
      <c r="G336"/>
    </row>
    <row r="337" spans="1:7" ht="15" hidden="1" customHeight="1" x14ac:dyDescent="0.25">
      <c r="A337" s="47">
        <f>MONTH(Expense!$C337)</f>
        <v>7</v>
      </c>
      <c r="B337" s="27">
        <f>YEAR(Expense!$C337)</f>
        <v>2017</v>
      </c>
      <c r="C337" s="30">
        <v>42922</v>
      </c>
      <c r="D337" s="31">
        <v>100</v>
      </c>
      <c r="E337" s="48" t="s">
        <v>44</v>
      </c>
      <c r="F337" s="26"/>
      <c r="G337"/>
    </row>
    <row r="338" spans="1:7" ht="15" hidden="1" customHeight="1" x14ac:dyDescent="0.25">
      <c r="A338" s="47">
        <f>MONTH(Expense!$C338)</f>
        <v>7</v>
      </c>
      <c r="B338" s="27">
        <f>YEAR(Expense!$C338)</f>
        <v>2017</v>
      </c>
      <c r="C338" s="30">
        <v>42925</v>
      </c>
      <c r="D338" s="31">
        <v>50</v>
      </c>
      <c r="E338" s="48" t="s">
        <v>41</v>
      </c>
      <c r="F338" s="26"/>
      <c r="G338"/>
    </row>
    <row r="339" spans="1:7" ht="15" hidden="1" customHeight="1" x14ac:dyDescent="0.25">
      <c r="A339" s="47">
        <f>MONTH(Expense!$C339)</f>
        <v>7</v>
      </c>
      <c r="B339" s="27">
        <f>YEAR(Expense!$C339)</f>
        <v>2017</v>
      </c>
      <c r="C339" s="28">
        <v>42926</v>
      </c>
      <c r="D339" s="29">
        <v>1000</v>
      </c>
      <c r="E339" s="48" t="s">
        <v>42</v>
      </c>
      <c r="F339" s="26"/>
      <c r="G339"/>
    </row>
    <row r="340" spans="1:7" ht="15" hidden="1" customHeight="1" x14ac:dyDescent="0.25">
      <c r="A340" s="47">
        <f>MONTH(Expense!$C340)</f>
        <v>7</v>
      </c>
      <c r="B340" s="27">
        <f>YEAR(Expense!$C340)</f>
        <v>2017</v>
      </c>
      <c r="C340" s="30">
        <v>42933</v>
      </c>
      <c r="D340" s="31">
        <v>100</v>
      </c>
      <c r="E340" s="48" t="s">
        <v>44</v>
      </c>
      <c r="F340" s="26"/>
      <c r="G340"/>
    </row>
    <row r="341" spans="1:7" ht="15" hidden="1" customHeight="1" x14ac:dyDescent="0.25">
      <c r="A341" s="47">
        <f>MONTH(Expense!$C341)</f>
        <v>7</v>
      </c>
      <c r="B341" s="27">
        <f>YEAR(Expense!$C341)</f>
        <v>2017</v>
      </c>
      <c r="C341" s="28">
        <v>42934</v>
      </c>
      <c r="D341" s="29">
        <v>200</v>
      </c>
      <c r="E341" s="48" t="s">
        <v>42</v>
      </c>
      <c r="F341" s="26"/>
      <c r="G341"/>
    </row>
    <row r="342" spans="1:7" ht="15" hidden="1" customHeight="1" x14ac:dyDescent="0.25">
      <c r="A342" s="47">
        <f>MONTH(Expense!$C342)</f>
        <v>7</v>
      </c>
      <c r="B342" s="27">
        <f>YEAR(Expense!$C342)</f>
        <v>2017</v>
      </c>
      <c r="C342" s="30">
        <v>42935</v>
      </c>
      <c r="D342" s="31">
        <v>8</v>
      </c>
      <c r="E342" s="48" t="s">
        <v>44</v>
      </c>
      <c r="F342" s="26"/>
      <c r="G342"/>
    </row>
    <row r="343" spans="1:7" ht="15" hidden="1" customHeight="1" x14ac:dyDescent="0.25">
      <c r="A343" s="47">
        <f>MONTH(Expense!$C343)</f>
        <v>7</v>
      </c>
      <c r="B343" s="27">
        <f>YEAR(Expense!$C343)</f>
        <v>2017</v>
      </c>
      <c r="C343" s="30">
        <v>42936</v>
      </c>
      <c r="D343" s="31">
        <v>7</v>
      </c>
      <c r="E343" s="48" t="s">
        <v>40</v>
      </c>
      <c r="F343" s="26"/>
      <c r="G343"/>
    </row>
    <row r="344" spans="1:7" ht="15" hidden="1" customHeight="1" x14ac:dyDescent="0.25">
      <c r="A344" s="47">
        <f>MONTH(Expense!$C344)</f>
        <v>7</v>
      </c>
      <c r="B344" s="27">
        <f>YEAR(Expense!$C344)</f>
        <v>2017</v>
      </c>
      <c r="C344" s="30">
        <v>42939</v>
      </c>
      <c r="D344" s="31">
        <v>1.5</v>
      </c>
      <c r="E344" s="48" t="s">
        <v>43</v>
      </c>
      <c r="F344" s="26"/>
      <c r="G344"/>
    </row>
    <row r="345" spans="1:7" ht="15" hidden="1" customHeight="1" x14ac:dyDescent="0.25">
      <c r="A345" s="47">
        <f>MONTH(Expense!$C345)</f>
        <v>7</v>
      </c>
      <c r="B345" s="27">
        <f>YEAR(Expense!$C345)</f>
        <v>2017</v>
      </c>
      <c r="C345" s="28">
        <v>42941</v>
      </c>
      <c r="D345" s="29">
        <v>700</v>
      </c>
      <c r="E345" s="48" t="s">
        <v>42</v>
      </c>
      <c r="F345" s="26"/>
      <c r="G345"/>
    </row>
    <row r="346" spans="1:7" ht="15" hidden="1" customHeight="1" x14ac:dyDescent="0.25">
      <c r="A346" s="47">
        <f>MONTH(Expense!$C346)</f>
        <v>7</v>
      </c>
      <c r="B346" s="27">
        <f>YEAR(Expense!$C346)</f>
        <v>2017</v>
      </c>
      <c r="C346" s="30">
        <v>42942</v>
      </c>
      <c r="D346" s="31">
        <v>4</v>
      </c>
      <c r="E346" s="48" t="s">
        <v>44</v>
      </c>
      <c r="F346" s="26"/>
      <c r="G346"/>
    </row>
    <row r="347" spans="1:7" ht="15" hidden="1" customHeight="1" x14ac:dyDescent="0.25">
      <c r="A347" s="47">
        <f>MONTH(Expense!$C347)</f>
        <v>8</v>
      </c>
      <c r="B347" s="27">
        <f>YEAR(Expense!$C347)</f>
        <v>2017</v>
      </c>
      <c r="C347" s="30">
        <v>42948</v>
      </c>
      <c r="D347" s="31">
        <v>500</v>
      </c>
      <c r="E347" s="48" t="s">
        <v>39</v>
      </c>
      <c r="F347" s="26"/>
      <c r="G347"/>
    </row>
    <row r="348" spans="1:7" ht="15" hidden="1" customHeight="1" x14ac:dyDescent="0.25">
      <c r="A348" s="47">
        <f>MONTH(Expense!$C348)</f>
        <v>8</v>
      </c>
      <c r="B348" s="27">
        <f>YEAR(Expense!$C348)</f>
        <v>2017</v>
      </c>
      <c r="C348" s="30">
        <v>42948</v>
      </c>
      <c r="D348" s="31">
        <v>10</v>
      </c>
      <c r="E348" s="48" t="s">
        <v>45</v>
      </c>
      <c r="F348" s="26"/>
      <c r="G348"/>
    </row>
    <row r="349" spans="1:7" ht="15" hidden="1" customHeight="1" x14ac:dyDescent="0.25">
      <c r="A349" s="47">
        <f>MONTH(Expense!$C349)</f>
        <v>8</v>
      </c>
      <c r="B349" s="27">
        <f>YEAR(Expense!$C349)</f>
        <v>2017</v>
      </c>
      <c r="C349" s="28">
        <v>42948</v>
      </c>
      <c r="D349" s="29">
        <v>500</v>
      </c>
      <c r="E349" s="48" t="s">
        <v>44</v>
      </c>
      <c r="F349" s="26"/>
      <c r="G349"/>
    </row>
    <row r="350" spans="1:7" ht="15" hidden="1" customHeight="1" x14ac:dyDescent="0.25">
      <c r="A350" s="47">
        <f>MONTH(Expense!$C350)</f>
        <v>7</v>
      </c>
      <c r="B350" s="27">
        <f>YEAR(Expense!$C350)</f>
        <v>2017</v>
      </c>
      <c r="C350" s="28">
        <v>42941</v>
      </c>
      <c r="D350" s="29">
        <v>2750</v>
      </c>
      <c r="E350" s="48" t="s">
        <v>43</v>
      </c>
      <c r="F350" s="26"/>
      <c r="G350"/>
    </row>
    <row r="351" spans="1:7" ht="15" hidden="1" customHeight="1" x14ac:dyDescent="0.25">
      <c r="A351" s="47">
        <f>MONTH(Expense!$C351)</f>
        <v>8</v>
      </c>
      <c r="B351" s="27">
        <f>YEAR(Expense!$C351)</f>
        <v>2017</v>
      </c>
      <c r="C351" s="30">
        <v>42948</v>
      </c>
      <c r="D351" s="31">
        <v>100</v>
      </c>
      <c r="E351" s="48" t="s">
        <v>42</v>
      </c>
      <c r="F351" s="26"/>
      <c r="G351"/>
    </row>
    <row r="352" spans="1:7" ht="15" hidden="1" customHeight="1" x14ac:dyDescent="0.25">
      <c r="A352" s="47">
        <f>MONTH(Expense!$C352)</f>
        <v>8</v>
      </c>
      <c r="B352" s="27">
        <f>YEAR(Expense!$C352)</f>
        <v>2017</v>
      </c>
      <c r="C352" s="30">
        <v>42950</v>
      </c>
      <c r="D352" s="31">
        <v>100</v>
      </c>
      <c r="E352" s="48" t="s">
        <v>40</v>
      </c>
      <c r="F352" s="26"/>
      <c r="G352"/>
    </row>
    <row r="353" spans="1:7" ht="15" hidden="1" customHeight="1" x14ac:dyDescent="0.25">
      <c r="A353" s="47">
        <f>MONTH(Expense!$C353)</f>
        <v>8</v>
      </c>
      <c r="B353" s="27">
        <f>YEAR(Expense!$C353)</f>
        <v>2017</v>
      </c>
      <c r="C353" s="30">
        <v>42950</v>
      </c>
      <c r="D353" s="31">
        <v>10</v>
      </c>
      <c r="E353" s="48" t="s">
        <v>42</v>
      </c>
      <c r="F353" s="26"/>
      <c r="G353"/>
    </row>
    <row r="354" spans="1:7" ht="15" hidden="1" customHeight="1" x14ac:dyDescent="0.25">
      <c r="A354" s="47">
        <f>MONTH(Expense!$C354)</f>
        <v>8</v>
      </c>
      <c r="B354" s="27">
        <f>YEAR(Expense!$C354)</f>
        <v>2017</v>
      </c>
      <c r="C354" s="30">
        <v>42950</v>
      </c>
      <c r="D354" s="31">
        <v>50</v>
      </c>
      <c r="E354" s="48" t="s">
        <v>44</v>
      </c>
      <c r="F354" s="26"/>
      <c r="G354"/>
    </row>
    <row r="355" spans="1:7" ht="15" hidden="1" customHeight="1" x14ac:dyDescent="0.25">
      <c r="A355" s="47">
        <f>MONTH(Expense!$C355)</f>
        <v>8</v>
      </c>
      <c r="B355" s="27">
        <f>YEAR(Expense!$C355)</f>
        <v>2017</v>
      </c>
      <c r="C355" s="30">
        <v>42954</v>
      </c>
      <c r="D355" s="31">
        <v>18</v>
      </c>
      <c r="E355" s="48" t="s">
        <v>44</v>
      </c>
      <c r="F355" s="26"/>
      <c r="G355"/>
    </row>
    <row r="356" spans="1:7" ht="15" hidden="1" customHeight="1" x14ac:dyDescent="0.25">
      <c r="A356" s="47">
        <f>MONTH(Expense!$C356)</f>
        <v>8</v>
      </c>
      <c r="B356" s="27">
        <f>YEAR(Expense!$C356)</f>
        <v>2017</v>
      </c>
      <c r="C356" s="30">
        <v>42954</v>
      </c>
      <c r="D356" s="31">
        <v>4</v>
      </c>
      <c r="E356" s="48" t="s">
        <v>40</v>
      </c>
      <c r="F356" s="26"/>
      <c r="G356"/>
    </row>
    <row r="357" spans="1:7" ht="15" hidden="1" customHeight="1" x14ac:dyDescent="0.25">
      <c r="A357" s="47">
        <f>MONTH(Expense!$C357)</f>
        <v>8</v>
      </c>
      <c r="B357" s="27">
        <f>YEAR(Expense!$C357)</f>
        <v>2017</v>
      </c>
      <c r="C357" s="30">
        <v>42957</v>
      </c>
      <c r="D357" s="31">
        <v>343</v>
      </c>
      <c r="E357" s="48" t="s">
        <v>40</v>
      </c>
      <c r="F357" s="26"/>
      <c r="G357"/>
    </row>
    <row r="358" spans="1:7" ht="15" hidden="1" customHeight="1" x14ac:dyDescent="0.25">
      <c r="A358" s="47">
        <f>MONTH(Expense!$C358)</f>
        <v>8</v>
      </c>
      <c r="B358" s="27">
        <f>YEAR(Expense!$C358)</f>
        <v>2017</v>
      </c>
      <c r="C358" s="30">
        <v>42958</v>
      </c>
      <c r="D358" s="31">
        <v>6.5</v>
      </c>
      <c r="E358" s="48" t="s">
        <v>41</v>
      </c>
      <c r="F358" s="26"/>
      <c r="G358"/>
    </row>
    <row r="359" spans="1:7" ht="15" hidden="1" customHeight="1" x14ac:dyDescent="0.25">
      <c r="A359" s="47">
        <f>MONTH(Expense!$C359)</f>
        <v>8</v>
      </c>
      <c r="B359" s="27">
        <f>YEAR(Expense!$C359)</f>
        <v>2017</v>
      </c>
      <c r="C359" s="30">
        <v>42961</v>
      </c>
      <c r="D359" s="31">
        <v>100</v>
      </c>
      <c r="E359" s="48" t="s">
        <v>40</v>
      </c>
      <c r="F359" s="26"/>
      <c r="G359"/>
    </row>
    <row r="360" spans="1:7" ht="15" hidden="1" customHeight="1" x14ac:dyDescent="0.25">
      <c r="A360" s="47">
        <f>MONTH(Expense!$C360)</f>
        <v>8</v>
      </c>
      <c r="B360" s="27">
        <f>YEAR(Expense!$C360)</f>
        <v>2017</v>
      </c>
      <c r="C360" s="30">
        <v>42962</v>
      </c>
      <c r="D360" s="31">
        <v>18.5</v>
      </c>
      <c r="E360" s="48" t="s">
        <v>42</v>
      </c>
      <c r="F360" s="26"/>
      <c r="G360"/>
    </row>
    <row r="361" spans="1:7" ht="15" hidden="1" customHeight="1" x14ac:dyDescent="0.25">
      <c r="A361" s="47">
        <f>MONTH(Expense!$C361)</f>
        <v>8</v>
      </c>
      <c r="B361" s="27">
        <f>YEAR(Expense!$C361)</f>
        <v>2017</v>
      </c>
      <c r="C361" s="30">
        <v>42964</v>
      </c>
      <c r="D361" s="31">
        <v>50</v>
      </c>
      <c r="E361" s="48" t="s">
        <v>45</v>
      </c>
      <c r="F361" s="26"/>
      <c r="G361"/>
    </row>
    <row r="362" spans="1:7" ht="15" hidden="1" customHeight="1" x14ac:dyDescent="0.25">
      <c r="A362" s="47">
        <f>MONTH(Expense!$C362)</f>
        <v>8</v>
      </c>
      <c r="B362" s="27">
        <f>YEAR(Expense!$C362)</f>
        <v>2017</v>
      </c>
      <c r="C362" s="30">
        <v>42969</v>
      </c>
      <c r="D362" s="31">
        <v>45</v>
      </c>
      <c r="E362" s="48" t="s">
        <v>45</v>
      </c>
      <c r="F362" s="26"/>
      <c r="G362"/>
    </row>
    <row r="363" spans="1:7" ht="15" hidden="1" customHeight="1" x14ac:dyDescent="0.25">
      <c r="A363" s="47">
        <f>MONTH(Expense!$C363)</f>
        <v>8</v>
      </c>
      <c r="B363" s="27">
        <f>YEAR(Expense!$C363)</f>
        <v>2017</v>
      </c>
      <c r="C363" s="30">
        <v>42969</v>
      </c>
      <c r="D363" s="31">
        <v>382</v>
      </c>
      <c r="E363" s="48" t="s">
        <v>42</v>
      </c>
      <c r="F363" s="26"/>
      <c r="G363"/>
    </row>
    <row r="364" spans="1:7" ht="15" hidden="1" customHeight="1" x14ac:dyDescent="0.25">
      <c r="A364" s="47">
        <f>MONTH(Expense!$C364)</f>
        <v>8</v>
      </c>
      <c r="B364" s="27">
        <f>YEAR(Expense!$C364)</f>
        <v>2017</v>
      </c>
      <c r="C364" s="30">
        <v>42969</v>
      </c>
      <c r="D364" s="31">
        <v>10</v>
      </c>
      <c r="E364" s="48" t="s">
        <v>39</v>
      </c>
      <c r="F364" s="26"/>
      <c r="G364"/>
    </row>
    <row r="365" spans="1:7" ht="15" hidden="1" customHeight="1" x14ac:dyDescent="0.25">
      <c r="A365" s="47">
        <f>MONTH(Expense!$C365)</f>
        <v>8</v>
      </c>
      <c r="B365" s="27">
        <f>YEAR(Expense!$C365)</f>
        <v>2017</v>
      </c>
      <c r="C365" s="30">
        <v>42969</v>
      </c>
      <c r="D365" s="31">
        <v>100</v>
      </c>
      <c r="E365" s="48" t="s">
        <v>41</v>
      </c>
      <c r="F365" s="26"/>
      <c r="G365"/>
    </row>
    <row r="366" spans="1:7" ht="15" hidden="1" customHeight="1" x14ac:dyDescent="0.25">
      <c r="A366" s="47">
        <f>MONTH(Expense!$C366)</f>
        <v>8</v>
      </c>
      <c r="B366" s="27">
        <f>YEAR(Expense!$C366)</f>
        <v>2017</v>
      </c>
      <c r="C366" s="30">
        <v>42970</v>
      </c>
      <c r="D366" s="31">
        <v>16</v>
      </c>
      <c r="E366" s="48" t="s">
        <v>39</v>
      </c>
      <c r="F366" s="26"/>
      <c r="G366"/>
    </row>
    <row r="367" spans="1:7" ht="15" hidden="1" customHeight="1" x14ac:dyDescent="0.25">
      <c r="A367" s="47">
        <f>MONTH(Expense!$C367)</f>
        <v>8</v>
      </c>
      <c r="B367" s="27">
        <f>YEAR(Expense!$C367)</f>
        <v>2017</v>
      </c>
      <c r="C367" s="30">
        <v>42971</v>
      </c>
      <c r="D367" s="31">
        <v>150</v>
      </c>
      <c r="E367" s="48" t="s">
        <v>41</v>
      </c>
      <c r="F367" s="26"/>
      <c r="G367"/>
    </row>
    <row r="368" spans="1:7" ht="15" hidden="1" customHeight="1" x14ac:dyDescent="0.25">
      <c r="A368" s="47">
        <f>MONTH(Expense!$C368)</f>
        <v>8</v>
      </c>
      <c r="B368" s="27">
        <f>YEAR(Expense!$C368)</f>
        <v>2017</v>
      </c>
      <c r="C368" s="28">
        <v>42971</v>
      </c>
      <c r="D368" s="29">
        <v>550</v>
      </c>
      <c r="E368" s="48" t="s">
        <v>40</v>
      </c>
      <c r="F368" s="26"/>
      <c r="G368"/>
    </row>
    <row r="369" spans="1:7" ht="15" hidden="1" customHeight="1" x14ac:dyDescent="0.25">
      <c r="A369" s="47">
        <f>MONTH(Expense!$C369)</f>
        <v>8</v>
      </c>
      <c r="B369" s="27">
        <f>YEAR(Expense!$C369)</f>
        <v>2017</v>
      </c>
      <c r="C369" s="28">
        <v>42977</v>
      </c>
      <c r="D369" s="29">
        <v>100</v>
      </c>
      <c r="E369" s="48" t="s">
        <v>39</v>
      </c>
      <c r="F369" s="26"/>
      <c r="G369"/>
    </row>
    <row r="370" spans="1:7" ht="15" hidden="1" customHeight="1" x14ac:dyDescent="0.25">
      <c r="A370" s="47">
        <f>MONTH(Expense!$C370)</f>
        <v>8</v>
      </c>
      <c r="B370" s="27">
        <f>YEAR(Expense!$C370)</f>
        <v>2017</v>
      </c>
      <c r="C370" s="28">
        <v>42977</v>
      </c>
      <c r="D370" s="29">
        <v>500</v>
      </c>
      <c r="E370" s="48" t="s">
        <v>40</v>
      </c>
      <c r="F370" s="26"/>
      <c r="G370"/>
    </row>
    <row r="371" spans="1:7" ht="15" hidden="1" customHeight="1" x14ac:dyDescent="0.25">
      <c r="A371" s="47">
        <f>MONTH(Expense!$C371)</f>
        <v>8</v>
      </c>
      <c r="B371" s="27">
        <f>YEAR(Expense!$C371)</f>
        <v>2017</v>
      </c>
      <c r="C371" s="28">
        <v>42977</v>
      </c>
      <c r="D371" s="29">
        <v>100</v>
      </c>
      <c r="E371" s="48" t="s">
        <v>41</v>
      </c>
      <c r="F371" s="26"/>
      <c r="G371"/>
    </row>
    <row r="372" spans="1:7" ht="15" hidden="1" customHeight="1" x14ac:dyDescent="0.25">
      <c r="A372" s="47">
        <f>MONTH(Expense!$C372)</f>
        <v>8</v>
      </c>
      <c r="B372" s="27">
        <f>YEAR(Expense!$C372)</f>
        <v>2017</v>
      </c>
      <c r="C372" s="28">
        <v>42977</v>
      </c>
      <c r="D372" s="29">
        <v>30</v>
      </c>
      <c r="E372" s="48" t="s">
        <v>40</v>
      </c>
      <c r="F372" s="26"/>
      <c r="G372"/>
    </row>
    <row r="373" spans="1:7" ht="15" hidden="1" customHeight="1" x14ac:dyDescent="0.25">
      <c r="A373" s="47">
        <f>MONTH(Expense!$C373)</f>
        <v>8</v>
      </c>
      <c r="B373" s="27">
        <f>YEAR(Expense!$C373)</f>
        <v>2017</v>
      </c>
      <c r="C373" s="28">
        <v>42978</v>
      </c>
      <c r="D373" s="29">
        <v>800</v>
      </c>
      <c r="E373" s="48" t="s">
        <v>42</v>
      </c>
      <c r="F373" s="26"/>
      <c r="G373"/>
    </row>
    <row r="374" spans="1:7" ht="15" hidden="1" customHeight="1" x14ac:dyDescent="0.25">
      <c r="A374" s="47">
        <f>MONTH(Expense!$C374)</f>
        <v>8</v>
      </c>
      <c r="B374" s="27">
        <f>YEAR(Expense!$C374)</f>
        <v>2017</v>
      </c>
      <c r="C374" s="30">
        <v>42978</v>
      </c>
      <c r="D374" s="31">
        <v>36</v>
      </c>
      <c r="E374" s="48" t="s">
        <v>39</v>
      </c>
      <c r="F374" s="26"/>
      <c r="G374"/>
    </row>
    <row r="375" spans="1:7" ht="15" hidden="1" customHeight="1" x14ac:dyDescent="0.25">
      <c r="A375" s="47">
        <f>MONTH(Expense!$C375)</f>
        <v>9</v>
      </c>
      <c r="B375" s="27">
        <f>YEAR(Expense!$C375)</f>
        <v>2017</v>
      </c>
      <c r="C375" s="30">
        <v>42983</v>
      </c>
      <c r="D375" s="31">
        <v>3.5</v>
      </c>
      <c r="E375" s="48" t="s">
        <v>40</v>
      </c>
      <c r="F375" s="26"/>
      <c r="G375"/>
    </row>
    <row r="376" spans="1:7" ht="15" hidden="1" customHeight="1" x14ac:dyDescent="0.25">
      <c r="A376" s="47">
        <f>MONTH(Expense!$C376)</f>
        <v>9</v>
      </c>
      <c r="B376" s="27">
        <f>YEAR(Expense!$C376)</f>
        <v>2017</v>
      </c>
      <c r="C376" s="30">
        <v>42983</v>
      </c>
      <c r="D376" s="31">
        <v>50</v>
      </c>
      <c r="E376" s="48" t="s">
        <v>41</v>
      </c>
      <c r="F376" s="26"/>
      <c r="G376"/>
    </row>
    <row r="377" spans="1:7" ht="15" hidden="1" customHeight="1" x14ac:dyDescent="0.25">
      <c r="A377" s="47">
        <f>MONTH(Expense!$C377)</f>
        <v>9</v>
      </c>
      <c r="B377" s="27">
        <f>YEAR(Expense!$C377)</f>
        <v>2017</v>
      </c>
      <c r="C377" s="30">
        <v>42983</v>
      </c>
      <c r="D377" s="31">
        <v>10</v>
      </c>
      <c r="E377" s="48" t="s">
        <v>45</v>
      </c>
      <c r="F377" s="26"/>
      <c r="G377"/>
    </row>
    <row r="378" spans="1:7" ht="15" hidden="1" customHeight="1" x14ac:dyDescent="0.25">
      <c r="A378" s="47">
        <f>MONTH(Expense!$C378)</f>
        <v>9</v>
      </c>
      <c r="B378" s="27">
        <f>YEAR(Expense!$C378)</f>
        <v>2017</v>
      </c>
      <c r="C378" s="30">
        <v>42983</v>
      </c>
      <c r="D378" s="31">
        <v>100</v>
      </c>
      <c r="E378" s="48" t="s">
        <v>45</v>
      </c>
      <c r="F378" s="26"/>
      <c r="G378"/>
    </row>
    <row r="379" spans="1:7" ht="15" hidden="1" customHeight="1" x14ac:dyDescent="0.25">
      <c r="A379" s="47">
        <f>MONTH(Expense!$C379)</f>
        <v>8</v>
      </c>
      <c r="B379" s="27">
        <f>YEAR(Expense!$C379)</f>
        <v>2017</v>
      </c>
      <c r="C379" s="28">
        <v>42978</v>
      </c>
      <c r="D379" s="29">
        <v>500</v>
      </c>
      <c r="E379" s="48" t="s">
        <v>39</v>
      </c>
      <c r="F379" s="26"/>
      <c r="G379"/>
    </row>
    <row r="380" spans="1:7" ht="15" hidden="1" customHeight="1" x14ac:dyDescent="0.25">
      <c r="A380" s="47">
        <f>MONTH(Expense!$C380)</f>
        <v>9</v>
      </c>
      <c r="B380" s="27">
        <f>YEAR(Expense!$C380)</f>
        <v>2017</v>
      </c>
      <c r="C380" s="30">
        <v>42989</v>
      </c>
      <c r="D380" s="31">
        <v>2</v>
      </c>
      <c r="E380" s="48" t="s">
        <v>39</v>
      </c>
      <c r="F380" s="26"/>
      <c r="G380"/>
    </row>
    <row r="381" spans="1:7" ht="15" hidden="1" customHeight="1" x14ac:dyDescent="0.25">
      <c r="A381" s="47">
        <f>MONTH(Expense!$C381)</f>
        <v>9</v>
      </c>
      <c r="B381" s="27">
        <f>YEAR(Expense!$C381)</f>
        <v>2017</v>
      </c>
      <c r="C381" s="30">
        <v>42992</v>
      </c>
      <c r="D381" s="31">
        <v>90</v>
      </c>
      <c r="E381" s="48" t="s">
        <v>39</v>
      </c>
      <c r="F381" s="26"/>
      <c r="G381"/>
    </row>
    <row r="382" spans="1:7" ht="15" hidden="1" customHeight="1" x14ac:dyDescent="0.25">
      <c r="A382" s="47">
        <f>MONTH(Expense!$C382)</f>
        <v>9</v>
      </c>
      <c r="B382" s="27">
        <f>YEAR(Expense!$C382)</f>
        <v>2017</v>
      </c>
      <c r="C382" s="30">
        <v>42992</v>
      </c>
      <c r="D382" s="31">
        <v>3.5</v>
      </c>
      <c r="E382" s="48" t="s">
        <v>44</v>
      </c>
      <c r="F382" s="26"/>
      <c r="G382"/>
    </row>
    <row r="383" spans="1:7" ht="15" hidden="1" customHeight="1" x14ac:dyDescent="0.25">
      <c r="A383" s="47">
        <f>MONTH(Expense!$C383)</f>
        <v>9</v>
      </c>
      <c r="B383" s="27">
        <f>YEAR(Expense!$C383)</f>
        <v>2017</v>
      </c>
      <c r="C383" s="30">
        <v>42995</v>
      </c>
      <c r="D383" s="31">
        <v>8</v>
      </c>
      <c r="E383" s="48" t="s">
        <v>41</v>
      </c>
      <c r="F383" s="26"/>
      <c r="G383"/>
    </row>
    <row r="384" spans="1:7" ht="15" hidden="1" customHeight="1" x14ac:dyDescent="0.25">
      <c r="A384" s="47">
        <f>MONTH(Expense!$C384)</f>
        <v>9</v>
      </c>
      <c r="B384" s="27">
        <f>YEAR(Expense!$C384)</f>
        <v>2017</v>
      </c>
      <c r="C384" s="30">
        <v>42995</v>
      </c>
      <c r="D384" s="31">
        <v>5</v>
      </c>
      <c r="E384" s="48" t="s">
        <v>39</v>
      </c>
      <c r="F384" s="26"/>
      <c r="G384"/>
    </row>
    <row r="385" spans="1:7" ht="15" hidden="1" customHeight="1" x14ac:dyDescent="0.25">
      <c r="A385" s="47">
        <f>MONTH(Expense!$C385)</f>
        <v>9</v>
      </c>
      <c r="B385" s="27">
        <f>YEAR(Expense!$C385)</f>
        <v>2017</v>
      </c>
      <c r="C385" s="30">
        <v>42995</v>
      </c>
      <c r="D385" s="31">
        <v>100</v>
      </c>
      <c r="E385" s="48" t="s">
        <v>39</v>
      </c>
      <c r="F385" s="26"/>
      <c r="G385"/>
    </row>
    <row r="386" spans="1:7" ht="15" hidden="1" customHeight="1" x14ac:dyDescent="0.25">
      <c r="A386" s="47">
        <f>MONTH(Expense!$C386)</f>
        <v>9</v>
      </c>
      <c r="B386" s="27">
        <f>YEAR(Expense!$C386)</f>
        <v>2017</v>
      </c>
      <c r="C386" s="30">
        <v>42998</v>
      </c>
      <c r="D386" s="31">
        <v>3.5</v>
      </c>
      <c r="E386" s="48" t="s">
        <v>44</v>
      </c>
      <c r="F386" s="26"/>
      <c r="G386"/>
    </row>
    <row r="387" spans="1:7" ht="15" hidden="1" customHeight="1" x14ac:dyDescent="0.25">
      <c r="A387" s="47">
        <f>MONTH(Expense!$C387)</f>
        <v>9</v>
      </c>
      <c r="B387" s="27">
        <f>YEAR(Expense!$C387)</f>
        <v>2017</v>
      </c>
      <c r="C387" s="30">
        <v>43004</v>
      </c>
      <c r="D387" s="31">
        <v>200</v>
      </c>
      <c r="E387" s="48" t="s">
        <v>42</v>
      </c>
      <c r="F387" s="26"/>
      <c r="G387"/>
    </row>
    <row r="388" spans="1:7" ht="15" hidden="1" customHeight="1" x14ac:dyDescent="0.25">
      <c r="A388" s="47">
        <f>MONTH(Expense!$C388)</f>
        <v>9</v>
      </c>
      <c r="B388" s="27">
        <f>YEAR(Expense!$C388)</f>
        <v>2017</v>
      </c>
      <c r="C388" s="30">
        <v>43004</v>
      </c>
      <c r="D388" s="31">
        <v>64</v>
      </c>
      <c r="E388" s="48" t="s">
        <v>42</v>
      </c>
      <c r="F388" s="26"/>
      <c r="G388"/>
    </row>
    <row r="389" spans="1:7" ht="15" hidden="1" customHeight="1" x14ac:dyDescent="0.25">
      <c r="A389" s="47">
        <f>MONTH(Expense!$C389)</f>
        <v>9</v>
      </c>
      <c r="B389" s="27">
        <f>YEAR(Expense!$C389)</f>
        <v>2017</v>
      </c>
      <c r="C389" s="30">
        <v>43004</v>
      </c>
      <c r="D389" s="31">
        <v>1</v>
      </c>
      <c r="E389" s="48" t="s">
        <v>42</v>
      </c>
      <c r="F389" s="26"/>
      <c r="G389"/>
    </row>
    <row r="390" spans="1:7" ht="15" hidden="1" customHeight="1" x14ac:dyDescent="0.25">
      <c r="A390" s="47">
        <f>MONTH(Expense!$C390)</f>
        <v>9</v>
      </c>
      <c r="B390" s="27">
        <f>YEAR(Expense!$C390)</f>
        <v>2017</v>
      </c>
      <c r="C390" s="30">
        <v>43004</v>
      </c>
      <c r="D390" s="31">
        <v>3</v>
      </c>
      <c r="E390" s="48" t="s">
        <v>39</v>
      </c>
      <c r="F390" s="26"/>
      <c r="G390"/>
    </row>
    <row r="391" spans="1:7" ht="15" hidden="1" customHeight="1" x14ac:dyDescent="0.25">
      <c r="A391" s="47">
        <f>MONTH(Expense!$C391)</f>
        <v>9</v>
      </c>
      <c r="B391" s="27">
        <f>YEAR(Expense!$C391)</f>
        <v>2017</v>
      </c>
      <c r="C391" s="30">
        <v>43005</v>
      </c>
      <c r="D391" s="31">
        <v>50</v>
      </c>
      <c r="E391" s="48" t="s">
        <v>41</v>
      </c>
      <c r="F391" s="26"/>
      <c r="G391"/>
    </row>
    <row r="392" spans="1:7" ht="15" hidden="1" customHeight="1" x14ac:dyDescent="0.25">
      <c r="A392" s="47">
        <f>MONTH(Expense!$C392)</f>
        <v>9</v>
      </c>
      <c r="B392" s="27">
        <f>YEAR(Expense!$C392)</f>
        <v>2017</v>
      </c>
      <c r="C392" s="28">
        <v>42979</v>
      </c>
      <c r="D392" s="29">
        <v>2550</v>
      </c>
      <c r="E392" s="48" t="s">
        <v>42</v>
      </c>
      <c r="F392" s="26"/>
      <c r="G392"/>
    </row>
    <row r="393" spans="1:7" ht="15" hidden="1" customHeight="1" x14ac:dyDescent="0.25">
      <c r="A393" s="47">
        <f>MONTH(Expense!$C393)</f>
        <v>10</v>
      </c>
      <c r="B393" s="27">
        <f>YEAR(Expense!$C393)</f>
        <v>2017</v>
      </c>
      <c r="C393" s="30">
        <v>43010</v>
      </c>
      <c r="D393" s="31">
        <v>10</v>
      </c>
      <c r="E393" s="48" t="s">
        <v>40</v>
      </c>
      <c r="F393" s="26"/>
      <c r="G393"/>
    </row>
    <row r="394" spans="1:7" ht="15" hidden="1" customHeight="1" x14ac:dyDescent="0.25">
      <c r="A394" s="47">
        <f>MONTH(Expense!$C394)</f>
        <v>10</v>
      </c>
      <c r="B394" s="27">
        <f>YEAR(Expense!$C394)</f>
        <v>2017</v>
      </c>
      <c r="C394" s="30">
        <v>43010</v>
      </c>
      <c r="D394" s="31">
        <v>7</v>
      </c>
      <c r="E394" s="48" t="s">
        <v>45</v>
      </c>
      <c r="F394" s="26"/>
      <c r="G394"/>
    </row>
    <row r="395" spans="1:7" ht="45" hidden="1" customHeight="1" x14ac:dyDescent="0.25">
      <c r="A395" s="47">
        <f>MONTH(Expense!$C395)</f>
        <v>10</v>
      </c>
      <c r="B395" s="27">
        <f>YEAR(Expense!$C395)</f>
        <v>2017</v>
      </c>
      <c r="C395" s="30">
        <v>43010</v>
      </c>
      <c r="D395" s="31">
        <v>10</v>
      </c>
      <c r="E395" s="48" t="s">
        <v>40</v>
      </c>
      <c r="F395" s="26"/>
      <c r="G395"/>
    </row>
    <row r="396" spans="1:7" ht="15" hidden="1" customHeight="1" x14ac:dyDescent="0.25">
      <c r="A396" s="47">
        <f>MONTH(Expense!$C396)</f>
        <v>10</v>
      </c>
      <c r="B396" s="27">
        <f>YEAR(Expense!$C396)</f>
        <v>2017</v>
      </c>
      <c r="C396" s="30">
        <v>43011</v>
      </c>
      <c r="D396" s="31">
        <v>100</v>
      </c>
      <c r="E396" s="48" t="s">
        <v>42</v>
      </c>
      <c r="F396" s="26"/>
      <c r="G396"/>
    </row>
    <row r="397" spans="1:7" ht="15" hidden="1" customHeight="1" x14ac:dyDescent="0.25">
      <c r="A397" s="47">
        <f>MONTH(Expense!$C397)</f>
        <v>10</v>
      </c>
      <c r="B397" s="27">
        <f>YEAR(Expense!$C397)</f>
        <v>2017</v>
      </c>
      <c r="C397" s="30">
        <v>43011</v>
      </c>
      <c r="D397" s="31">
        <v>95</v>
      </c>
      <c r="E397" s="48" t="s">
        <v>41</v>
      </c>
      <c r="F397" s="26"/>
      <c r="G397"/>
    </row>
    <row r="398" spans="1:7" ht="90" hidden="1" customHeight="1" x14ac:dyDescent="0.25">
      <c r="A398" s="47">
        <f>MONTH(Expense!$C398)</f>
        <v>10</v>
      </c>
      <c r="B398" s="27">
        <f>YEAR(Expense!$C398)</f>
        <v>2017</v>
      </c>
      <c r="C398" s="30">
        <v>43011</v>
      </c>
      <c r="D398" s="31">
        <v>9</v>
      </c>
      <c r="E398" s="48" t="s">
        <v>45</v>
      </c>
      <c r="F398" s="26"/>
      <c r="G398"/>
    </row>
    <row r="399" spans="1:7" ht="15" hidden="1" customHeight="1" x14ac:dyDescent="0.25">
      <c r="A399" s="47">
        <f>MONTH(Expense!$C399)</f>
        <v>10</v>
      </c>
      <c r="B399" s="27">
        <f>YEAR(Expense!$C399)</f>
        <v>2017</v>
      </c>
      <c r="C399" s="30">
        <v>43011</v>
      </c>
      <c r="D399" s="31">
        <v>50</v>
      </c>
      <c r="E399" s="48" t="s">
        <v>42</v>
      </c>
      <c r="F399" s="26"/>
      <c r="G399"/>
    </row>
    <row r="400" spans="1:7" ht="15" hidden="1" customHeight="1" x14ac:dyDescent="0.25">
      <c r="A400" s="47">
        <f>MONTH(Expense!$C400)</f>
        <v>10</v>
      </c>
      <c r="B400" s="27">
        <f>YEAR(Expense!$C400)</f>
        <v>2017</v>
      </c>
      <c r="C400" s="30">
        <v>43011</v>
      </c>
      <c r="D400" s="31">
        <v>10</v>
      </c>
      <c r="E400" s="48" t="s">
        <v>40</v>
      </c>
      <c r="F400" s="26"/>
      <c r="G400"/>
    </row>
    <row r="401" spans="1:7" ht="15" hidden="1" customHeight="1" x14ac:dyDescent="0.25">
      <c r="A401" s="47">
        <f>MONTH(Expense!$C401)</f>
        <v>10</v>
      </c>
      <c r="B401" s="27">
        <f>YEAR(Expense!$C401)</f>
        <v>2017</v>
      </c>
      <c r="C401" s="30">
        <v>43011</v>
      </c>
      <c r="D401" s="31">
        <v>100</v>
      </c>
      <c r="E401" s="48" t="s">
        <v>43</v>
      </c>
      <c r="F401" s="26"/>
      <c r="G401"/>
    </row>
    <row r="402" spans="1:7" ht="15.75" hidden="1" customHeight="1" thickBot="1" x14ac:dyDescent="0.3">
      <c r="A402" s="47">
        <f>MONTH(Expense!$C402)</f>
        <v>10</v>
      </c>
      <c r="B402" s="27">
        <f>YEAR(Expense!$C402)</f>
        <v>2017</v>
      </c>
      <c r="C402" s="30">
        <v>43018</v>
      </c>
      <c r="D402" s="31">
        <v>98</v>
      </c>
      <c r="E402" s="48" t="s">
        <v>45</v>
      </c>
      <c r="F402" s="26"/>
      <c r="G402"/>
    </row>
    <row r="403" spans="1:7" ht="15" hidden="1" customHeight="1" x14ac:dyDescent="0.25">
      <c r="A403" s="47">
        <f>MONTH(Expense!$C403)</f>
        <v>10</v>
      </c>
      <c r="B403" s="27">
        <f>YEAR(Expense!$C403)</f>
        <v>2017</v>
      </c>
      <c r="C403" s="32">
        <v>43018</v>
      </c>
      <c r="D403" s="33">
        <v>100</v>
      </c>
      <c r="E403" s="48" t="s">
        <v>40</v>
      </c>
      <c r="F403" s="26"/>
      <c r="G403"/>
    </row>
    <row r="404" spans="1:7" ht="15" hidden="1" customHeight="1" x14ac:dyDescent="0.25">
      <c r="A404" s="47">
        <f>MONTH(Expense!$C404)</f>
        <v>10</v>
      </c>
      <c r="B404" s="27">
        <f>YEAR(Expense!$C404)</f>
        <v>2017</v>
      </c>
      <c r="C404" s="30">
        <v>43019</v>
      </c>
      <c r="D404" s="31">
        <v>440</v>
      </c>
      <c r="E404" s="48" t="s">
        <v>42</v>
      </c>
      <c r="F404" s="26"/>
      <c r="G404"/>
    </row>
    <row r="405" spans="1:7" ht="15" hidden="1" customHeight="1" x14ac:dyDescent="0.25">
      <c r="A405" s="47">
        <f>MONTH(Expense!$C405)</f>
        <v>10</v>
      </c>
      <c r="B405" s="27">
        <f>YEAR(Expense!$C405)</f>
        <v>2017</v>
      </c>
      <c r="C405" s="30">
        <v>43024</v>
      </c>
      <c r="D405" s="31">
        <v>3.5</v>
      </c>
      <c r="E405" s="48" t="s">
        <v>39</v>
      </c>
      <c r="F405" s="26"/>
      <c r="G405"/>
    </row>
    <row r="406" spans="1:7" ht="15" hidden="1" customHeight="1" x14ac:dyDescent="0.25">
      <c r="A406" s="47">
        <f>MONTH(Expense!$C406)</f>
        <v>10</v>
      </c>
      <c r="B406" s="27">
        <f>YEAR(Expense!$C406)</f>
        <v>2017</v>
      </c>
      <c r="C406" s="30">
        <v>43026</v>
      </c>
      <c r="D406" s="31">
        <v>5.5</v>
      </c>
      <c r="E406" s="48" t="s">
        <v>39</v>
      </c>
      <c r="F406" s="26"/>
      <c r="G406"/>
    </row>
    <row r="407" spans="1:7" ht="15" hidden="1" customHeight="1" x14ac:dyDescent="0.25">
      <c r="A407" s="47">
        <f>MONTH(Expense!$C407)</f>
        <v>10</v>
      </c>
      <c r="B407" s="27">
        <f>YEAR(Expense!$C407)</f>
        <v>2017</v>
      </c>
      <c r="C407" s="30">
        <v>43027</v>
      </c>
      <c r="D407" s="31">
        <v>10</v>
      </c>
      <c r="E407" s="48" t="s">
        <v>39</v>
      </c>
      <c r="F407" s="26"/>
      <c r="G407"/>
    </row>
    <row r="408" spans="1:7" ht="15" hidden="1" customHeight="1" x14ac:dyDescent="0.25">
      <c r="A408" s="47">
        <f>MONTH(Expense!$C408)</f>
        <v>10</v>
      </c>
      <c r="B408" s="27">
        <f>YEAR(Expense!$C408)</f>
        <v>2017</v>
      </c>
      <c r="C408" s="30">
        <v>43027</v>
      </c>
      <c r="D408" s="31">
        <v>4</v>
      </c>
      <c r="E408" s="48" t="s">
        <v>39</v>
      </c>
      <c r="F408" s="26"/>
      <c r="G408"/>
    </row>
    <row r="409" spans="1:7" ht="15" hidden="1" customHeight="1" x14ac:dyDescent="0.25">
      <c r="A409" s="47">
        <f>MONTH(Expense!$C409)</f>
        <v>10</v>
      </c>
      <c r="B409" s="27">
        <f>YEAR(Expense!$C409)</f>
        <v>2017</v>
      </c>
      <c r="C409" s="30">
        <v>43028</v>
      </c>
      <c r="D409" s="31">
        <v>146</v>
      </c>
      <c r="E409" s="48" t="s">
        <v>45</v>
      </c>
      <c r="F409" s="26"/>
      <c r="G409"/>
    </row>
    <row r="410" spans="1:7" ht="15" hidden="1" customHeight="1" x14ac:dyDescent="0.25">
      <c r="A410" s="47">
        <f>MONTH(Expense!$C410)</f>
        <v>10</v>
      </c>
      <c r="B410" s="27">
        <f>YEAR(Expense!$C410)</f>
        <v>2017</v>
      </c>
      <c r="C410" s="28">
        <v>43032</v>
      </c>
      <c r="D410" s="29">
        <v>50</v>
      </c>
      <c r="E410" s="48" t="s">
        <v>39</v>
      </c>
      <c r="F410" s="26"/>
      <c r="G410"/>
    </row>
    <row r="411" spans="1:7" ht="15" hidden="1" customHeight="1" x14ac:dyDescent="0.25">
      <c r="A411" s="47">
        <f>MONTH(Expense!$C411)</f>
        <v>10</v>
      </c>
      <c r="B411" s="27">
        <f>YEAR(Expense!$C411)</f>
        <v>2017</v>
      </c>
      <c r="C411" s="30">
        <v>43033</v>
      </c>
      <c r="D411" s="31">
        <v>26.8</v>
      </c>
      <c r="E411" s="48" t="s">
        <v>44</v>
      </c>
      <c r="F411" s="26"/>
      <c r="G411"/>
    </row>
    <row r="412" spans="1:7" ht="15" hidden="1" customHeight="1" x14ac:dyDescent="0.25">
      <c r="A412" s="47">
        <f>MONTH(Expense!$C412)</f>
        <v>10</v>
      </c>
      <c r="B412" s="27">
        <f>YEAR(Expense!$C412)</f>
        <v>2017</v>
      </c>
      <c r="C412" s="28">
        <v>43038</v>
      </c>
      <c r="D412" s="29">
        <v>1000</v>
      </c>
      <c r="E412" s="48" t="s">
        <v>42</v>
      </c>
      <c r="F412" s="26"/>
      <c r="G412"/>
    </row>
    <row r="413" spans="1:7" ht="30" hidden="1" customHeight="1" x14ac:dyDescent="0.25">
      <c r="A413" s="47">
        <f>MONTH(Expense!$C413)</f>
        <v>11</v>
      </c>
      <c r="B413" s="27">
        <f>YEAR(Expense!$C413)</f>
        <v>2017</v>
      </c>
      <c r="C413" s="30">
        <v>43040</v>
      </c>
      <c r="D413" s="31">
        <v>316</v>
      </c>
      <c r="E413" s="48" t="s">
        <v>42</v>
      </c>
      <c r="F413" s="26"/>
      <c r="G413"/>
    </row>
    <row r="414" spans="1:7" ht="15" hidden="1" customHeight="1" x14ac:dyDescent="0.25">
      <c r="A414" s="47">
        <f>MONTH(Expense!$C414)</f>
        <v>11</v>
      </c>
      <c r="B414" s="27">
        <f>YEAR(Expense!$C414)</f>
        <v>2017</v>
      </c>
      <c r="C414" s="30">
        <v>43040</v>
      </c>
      <c r="D414" s="31">
        <v>3.5</v>
      </c>
      <c r="E414" s="48" t="s">
        <v>40</v>
      </c>
      <c r="F414" s="26"/>
      <c r="G414"/>
    </row>
    <row r="415" spans="1:7" ht="15" hidden="1" customHeight="1" x14ac:dyDescent="0.25">
      <c r="A415" s="47">
        <f>MONTH(Expense!$C415)</f>
        <v>11</v>
      </c>
      <c r="B415" s="27">
        <f>YEAR(Expense!$C415)</f>
        <v>2017</v>
      </c>
      <c r="C415" s="30">
        <v>43042</v>
      </c>
      <c r="D415" s="29">
        <v>1200</v>
      </c>
      <c r="E415" s="48" t="s">
        <v>39</v>
      </c>
      <c r="F415" s="26"/>
      <c r="G415"/>
    </row>
    <row r="416" spans="1:7" ht="15" hidden="1" customHeight="1" x14ac:dyDescent="0.25">
      <c r="A416" s="47">
        <f>MONTH(Expense!$C416)</f>
        <v>11</v>
      </c>
      <c r="B416" s="27">
        <f>YEAR(Expense!$C416)</f>
        <v>2017</v>
      </c>
      <c r="C416" s="30">
        <v>43042</v>
      </c>
      <c r="D416" s="31">
        <v>50</v>
      </c>
      <c r="E416" s="48" t="s">
        <v>41</v>
      </c>
      <c r="F416" s="26"/>
      <c r="G416"/>
    </row>
    <row r="417" spans="1:7" ht="15" hidden="1" customHeight="1" x14ac:dyDescent="0.25">
      <c r="A417" s="47">
        <f>MONTH(Expense!$C417)</f>
        <v>11</v>
      </c>
      <c r="B417" s="27">
        <f>YEAR(Expense!$C417)</f>
        <v>2017</v>
      </c>
      <c r="C417" s="30">
        <v>43042</v>
      </c>
      <c r="D417" s="29">
        <v>100</v>
      </c>
      <c r="E417" s="48" t="s">
        <v>45</v>
      </c>
      <c r="F417" s="26"/>
      <c r="G417"/>
    </row>
    <row r="418" spans="1:7" ht="15" hidden="1" customHeight="1" x14ac:dyDescent="0.25">
      <c r="A418" s="47">
        <f>MONTH(Expense!$C418)</f>
        <v>11</v>
      </c>
      <c r="B418" s="27">
        <f>YEAR(Expense!$C418)</f>
        <v>2017</v>
      </c>
      <c r="C418" s="30">
        <v>43046</v>
      </c>
      <c r="D418" s="29">
        <v>3.5</v>
      </c>
      <c r="E418" s="48" t="s">
        <v>42</v>
      </c>
      <c r="F418" s="26"/>
      <c r="G418"/>
    </row>
    <row r="419" spans="1:7" ht="15" hidden="1" customHeight="1" x14ac:dyDescent="0.25">
      <c r="A419" s="47">
        <f>MONTH(Expense!$C419)</f>
        <v>11</v>
      </c>
      <c r="B419" s="27">
        <f>YEAR(Expense!$C419)</f>
        <v>2017</v>
      </c>
      <c r="C419" s="30">
        <v>43046</v>
      </c>
      <c r="D419" s="29">
        <v>4</v>
      </c>
      <c r="E419" s="48" t="s">
        <v>42</v>
      </c>
      <c r="F419" s="26"/>
      <c r="G419"/>
    </row>
    <row r="420" spans="1:7" ht="15" hidden="1" customHeight="1" x14ac:dyDescent="0.25">
      <c r="A420" s="47">
        <f>MONTH(Expense!$C420)</f>
        <v>11</v>
      </c>
      <c r="B420" s="27">
        <f>YEAR(Expense!$C420)</f>
        <v>2017</v>
      </c>
      <c r="C420" s="30">
        <v>43046</v>
      </c>
      <c r="D420" s="29">
        <v>3</v>
      </c>
      <c r="E420" s="48" t="s">
        <v>45</v>
      </c>
      <c r="F420" s="26"/>
      <c r="G420"/>
    </row>
    <row r="421" spans="1:7" ht="15" hidden="1" customHeight="1" x14ac:dyDescent="0.25">
      <c r="A421" s="47">
        <f>MONTH(Expense!$C421)</f>
        <v>10</v>
      </c>
      <c r="B421" s="27">
        <f>YEAR(Expense!$C421)</f>
        <v>2017</v>
      </c>
      <c r="C421" s="28">
        <v>43038</v>
      </c>
      <c r="D421" s="29">
        <v>1700</v>
      </c>
      <c r="E421" s="48" t="s">
        <v>42</v>
      </c>
      <c r="F421" s="26"/>
      <c r="G421"/>
    </row>
    <row r="422" spans="1:7" ht="15" hidden="1" customHeight="1" x14ac:dyDescent="0.25">
      <c r="A422" s="47">
        <f>MONTH(Expense!$C422)</f>
        <v>11</v>
      </c>
      <c r="B422" s="27">
        <f>YEAR(Expense!$C422)</f>
        <v>2017</v>
      </c>
      <c r="C422" s="30">
        <v>43049</v>
      </c>
      <c r="D422" s="29">
        <v>100</v>
      </c>
      <c r="E422" s="48" t="s">
        <v>40</v>
      </c>
      <c r="F422" s="26"/>
      <c r="G422"/>
    </row>
    <row r="423" spans="1:7" ht="15" hidden="1" customHeight="1" x14ac:dyDescent="0.25">
      <c r="A423" s="47">
        <f>MONTH(Expense!$C423)</f>
        <v>11</v>
      </c>
      <c r="B423" s="27">
        <f>YEAR(Expense!$C423)</f>
        <v>2017</v>
      </c>
      <c r="C423" s="30">
        <v>43054</v>
      </c>
      <c r="D423" s="31">
        <v>3.5</v>
      </c>
      <c r="E423" s="48" t="s">
        <v>39</v>
      </c>
      <c r="F423" s="26"/>
      <c r="G423"/>
    </row>
    <row r="424" spans="1:7" ht="15" hidden="1" customHeight="1" x14ac:dyDescent="0.25">
      <c r="A424" s="47">
        <f>MONTH(Expense!$C424)</f>
        <v>11</v>
      </c>
      <c r="B424" s="27">
        <f>YEAR(Expense!$C424)</f>
        <v>2017</v>
      </c>
      <c r="C424" s="30">
        <v>43056</v>
      </c>
      <c r="D424" s="31">
        <v>50</v>
      </c>
      <c r="E424" s="48" t="s">
        <v>42</v>
      </c>
      <c r="F424" s="26"/>
      <c r="G424"/>
    </row>
    <row r="425" spans="1:7" ht="15" hidden="1" customHeight="1" x14ac:dyDescent="0.25">
      <c r="A425" s="47">
        <f>MONTH(Expense!$C425)</f>
        <v>11</v>
      </c>
      <c r="B425" s="27">
        <f>YEAR(Expense!$C425)</f>
        <v>2017</v>
      </c>
      <c r="C425" s="30">
        <v>43056</v>
      </c>
      <c r="D425" s="31">
        <v>300</v>
      </c>
      <c r="E425" s="48" t="s">
        <v>40</v>
      </c>
      <c r="F425" s="26"/>
      <c r="G425"/>
    </row>
    <row r="426" spans="1:7" ht="15" hidden="1" customHeight="1" x14ac:dyDescent="0.25">
      <c r="A426" s="47">
        <f>MONTH(Expense!$C426)</f>
        <v>11</v>
      </c>
      <c r="B426" s="27">
        <f>YEAR(Expense!$C426)</f>
        <v>2017</v>
      </c>
      <c r="C426" s="30">
        <v>43059</v>
      </c>
      <c r="D426" s="31">
        <v>3.5</v>
      </c>
      <c r="E426" s="48" t="s">
        <v>43</v>
      </c>
      <c r="F426" s="26"/>
      <c r="G426"/>
    </row>
    <row r="427" spans="1:7" ht="15" hidden="1" customHeight="1" x14ac:dyDescent="0.25">
      <c r="A427" s="47">
        <f>MONTH(Expense!$C427)</f>
        <v>11</v>
      </c>
      <c r="B427" s="27">
        <f>YEAR(Expense!$C427)</f>
        <v>2017</v>
      </c>
      <c r="C427" s="30">
        <v>43063</v>
      </c>
      <c r="D427" s="31">
        <v>100</v>
      </c>
      <c r="E427" s="48" t="s">
        <v>45</v>
      </c>
      <c r="F427" s="26"/>
      <c r="G427"/>
    </row>
    <row r="428" spans="1:7" ht="15" hidden="1" customHeight="1" x14ac:dyDescent="0.25">
      <c r="A428" s="47">
        <f>MONTH(Expense!$C428)</f>
        <v>11</v>
      </c>
      <c r="B428" s="27">
        <f>YEAR(Expense!$C428)</f>
        <v>2017</v>
      </c>
      <c r="C428" s="30">
        <v>43063</v>
      </c>
      <c r="D428" s="31">
        <v>100</v>
      </c>
      <c r="E428" s="48" t="s">
        <v>41</v>
      </c>
      <c r="F428" s="26"/>
      <c r="G428"/>
    </row>
    <row r="429" spans="1:7" ht="15" hidden="1" customHeight="1" x14ac:dyDescent="0.25">
      <c r="A429" s="47">
        <f>MONTH(Expense!$C429)</f>
        <v>11</v>
      </c>
      <c r="B429" s="27">
        <f>YEAR(Expense!$C429)</f>
        <v>2017</v>
      </c>
      <c r="C429" s="30">
        <v>43067</v>
      </c>
      <c r="D429" s="31">
        <v>10</v>
      </c>
      <c r="E429" s="48" t="s">
        <v>44</v>
      </c>
      <c r="F429" s="26"/>
      <c r="G429"/>
    </row>
    <row r="430" spans="1:7" ht="15" hidden="1" customHeight="1" x14ac:dyDescent="0.25">
      <c r="A430" s="47">
        <f>MONTH(Expense!$C430)</f>
        <v>11</v>
      </c>
      <c r="B430" s="27">
        <f>YEAR(Expense!$C430)</f>
        <v>2017</v>
      </c>
      <c r="C430" s="30">
        <v>43063</v>
      </c>
      <c r="D430" s="31">
        <v>50</v>
      </c>
      <c r="E430" s="48" t="s">
        <v>39</v>
      </c>
      <c r="F430" s="26"/>
      <c r="G430"/>
    </row>
    <row r="431" spans="1:7" ht="15" hidden="1" customHeight="1" x14ac:dyDescent="0.25">
      <c r="A431" s="47">
        <f>MONTH(Expense!$C431)</f>
        <v>11</v>
      </c>
      <c r="B431" s="27">
        <f>YEAR(Expense!$C431)</f>
        <v>2017</v>
      </c>
      <c r="C431" s="30">
        <v>43063</v>
      </c>
      <c r="D431" s="31">
        <v>50</v>
      </c>
      <c r="E431" s="48" t="s">
        <v>41</v>
      </c>
      <c r="F431" s="26"/>
      <c r="G431"/>
    </row>
    <row r="432" spans="1:7" ht="15" hidden="1" customHeight="1" x14ac:dyDescent="0.25">
      <c r="A432" s="47">
        <f>MONTH(Expense!$C432)</f>
        <v>12</v>
      </c>
      <c r="B432" s="27">
        <f>YEAR(Expense!$C432)</f>
        <v>2017</v>
      </c>
      <c r="C432" s="30">
        <v>43076</v>
      </c>
      <c r="D432" s="31">
        <v>500</v>
      </c>
      <c r="E432" s="48" t="s">
        <v>42</v>
      </c>
      <c r="F432" s="26"/>
      <c r="G432"/>
    </row>
    <row r="433" spans="1:7" ht="30" hidden="1" customHeight="1" x14ac:dyDescent="0.25">
      <c r="A433" s="47">
        <f>MONTH(Expense!$C433)</f>
        <v>12</v>
      </c>
      <c r="B433" s="27">
        <f>YEAR(Expense!$C433)</f>
        <v>2017</v>
      </c>
      <c r="C433" s="30">
        <v>43076</v>
      </c>
      <c r="D433" s="31">
        <v>1650</v>
      </c>
      <c r="E433" s="48" t="s">
        <v>42</v>
      </c>
      <c r="F433" s="26"/>
      <c r="G433"/>
    </row>
  </sheetData>
  <dataConsolidate/>
  <pageMargins left="0.70866141732283472" right="0.70866141732283472" top="0.74803149606299213" bottom="0.74803149606299213" header="0.31496062992125984" footer="0.31496062992125984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1E3A-B9CD-4B2F-B7D7-9E06DDDB851C}">
  <dimension ref="A1:K463"/>
  <sheetViews>
    <sheetView zoomScale="115" zoomScaleNormal="115" zoomScaleSheetLayoutView="80" workbookViewId="0">
      <pane xSplit="1" ySplit="1" topLeftCell="B2" activePane="bottomRight" state="frozen"/>
      <selection activeCell="F13" sqref="F13"/>
      <selection pane="topRight" activeCell="F13" sqref="F13"/>
      <selection pane="bottomLeft" activeCell="F13" sqref="F13"/>
      <selection pane="bottomRight" activeCell="F445" sqref="F445"/>
    </sheetView>
  </sheetViews>
  <sheetFormatPr defaultColWidth="9.140625" defaultRowHeight="15" x14ac:dyDescent="0.25"/>
  <cols>
    <col min="1" max="1" width="15.28515625" style="3" bestFit="1" customWidth="1"/>
    <col min="2" max="2" width="14" style="3" customWidth="1"/>
    <col min="3" max="3" width="10.85546875" style="3" customWidth="1"/>
    <col min="4" max="4" width="12" style="4" customWidth="1"/>
    <col min="5" max="5" width="13.140625" style="6" bestFit="1" customWidth="1"/>
    <col min="6" max="6" width="16.5703125" style="5" bestFit="1" customWidth="1"/>
    <col min="7" max="7" width="12" style="2" customWidth="1"/>
    <col min="8" max="9" width="11.7109375" style="2" bestFit="1" customWidth="1"/>
    <col min="10" max="10" width="13.5703125" style="7" bestFit="1" customWidth="1"/>
    <col min="11" max="16384" width="9.140625" style="2"/>
  </cols>
  <sheetData>
    <row r="1" spans="1:11" s="1" customFormat="1" ht="48" customHeight="1" x14ac:dyDescent="0.25">
      <c r="A1" s="35" t="s">
        <v>19</v>
      </c>
      <c r="B1" s="35" t="s">
        <v>2</v>
      </c>
      <c r="C1" s="36" t="s">
        <v>46</v>
      </c>
      <c r="D1" s="37" t="s">
        <v>3</v>
      </c>
      <c r="E1" s="38" t="s">
        <v>20</v>
      </c>
      <c r="F1" s="39" t="s">
        <v>21</v>
      </c>
      <c r="G1" s="40" t="s">
        <v>4</v>
      </c>
      <c r="H1" s="51" t="s">
        <v>5</v>
      </c>
    </row>
    <row r="2" spans="1:11" ht="15" hidden="1" customHeight="1" x14ac:dyDescent="0.25">
      <c r="A2" s="41" t="s">
        <v>35</v>
      </c>
      <c r="B2" s="42">
        <v>42375</v>
      </c>
      <c r="C2" s="43">
        <f>YEAR(Sales!$B2)</f>
        <v>2016</v>
      </c>
      <c r="D2" s="43">
        <f>MONTH(Sales!$B2)</f>
        <v>1</v>
      </c>
      <c r="E2" s="44">
        <v>1331</v>
      </c>
      <c r="F2" s="45">
        <v>2272</v>
      </c>
      <c r="G2" s="46">
        <f>Sales!$F2-Sales!$E2</f>
        <v>941</v>
      </c>
      <c r="H2" s="52">
        <v>150</v>
      </c>
      <c r="J2" s="2"/>
      <c r="K2" s="7"/>
    </row>
    <row r="3" spans="1:11" ht="15" hidden="1" customHeight="1" x14ac:dyDescent="0.25">
      <c r="A3" s="41" t="s">
        <v>35</v>
      </c>
      <c r="B3" s="42">
        <v>42379</v>
      </c>
      <c r="C3" s="43">
        <f>YEAR(Sales!$B3)</f>
        <v>2016</v>
      </c>
      <c r="D3" s="43">
        <f>MONTH(Sales!$B3)</f>
        <v>1</v>
      </c>
      <c r="E3" s="44">
        <v>4410</v>
      </c>
      <c r="F3" s="45">
        <v>5000</v>
      </c>
      <c r="G3" s="46">
        <f>Sales!$F3-Sales!$E3</f>
        <v>590</v>
      </c>
      <c r="H3" s="52"/>
      <c r="J3" s="2"/>
      <c r="K3" s="7"/>
    </row>
    <row r="4" spans="1:11" ht="15" hidden="1" customHeight="1" x14ac:dyDescent="0.25">
      <c r="A4" s="41" t="s">
        <v>30</v>
      </c>
      <c r="B4" s="42">
        <v>42379</v>
      </c>
      <c r="C4" s="43">
        <f>YEAR(Sales!$B4)</f>
        <v>2016</v>
      </c>
      <c r="D4" s="43">
        <f>MONTH(Sales!$B4)</f>
        <v>1</v>
      </c>
      <c r="E4" s="44">
        <v>0</v>
      </c>
      <c r="F4" s="45">
        <v>1497.5</v>
      </c>
      <c r="G4" s="46">
        <f>Sales!$F4-Sales!$E4</f>
        <v>1497.5</v>
      </c>
      <c r="H4" s="52"/>
      <c r="J4" s="2"/>
      <c r="K4" s="7"/>
    </row>
    <row r="5" spans="1:11" ht="15" hidden="1" customHeight="1" x14ac:dyDescent="0.25">
      <c r="A5" s="41" t="s">
        <v>38</v>
      </c>
      <c r="B5" s="42">
        <v>42388</v>
      </c>
      <c r="C5" s="43">
        <f>YEAR(Sales!$B5)</f>
        <v>2016</v>
      </c>
      <c r="D5" s="43">
        <f>MONTH(Sales!$B5)</f>
        <v>1</v>
      </c>
      <c r="E5" s="44">
        <v>2700</v>
      </c>
      <c r="F5" s="45">
        <v>3120</v>
      </c>
      <c r="G5" s="46">
        <f>Sales!$F5-Sales!$E5</f>
        <v>420</v>
      </c>
      <c r="H5" s="52">
        <v>50</v>
      </c>
      <c r="J5" s="2"/>
      <c r="K5" s="7"/>
    </row>
    <row r="6" spans="1:11" ht="15" hidden="1" customHeight="1" x14ac:dyDescent="0.25">
      <c r="A6" s="41" t="s">
        <v>31</v>
      </c>
      <c r="B6" s="42">
        <v>42389</v>
      </c>
      <c r="C6" s="43">
        <f>YEAR(Sales!$B6)</f>
        <v>2016</v>
      </c>
      <c r="D6" s="43">
        <f>MONTH(Sales!$B6)</f>
        <v>1</v>
      </c>
      <c r="E6" s="44">
        <v>4144</v>
      </c>
      <c r="F6" s="45">
        <v>5000</v>
      </c>
      <c r="G6" s="46">
        <f>Sales!$F6-Sales!$E6</f>
        <v>856</v>
      </c>
      <c r="H6" s="52">
        <v>50</v>
      </c>
      <c r="J6" s="2"/>
      <c r="K6" s="7"/>
    </row>
    <row r="7" spans="1:11" ht="15" hidden="1" customHeight="1" x14ac:dyDescent="0.25">
      <c r="A7" s="41" t="s">
        <v>38</v>
      </c>
      <c r="B7" s="42">
        <v>42389</v>
      </c>
      <c r="C7" s="43">
        <f>YEAR(Sales!$B7)</f>
        <v>2016</v>
      </c>
      <c r="D7" s="43">
        <f>MONTH(Sales!$B7)</f>
        <v>1</v>
      </c>
      <c r="E7" s="44">
        <v>0</v>
      </c>
      <c r="F7" s="45">
        <v>2050.75</v>
      </c>
      <c r="G7" s="46">
        <f>Sales!$F7-Sales!$E7</f>
        <v>2050.75</v>
      </c>
      <c r="H7" s="52">
        <v>350</v>
      </c>
      <c r="J7" s="2"/>
      <c r="K7" s="7"/>
    </row>
    <row r="8" spans="1:11" ht="15" hidden="1" customHeight="1" x14ac:dyDescent="0.25">
      <c r="A8" s="41" t="s">
        <v>35</v>
      </c>
      <c r="B8" s="42">
        <v>42390</v>
      </c>
      <c r="C8" s="43">
        <f>YEAR(Sales!$B8)</f>
        <v>2016</v>
      </c>
      <c r="D8" s="43">
        <f>MONTH(Sales!$B8)</f>
        <v>1</v>
      </c>
      <c r="E8" s="44">
        <v>380</v>
      </c>
      <c r="F8" s="45">
        <v>936</v>
      </c>
      <c r="G8" s="46">
        <f>Sales!$F8-Sales!$E8</f>
        <v>556</v>
      </c>
      <c r="H8" s="52">
        <v>100</v>
      </c>
      <c r="J8" s="2"/>
      <c r="K8" s="7"/>
    </row>
    <row r="9" spans="1:11" ht="15" hidden="1" customHeight="1" x14ac:dyDescent="0.25">
      <c r="A9" s="41" t="s">
        <v>36</v>
      </c>
      <c r="B9" s="42">
        <v>42390</v>
      </c>
      <c r="C9" s="43">
        <f>YEAR(Sales!$B9)</f>
        <v>2016</v>
      </c>
      <c r="D9" s="43">
        <f>MONTH(Sales!$B9)</f>
        <v>1</v>
      </c>
      <c r="E9" s="44">
        <v>1860</v>
      </c>
      <c r="F9" s="45">
        <v>3600</v>
      </c>
      <c r="G9" s="46">
        <f>Sales!$F9-Sales!$E9</f>
        <v>1740</v>
      </c>
      <c r="H9" s="52">
        <v>500</v>
      </c>
      <c r="J9" s="2"/>
      <c r="K9" s="7"/>
    </row>
    <row r="10" spans="1:11" ht="15" hidden="1" customHeight="1" x14ac:dyDescent="0.25">
      <c r="A10" s="41" t="s">
        <v>33</v>
      </c>
      <c r="B10" s="42">
        <v>42394</v>
      </c>
      <c r="C10" s="43">
        <f>YEAR(Sales!$B10)</f>
        <v>2016</v>
      </c>
      <c r="D10" s="43">
        <f>MONTH(Sales!$B10)</f>
        <v>1</v>
      </c>
      <c r="E10" s="44">
        <v>0</v>
      </c>
      <c r="F10" s="45">
        <v>2000</v>
      </c>
      <c r="G10" s="46">
        <f>Sales!$F10-Sales!$E10</f>
        <v>2000</v>
      </c>
      <c r="H10" s="52"/>
      <c r="J10" s="2"/>
      <c r="K10" s="7"/>
    </row>
    <row r="11" spans="1:11" ht="15" hidden="1" customHeight="1" x14ac:dyDescent="0.25">
      <c r="A11" s="41" t="s">
        <v>36</v>
      </c>
      <c r="B11" s="42">
        <v>42394</v>
      </c>
      <c r="C11" s="43">
        <f>YEAR(Sales!$B11)</f>
        <v>2016</v>
      </c>
      <c r="D11" s="43">
        <f>MONTH(Sales!$B11)</f>
        <v>1</v>
      </c>
      <c r="E11" s="44">
        <v>3120</v>
      </c>
      <c r="F11" s="45">
        <v>1510</v>
      </c>
      <c r="G11" s="46">
        <f>Sales!$F11-Sales!$E11</f>
        <v>-1610</v>
      </c>
      <c r="H11" s="52"/>
      <c r="J11" s="2"/>
      <c r="K11" s="7"/>
    </row>
    <row r="12" spans="1:11" ht="15" hidden="1" customHeight="1" x14ac:dyDescent="0.25">
      <c r="A12" s="41" t="s">
        <v>35</v>
      </c>
      <c r="B12" s="42">
        <v>42396</v>
      </c>
      <c r="C12" s="43">
        <f>YEAR(Sales!$B12)</f>
        <v>2016</v>
      </c>
      <c r="D12" s="43">
        <f>MONTH(Sales!$B12)</f>
        <v>1</v>
      </c>
      <c r="E12" s="44">
        <v>181</v>
      </c>
      <c r="F12" s="45">
        <v>270</v>
      </c>
      <c r="G12" s="46">
        <f>Sales!$F12-Sales!$E12</f>
        <v>89</v>
      </c>
      <c r="H12" s="52">
        <v>100</v>
      </c>
      <c r="J12" s="2"/>
      <c r="K12"/>
    </row>
    <row r="13" spans="1:11" ht="15" hidden="1" customHeight="1" x14ac:dyDescent="0.25">
      <c r="A13" s="41" t="s">
        <v>31</v>
      </c>
      <c r="B13" s="42">
        <v>42397</v>
      </c>
      <c r="C13" s="43">
        <f>YEAR(Sales!$B13)</f>
        <v>2016</v>
      </c>
      <c r="D13" s="43">
        <f>MONTH(Sales!$B13)</f>
        <v>1</v>
      </c>
      <c r="E13" s="44">
        <v>210</v>
      </c>
      <c r="F13" s="45">
        <v>426</v>
      </c>
      <c r="G13" s="46">
        <f>Sales!$F13-Sales!$E13</f>
        <v>216</v>
      </c>
      <c r="H13" s="52"/>
      <c r="J13" s="2"/>
      <c r="K13"/>
    </row>
    <row r="14" spans="1:11" ht="15" hidden="1" customHeight="1" x14ac:dyDescent="0.25">
      <c r="A14" s="41" t="s">
        <v>29</v>
      </c>
      <c r="B14" s="42">
        <v>42398</v>
      </c>
      <c r="C14" s="43">
        <f>YEAR(Sales!$B14)</f>
        <v>2016</v>
      </c>
      <c r="D14" s="43">
        <f>MONTH(Sales!$B14)</f>
        <v>1</v>
      </c>
      <c r="E14" s="44">
        <v>3000</v>
      </c>
      <c r="F14" s="45">
        <v>7500</v>
      </c>
      <c r="G14" s="46">
        <f>Sales!$F14-Sales!$E14</f>
        <v>4500</v>
      </c>
      <c r="H14" s="52">
        <v>1000</v>
      </c>
      <c r="J14" s="2"/>
      <c r="K14"/>
    </row>
    <row r="15" spans="1:11" ht="15" hidden="1" customHeight="1" x14ac:dyDescent="0.25">
      <c r="A15" s="41" t="s">
        <v>33</v>
      </c>
      <c r="B15" s="42">
        <v>42398</v>
      </c>
      <c r="C15" s="43">
        <f>YEAR(Sales!$B15)</f>
        <v>2016</v>
      </c>
      <c r="D15" s="43">
        <f>MONTH(Sales!$B15)</f>
        <v>1</v>
      </c>
      <c r="E15" s="44">
        <v>3500</v>
      </c>
      <c r="F15" s="45">
        <v>7000</v>
      </c>
      <c r="G15" s="46">
        <f>Sales!$F15-Sales!$E15</f>
        <v>3500</v>
      </c>
      <c r="H15" s="52">
        <v>1000</v>
      </c>
      <c r="J15" s="2"/>
      <c r="K15"/>
    </row>
    <row r="16" spans="1:11" ht="15" hidden="1" customHeight="1" x14ac:dyDescent="0.25">
      <c r="A16" s="41" t="s">
        <v>29</v>
      </c>
      <c r="B16" s="42">
        <v>42398</v>
      </c>
      <c r="C16" s="43">
        <f>YEAR(Sales!$B16)</f>
        <v>2016</v>
      </c>
      <c r="D16" s="43">
        <f>MONTH(Sales!$B16)</f>
        <v>1</v>
      </c>
      <c r="E16" s="44">
        <v>1210</v>
      </c>
      <c r="F16" s="45">
        <v>2554</v>
      </c>
      <c r="G16" s="46">
        <f>Sales!$F16-Sales!$E16</f>
        <v>1344</v>
      </c>
      <c r="H16" s="52">
        <v>200</v>
      </c>
      <c r="J16" s="2"/>
      <c r="K16"/>
    </row>
    <row r="17" spans="1:11" ht="15" hidden="1" customHeight="1" x14ac:dyDescent="0.25">
      <c r="A17" s="41" t="s">
        <v>31</v>
      </c>
      <c r="B17" s="42">
        <v>42398</v>
      </c>
      <c r="C17" s="43">
        <f>YEAR(Sales!$B17)</f>
        <v>2016</v>
      </c>
      <c r="D17" s="43">
        <f>MONTH(Sales!$B17)</f>
        <v>1</v>
      </c>
      <c r="E17" s="44">
        <v>55</v>
      </c>
      <c r="F17" s="45">
        <v>0</v>
      </c>
      <c r="G17" s="46">
        <f>Sales!$F17-Sales!$E17</f>
        <v>-55</v>
      </c>
      <c r="H17" s="52">
        <v>500</v>
      </c>
      <c r="J17" s="2"/>
      <c r="K17"/>
    </row>
    <row r="18" spans="1:11" ht="15" hidden="1" customHeight="1" x14ac:dyDescent="0.25">
      <c r="A18" s="41" t="s">
        <v>37</v>
      </c>
      <c r="B18" s="42">
        <v>42398</v>
      </c>
      <c r="C18" s="43">
        <f>YEAR(Sales!$B18)</f>
        <v>2016</v>
      </c>
      <c r="D18" s="43">
        <f>MONTH(Sales!$B18)</f>
        <v>1</v>
      </c>
      <c r="E18" s="44">
        <v>45</v>
      </c>
      <c r="F18" s="45">
        <v>350</v>
      </c>
      <c r="G18" s="46">
        <f>Sales!$F18-Sales!$E18</f>
        <v>305</v>
      </c>
      <c r="H18" s="52"/>
      <c r="J18" s="2"/>
      <c r="K18"/>
    </row>
    <row r="19" spans="1:11" ht="15" hidden="1" customHeight="1" x14ac:dyDescent="0.25">
      <c r="A19" s="41" t="s">
        <v>38</v>
      </c>
      <c r="B19" s="42">
        <v>42399</v>
      </c>
      <c r="C19" s="43">
        <f>YEAR(Sales!$B19)</f>
        <v>2016</v>
      </c>
      <c r="D19" s="43">
        <f>MONTH(Sales!$B19)</f>
        <v>1</v>
      </c>
      <c r="E19" s="44">
        <v>85</v>
      </c>
      <c r="F19" s="45">
        <v>162</v>
      </c>
      <c r="G19" s="46">
        <f>Sales!$F19-Sales!$E19</f>
        <v>77</v>
      </c>
      <c r="H19" s="52">
        <v>100</v>
      </c>
      <c r="J19" s="2"/>
      <c r="K19"/>
    </row>
    <row r="20" spans="1:11" ht="15" hidden="1" customHeight="1" x14ac:dyDescent="0.25">
      <c r="A20" s="41" t="s">
        <v>38</v>
      </c>
      <c r="B20" s="42">
        <v>42400</v>
      </c>
      <c r="C20" s="43">
        <f>YEAR(Sales!$B20)</f>
        <v>2016</v>
      </c>
      <c r="D20" s="43">
        <f>MONTH(Sales!$B20)</f>
        <v>1</v>
      </c>
      <c r="E20" s="44">
        <v>890</v>
      </c>
      <c r="F20" s="45">
        <v>3093</v>
      </c>
      <c r="G20" s="46">
        <f>Sales!$F20-Sales!$E20</f>
        <v>2203</v>
      </c>
      <c r="H20" s="52"/>
      <c r="J20" s="2"/>
      <c r="K20"/>
    </row>
    <row r="21" spans="1:11" ht="15" hidden="1" customHeight="1" x14ac:dyDescent="0.25">
      <c r="A21" s="41" t="s">
        <v>32</v>
      </c>
      <c r="B21" s="42">
        <v>42402</v>
      </c>
      <c r="C21" s="43">
        <f>YEAR(Sales!$B21)</f>
        <v>2016</v>
      </c>
      <c r="D21" s="43">
        <f>MONTH(Sales!$B21)</f>
        <v>2</v>
      </c>
      <c r="E21" s="44">
        <v>555</v>
      </c>
      <c r="F21" s="45">
        <v>931.25</v>
      </c>
      <c r="G21" s="46">
        <f>Sales!$F21-Sales!$E21</f>
        <v>376.25</v>
      </c>
      <c r="H21" s="52"/>
      <c r="J21" s="2"/>
      <c r="K21"/>
    </row>
    <row r="22" spans="1:11" ht="15" hidden="1" customHeight="1" x14ac:dyDescent="0.25">
      <c r="A22" s="41" t="s">
        <v>37</v>
      </c>
      <c r="B22" s="42">
        <v>42403</v>
      </c>
      <c r="C22" s="43">
        <f>YEAR(Sales!$B22)</f>
        <v>2016</v>
      </c>
      <c r="D22" s="43">
        <f>MONTH(Sales!$B22)</f>
        <v>2</v>
      </c>
      <c r="E22" s="44">
        <v>300</v>
      </c>
      <c r="F22" s="45">
        <v>710</v>
      </c>
      <c r="G22" s="46">
        <f>Sales!$F22-Sales!$E22</f>
        <v>410</v>
      </c>
      <c r="H22" s="52">
        <v>100</v>
      </c>
      <c r="J22" s="2"/>
      <c r="K22"/>
    </row>
    <row r="23" spans="1:11" ht="15" hidden="1" customHeight="1" x14ac:dyDescent="0.25">
      <c r="A23" s="41" t="s">
        <v>35</v>
      </c>
      <c r="B23" s="42">
        <v>42405</v>
      </c>
      <c r="C23" s="43">
        <f>YEAR(Sales!$B23)</f>
        <v>2016</v>
      </c>
      <c r="D23" s="43">
        <f>MONTH(Sales!$B23)</f>
        <v>2</v>
      </c>
      <c r="E23" s="44">
        <v>200</v>
      </c>
      <c r="F23" s="45">
        <v>800</v>
      </c>
      <c r="G23" s="46">
        <f>Sales!$F23-Sales!$E23</f>
        <v>600</v>
      </c>
      <c r="H23" s="52"/>
      <c r="J23" s="2"/>
      <c r="K23"/>
    </row>
    <row r="24" spans="1:11" ht="15" hidden="1" customHeight="1" x14ac:dyDescent="0.25">
      <c r="A24" s="41" t="s">
        <v>34</v>
      </c>
      <c r="B24" s="42">
        <v>42406</v>
      </c>
      <c r="C24" s="43">
        <f>YEAR(Sales!$B24)</f>
        <v>2016</v>
      </c>
      <c r="D24" s="43">
        <f>MONTH(Sales!$B24)</f>
        <v>2</v>
      </c>
      <c r="E24" s="44">
        <v>616</v>
      </c>
      <c r="F24" s="45">
        <v>1351.07</v>
      </c>
      <c r="G24" s="46">
        <f>Sales!$F24-Sales!$E24</f>
        <v>735.06999999999994</v>
      </c>
      <c r="H24" s="52">
        <v>150</v>
      </c>
      <c r="J24" s="2"/>
      <c r="K24"/>
    </row>
    <row r="25" spans="1:11" ht="15" hidden="1" customHeight="1" x14ac:dyDescent="0.25">
      <c r="A25" s="41" t="s">
        <v>34</v>
      </c>
      <c r="B25" s="42">
        <v>42408</v>
      </c>
      <c r="C25" s="43">
        <f>YEAR(Sales!$B25)</f>
        <v>2016</v>
      </c>
      <c r="D25" s="43">
        <f>MONTH(Sales!$B25)</f>
        <v>2</v>
      </c>
      <c r="E25" s="44">
        <v>2810</v>
      </c>
      <c r="F25" s="45">
        <v>3453.61</v>
      </c>
      <c r="G25" s="46">
        <f>Sales!$F25-Sales!$E25</f>
        <v>643.61000000000013</v>
      </c>
      <c r="H25" s="52">
        <v>50</v>
      </c>
      <c r="J25" s="2"/>
      <c r="K25"/>
    </row>
    <row r="26" spans="1:11" ht="15" hidden="1" customHeight="1" x14ac:dyDescent="0.25">
      <c r="A26" s="41" t="s">
        <v>30</v>
      </c>
      <c r="B26" s="42">
        <v>42408</v>
      </c>
      <c r="C26" s="43">
        <f>YEAR(Sales!$B26)</f>
        <v>2016</v>
      </c>
      <c r="D26" s="43">
        <f>MONTH(Sales!$B26)</f>
        <v>2</v>
      </c>
      <c r="E26" s="44">
        <v>36</v>
      </c>
      <c r="F26" s="45">
        <v>96</v>
      </c>
      <c r="G26" s="46">
        <f>Sales!$F26-Sales!$E26</f>
        <v>60</v>
      </c>
      <c r="H26" s="52"/>
      <c r="J26" s="2"/>
      <c r="K26"/>
    </row>
    <row r="27" spans="1:11" ht="15" hidden="1" customHeight="1" x14ac:dyDescent="0.25">
      <c r="A27" s="41" t="s">
        <v>35</v>
      </c>
      <c r="B27" s="42">
        <v>42412</v>
      </c>
      <c r="C27" s="43">
        <f>YEAR(Sales!$B27)</f>
        <v>2016</v>
      </c>
      <c r="D27" s="43">
        <f>MONTH(Sales!$B27)</f>
        <v>2</v>
      </c>
      <c r="E27" s="44">
        <v>540</v>
      </c>
      <c r="F27" s="45">
        <v>851.42</v>
      </c>
      <c r="G27" s="46">
        <f>Sales!$F27-Sales!$E27</f>
        <v>311.41999999999996</v>
      </c>
      <c r="H27" s="52">
        <v>50</v>
      </c>
      <c r="J27" s="2"/>
      <c r="K27"/>
    </row>
    <row r="28" spans="1:11" ht="15" hidden="1" customHeight="1" x14ac:dyDescent="0.25">
      <c r="A28" s="41" t="s">
        <v>30</v>
      </c>
      <c r="B28" s="42">
        <v>42416</v>
      </c>
      <c r="C28" s="43">
        <f>YEAR(Sales!$B28)</f>
        <v>2016</v>
      </c>
      <c r="D28" s="43">
        <f>MONTH(Sales!$B28)</f>
        <v>2</v>
      </c>
      <c r="E28" s="44">
        <v>345.6</v>
      </c>
      <c r="F28" s="45">
        <v>483</v>
      </c>
      <c r="G28" s="46">
        <f>Sales!$F28-Sales!$E28</f>
        <v>137.39999999999998</v>
      </c>
      <c r="H28" s="52"/>
      <c r="J28" s="2"/>
      <c r="K28"/>
    </row>
    <row r="29" spans="1:11" ht="15" hidden="1" customHeight="1" x14ac:dyDescent="0.25">
      <c r="A29" s="41" t="s">
        <v>33</v>
      </c>
      <c r="B29" s="42">
        <v>42417</v>
      </c>
      <c r="C29" s="43">
        <f>YEAR(Sales!$B29)</f>
        <v>2016</v>
      </c>
      <c r="D29" s="43">
        <f>MONTH(Sales!$B29)</f>
        <v>2</v>
      </c>
      <c r="E29" s="44">
        <v>147</v>
      </c>
      <c r="F29" s="45">
        <v>310</v>
      </c>
      <c r="G29" s="46">
        <f>Sales!$F29-Sales!$E29</f>
        <v>163</v>
      </c>
      <c r="H29" s="52"/>
      <c r="J29" s="2"/>
      <c r="K29"/>
    </row>
    <row r="30" spans="1:11" ht="15" hidden="1" customHeight="1" x14ac:dyDescent="0.25">
      <c r="A30" s="41" t="s">
        <v>35</v>
      </c>
      <c r="B30" s="42">
        <v>42419</v>
      </c>
      <c r="C30" s="43">
        <f>YEAR(Sales!$B30)</f>
        <v>2016</v>
      </c>
      <c r="D30" s="43">
        <f>MONTH(Sales!$B30)</f>
        <v>2</v>
      </c>
      <c r="E30" s="44">
        <v>1100</v>
      </c>
      <c r="F30" s="45">
        <v>1553.6</v>
      </c>
      <c r="G30" s="46">
        <f>Sales!$F30-Sales!$E30</f>
        <v>453.59999999999991</v>
      </c>
      <c r="H30" s="52">
        <v>80</v>
      </c>
      <c r="J30" s="2"/>
      <c r="K30"/>
    </row>
    <row r="31" spans="1:11" ht="15" hidden="1" customHeight="1" x14ac:dyDescent="0.25">
      <c r="A31" s="41" t="s">
        <v>38</v>
      </c>
      <c r="B31" s="42">
        <v>42424</v>
      </c>
      <c r="C31" s="43">
        <f>YEAR(Sales!$B31)</f>
        <v>2016</v>
      </c>
      <c r="D31" s="43">
        <f>MONTH(Sales!$B31)</f>
        <v>2</v>
      </c>
      <c r="E31" s="44">
        <v>957.72</v>
      </c>
      <c r="F31" s="45">
        <v>1665.14</v>
      </c>
      <c r="G31" s="46">
        <f>Sales!$F31-Sales!$E31</f>
        <v>707.42000000000007</v>
      </c>
      <c r="H31" s="52">
        <v>100</v>
      </c>
      <c r="J31" s="2"/>
      <c r="K31"/>
    </row>
    <row r="32" spans="1:11" ht="15" hidden="1" customHeight="1" x14ac:dyDescent="0.25">
      <c r="A32" s="41" t="s">
        <v>34</v>
      </c>
      <c r="B32" s="42">
        <v>42425</v>
      </c>
      <c r="C32" s="43">
        <f>YEAR(Sales!$B32)</f>
        <v>2016</v>
      </c>
      <c r="D32" s="43">
        <f>MONTH(Sales!$B32)</f>
        <v>2</v>
      </c>
      <c r="E32" s="44">
        <v>48</v>
      </c>
      <c r="F32" s="45">
        <v>339</v>
      </c>
      <c r="G32" s="46">
        <f>Sales!$F32-Sales!$E32</f>
        <v>291</v>
      </c>
      <c r="H32" s="52"/>
      <c r="J32" s="2"/>
      <c r="K32"/>
    </row>
    <row r="33" spans="1:11" ht="15" hidden="1" customHeight="1" x14ac:dyDescent="0.25">
      <c r="A33" s="41" t="s">
        <v>38</v>
      </c>
      <c r="B33" s="42">
        <v>42429</v>
      </c>
      <c r="C33" s="43">
        <f>YEAR(Sales!$B33)</f>
        <v>2016</v>
      </c>
      <c r="D33" s="43">
        <f>MONTH(Sales!$B33)</f>
        <v>2</v>
      </c>
      <c r="E33" s="44">
        <v>2320</v>
      </c>
      <c r="F33" s="45">
        <v>6142.5</v>
      </c>
      <c r="G33" s="46">
        <f>Sales!$F33-Sales!$E33</f>
        <v>3822.5</v>
      </c>
      <c r="H33" s="52"/>
      <c r="J33" s="2"/>
      <c r="K33"/>
    </row>
    <row r="34" spans="1:11" ht="15" hidden="1" customHeight="1" x14ac:dyDescent="0.25">
      <c r="A34" s="41" t="s">
        <v>38</v>
      </c>
      <c r="B34" s="42">
        <v>42429</v>
      </c>
      <c r="C34" s="43">
        <f>YEAR(Sales!$B34)</f>
        <v>2016</v>
      </c>
      <c r="D34" s="43">
        <f>MONTH(Sales!$B34)</f>
        <v>2</v>
      </c>
      <c r="E34" s="44">
        <v>46</v>
      </c>
      <c r="F34" s="45">
        <v>200</v>
      </c>
      <c r="G34" s="46">
        <f>Sales!$F34-Sales!$E34</f>
        <v>154</v>
      </c>
      <c r="H34" s="52"/>
      <c r="J34" s="2"/>
      <c r="K34"/>
    </row>
    <row r="35" spans="1:11" ht="15" hidden="1" customHeight="1" x14ac:dyDescent="0.25">
      <c r="A35" s="41" t="s">
        <v>32</v>
      </c>
      <c r="B35" s="42">
        <v>42432</v>
      </c>
      <c r="C35" s="43">
        <f>YEAR(Sales!$B35)</f>
        <v>2016</v>
      </c>
      <c r="D35" s="43">
        <f>MONTH(Sales!$B35)</f>
        <v>3</v>
      </c>
      <c r="E35" s="44">
        <v>195</v>
      </c>
      <c r="F35" s="45">
        <v>383</v>
      </c>
      <c r="G35" s="46">
        <f>Sales!$F35-Sales!$E35</f>
        <v>188</v>
      </c>
      <c r="H35" s="52"/>
      <c r="J35" s="2"/>
      <c r="K35"/>
    </row>
    <row r="36" spans="1:11" ht="15" hidden="1" customHeight="1" x14ac:dyDescent="0.25">
      <c r="A36" s="41" t="s">
        <v>29</v>
      </c>
      <c r="B36" s="42">
        <v>42434</v>
      </c>
      <c r="C36" s="43">
        <f>YEAR(Sales!$B36)</f>
        <v>2016</v>
      </c>
      <c r="D36" s="43">
        <f>MONTH(Sales!$B36)</f>
        <v>3</v>
      </c>
      <c r="E36" s="44">
        <v>957</v>
      </c>
      <c r="F36" s="45">
        <v>1386.86</v>
      </c>
      <c r="G36" s="46">
        <f>Sales!$F36-Sales!$E36</f>
        <v>429.8599999999999</v>
      </c>
      <c r="H36" s="52"/>
      <c r="J36" s="2"/>
      <c r="K36"/>
    </row>
    <row r="37" spans="1:11" ht="15" hidden="1" customHeight="1" x14ac:dyDescent="0.25">
      <c r="A37" s="41" t="s">
        <v>33</v>
      </c>
      <c r="B37" s="42">
        <v>42436</v>
      </c>
      <c r="C37" s="43">
        <f>YEAR(Sales!$B37)</f>
        <v>2016</v>
      </c>
      <c r="D37" s="43">
        <f>MONTH(Sales!$B37)</f>
        <v>3</v>
      </c>
      <c r="E37" s="44">
        <v>890</v>
      </c>
      <c r="F37" s="45">
        <v>1650</v>
      </c>
      <c r="G37" s="46">
        <f>Sales!$F37-Sales!$E37</f>
        <v>760</v>
      </c>
      <c r="H37" s="52"/>
      <c r="J37" s="2"/>
      <c r="K37"/>
    </row>
    <row r="38" spans="1:11" ht="15" hidden="1" customHeight="1" x14ac:dyDescent="0.25">
      <c r="A38" s="41" t="s">
        <v>35</v>
      </c>
      <c r="B38" s="42">
        <v>42439</v>
      </c>
      <c r="C38" s="43">
        <f>YEAR(Sales!$B38)</f>
        <v>2016</v>
      </c>
      <c r="D38" s="43">
        <f>MONTH(Sales!$B38)</f>
        <v>3</v>
      </c>
      <c r="E38" s="44">
        <v>37</v>
      </c>
      <c r="F38" s="45">
        <v>152</v>
      </c>
      <c r="G38" s="46">
        <f>Sales!$F38-Sales!$E38</f>
        <v>115</v>
      </c>
      <c r="H38" s="52"/>
      <c r="J38" s="2"/>
      <c r="K38"/>
    </row>
    <row r="39" spans="1:11" ht="15" hidden="1" customHeight="1" x14ac:dyDescent="0.25">
      <c r="A39" s="41" t="s">
        <v>36</v>
      </c>
      <c r="B39" s="42">
        <v>42440</v>
      </c>
      <c r="C39" s="43">
        <f>YEAR(Sales!$B39)</f>
        <v>2016</v>
      </c>
      <c r="D39" s="43">
        <f>MONTH(Sales!$B39)</f>
        <v>3</v>
      </c>
      <c r="E39" s="44">
        <v>108</v>
      </c>
      <c r="F39" s="45">
        <v>216</v>
      </c>
      <c r="G39" s="46">
        <f>Sales!$F39-Sales!$E39</f>
        <v>108</v>
      </c>
      <c r="H39" s="52">
        <v>70</v>
      </c>
      <c r="J39" s="2"/>
      <c r="K39"/>
    </row>
    <row r="40" spans="1:11" ht="15" hidden="1" customHeight="1" x14ac:dyDescent="0.25">
      <c r="A40" s="41" t="s">
        <v>30</v>
      </c>
      <c r="B40" s="42">
        <v>42443</v>
      </c>
      <c r="C40" s="43">
        <f>YEAR(Sales!$B40)</f>
        <v>2016</v>
      </c>
      <c r="D40" s="43">
        <f>MONTH(Sales!$B40)</f>
        <v>3</v>
      </c>
      <c r="E40" s="44">
        <v>2799.9998799999998</v>
      </c>
      <c r="F40" s="45">
        <v>4100</v>
      </c>
      <c r="G40" s="46">
        <f>Sales!$F40-Sales!$E40</f>
        <v>1300.0001200000002</v>
      </c>
      <c r="H40" s="52"/>
      <c r="J40" s="2"/>
      <c r="K40"/>
    </row>
    <row r="41" spans="1:11" ht="15" hidden="1" customHeight="1" x14ac:dyDescent="0.25">
      <c r="A41" s="41" t="s">
        <v>31</v>
      </c>
      <c r="B41" s="42">
        <v>42444</v>
      </c>
      <c r="C41" s="43">
        <f>YEAR(Sales!$B41)</f>
        <v>2016</v>
      </c>
      <c r="D41" s="43">
        <f>MONTH(Sales!$B41)</f>
        <v>3</v>
      </c>
      <c r="E41" s="44">
        <v>270</v>
      </c>
      <c r="F41" s="45">
        <v>339</v>
      </c>
      <c r="G41" s="46">
        <f>Sales!$F41-Sales!$E41</f>
        <v>69</v>
      </c>
      <c r="H41" s="52"/>
      <c r="J41" s="2"/>
      <c r="K41"/>
    </row>
    <row r="42" spans="1:11" ht="15" hidden="1" customHeight="1" x14ac:dyDescent="0.25">
      <c r="A42" s="41" t="s">
        <v>35</v>
      </c>
      <c r="B42" s="42">
        <v>42446</v>
      </c>
      <c r="C42" s="43">
        <f>YEAR(Sales!$B42)</f>
        <v>2016</v>
      </c>
      <c r="D42" s="43">
        <f>MONTH(Sales!$B42)</f>
        <v>3</v>
      </c>
      <c r="E42" s="44">
        <v>88</v>
      </c>
      <c r="F42" s="45">
        <v>100</v>
      </c>
      <c r="G42" s="46">
        <f>Sales!$F42-Sales!$E42</f>
        <v>12</v>
      </c>
      <c r="H42" s="52"/>
      <c r="J42" s="2"/>
      <c r="K42"/>
    </row>
    <row r="43" spans="1:11" ht="15" hidden="1" customHeight="1" x14ac:dyDescent="0.25">
      <c r="A43" s="41" t="s">
        <v>35</v>
      </c>
      <c r="B43" s="42">
        <v>42446</v>
      </c>
      <c r="C43" s="43">
        <f>YEAR(Sales!$B43)</f>
        <v>2016</v>
      </c>
      <c r="D43" s="43">
        <f>MONTH(Sales!$B43)</f>
        <v>3</v>
      </c>
      <c r="E43" s="44">
        <v>633</v>
      </c>
      <c r="F43" s="45">
        <v>1964.5</v>
      </c>
      <c r="G43" s="46">
        <f>Sales!$F43-Sales!$E43</f>
        <v>1331.5</v>
      </c>
      <c r="H43" s="52"/>
      <c r="J43" s="2"/>
      <c r="K43"/>
    </row>
    <row r="44" spans="1:11" ht="18" hidden="1" customHeight="1" x14ac:dyDescent="0.25">
      <c r="A44" s="41" t="s">
        <v>37</v>
      </c>
      <c r="B44" s="42">
        <v>42446</v>
      </c>
      <c r="C44" s="43">
        <f>YEAR(Sales!$B44)</f>
        <v>2016</v>
      </c>
      <c r="D44" s="43">
        <f>MONTH(Sales!$B44)</f>
        <v>3</v>
      </c>
      <c r="E44" s="44">
        <v>340</v>
      </c>
      <c r="F44" s="45">
        <v>574</v>
      </c>
      <c r="G44" s="46">
        <f>Sales!$F44-Sales!$E44</f>
        <v>234</v>
      </c>
      <c r="H44" s="52"/>
      <c r="J44" s="2"/>
      <c r="K44"/>
    </row>
    <row r="45" spans="1:11" ht="18" hidden="1" customHeight="1" x14ac:dyDescent="0.25">
      <c r="A45" s="41" t="s">
        <v>29</v>
      </c>
      <c r="B45" s="42">
        <v>42447</v>
      </c>
      <c r="C45" s="43">
        <f>YEAR(Sales!$B45)</f>
        <v>2016</v>
      </c>
      <c r="D45" s="43">
        <f>MONTH(Sales!$B45)</f>
        <v>3</v>
      </c>
      <c r="E45" s="44">
        <v>1600</v>
      </c>
      <c r="F45" s="45">
        <v>2000</v>
      </c>
      <c r="G45" s="46">
        <f>Sales!$F45-Sales!$E45</f>
        <v>400</v>
      </c>
      <c r="H45" s="52"/>
      <c r="J45" s="2"/>
      <c r="K45"/>
    </row>
    <row r="46" spans="1:11" ht="15" hidden="1" customHeight="1" x14ac:dyDescent="0.25">
      <c r="A46" s="41" t="s">
        <v>37</v>
      </c>
      <c r="B46" s="42">
        <v>42447</v>
      </c>
      <c r="C46" s="43">
        <f>YEAR(Sales!$B46)</f>
        <v>2016</v>
      </c>
      <c r="D46" s="43">
        <f>MONTH(Sales!$B46)</f>
        <v>3</v>
      </c>
      <c r="E46" s="44">
        <v>200</v>
      </c>
      <c r="F46" s="45">
        <v>413.86</v>
      </c>
      <c r="G46" s="46">
        <f>Sales!$F46-Sales!$E46</f>
        <v>213.86</v>
      </c>
      <c r="H46" s="52"/>
      <c r="J46" s="2"/>
      <c r="K46"/>
    </row>
    <row r="47" spans="1:11" ht="18" hidden="1" customHeight="1" x14ac:dyDescent="0.25">
      <c r="A47" s="41" t="s">
        <v>33</v>
      </c>
      <c r="B47" s="42">
        <v>42447</v>
      </c>
      <c r="C47" s="43">
        <f>YEAR(Sales!$B47)</f>
        <v>2016</v>
      </c>
      <c r="D47" s="43">
        <f>MONTH(Sales!$B47)</f>
        <v>3</v>
      </c>
      <c r="E47" s="44">
        <v>103</v>
      </c>
      <c r="F47" s="45">
        <v>130</v>
      </c>
      <c r="G47" s="46">
        <f>Sales!$F47-Sales!$E47</f>
        <v>27</v>
      </c>
      <c r="H47" s="52"/>
      <c r="J47" s="2"/>
      <c r="K47"/>
    </row>
    <row r="48" spans="1:11" ht="18" hidden="1" customHeight="1" x14ac:dyDescent="0.25">
      <c r="A48" s="41" t="s">
        <v>37</v>
      </c>
      <c r="B48" s="42">
        <v>42447</v>
      </c>
      <c r="C48" s="43">
        <f>YEAR(Sales!$B48)</f>
        <v>2016</v>
      </c>
      <c r="D48" s="43">
        <f>MONTH(Sales!$B48)</f>
        <v>3</v>
      </c>
      <c r="E48" s="44">
        <v>10</v>
      </c>
      <c r="F48" s="45">
        <v>60</v>
      </c>
      <c r="G48" s="46">
        <f>Sales!$F48-Sales!$E48</f>
        <v>50</v>
      </c>
      <c r="H48" s="52"/>
      <c r="J48" s="2"/>
      <c r="K48"/>
    </row>
    <row r="49" spans="1:11" ht="18" hidden="1" customHeight="1" x14ac:dyDescent="0.25">
      <c r="A49" s="41" t="s">
        <v>38</v>
      </c>
      <c r="B49" s="42">
        <v>42448</v>
      </c>
      <c r="C49" s="43">
        <f>YEAR(Sales!$B49)</f>
        <v>2016</v>
      </c>
      <c r="D49" s="43">
        <f>MONTH(Sales!$B49)</f>
        <v>3</v>
      </c>
      <c r="E49" s="44">
        <v>600</v>
      </c>
      <c r="F49" s="45">
        <v>1320</v>
      </c>
      <c r="G49" s="46">
        <f>Sales!$F49-Sales!$E49</f>
        <v>720</v>
      </c>
      <c r="H49" s="52"/>
      <c r="J49" s="2"/>
      <c r="K49"/>
    </row>
    <row r="50" spans="1:11" ht="18" hidden="1" customHeight="1" x14ac:dyDescent="0.25">
      <c r="A50" s="41" t="s">
        <v>38</v>
      </c>
      <c r="B50" s="42">
        <v>42458</v>
      </c>
      <c r="C50" s="43">
        <f>YEAR(Sales!$B50)</f>
        <v>2016</v>
      </c>
      <c r="D50" s="43">
        <f>MONTH(Sales!$B50)</f>
        <v>3</v>
      </c>
      <c r="E50" s="44">
        <v>640</v>
      </c>
      <c r="F50" s="45">
        <v>1040</v>
      </c>
      <c r="G50" s="46">
        <f>Sales!$F50-Sales!$E50</f>
        <v>400</v>
      </c>
      <c r="H50" s="52"/>
      <c r="J50" s="2"/>
      <c r="K50"/>
    </row>
    <row r="51" spans="1:11" ht="18" hidden="1" customHeight="1" x14ac:dyDescent="0.25">
      <c r="A51" s="41" t="s">
        <v>37</v>
      </c>
      <c r="B51" s="42">
        <v>42460</v>
      </c>
      <c r="C51" s="43">
        <f>YEAR(Sales!$B51)</f>
        <v>2016</v>
      </c>
      <c r="D51" s="43">
        <f>MONTH(Sales!$B51)</f>
        <v>3</v>
      </c>
      <c r="E51" s="44">
        <v>540</v>
      </c>
      <c r="F51" s="45">
        <v>2363</v>
      </c>
      <c r="G51" s="46">
        <f>Sales!$F51-Sales!$E51</f>
        <v>1823</v>
      </c>
      <c r="H51" s="52"/>
      <c r="J51" s="2"/>
      <c r="K51"/>
    </row>
    <row r="52" spans="1:11" ht="18" hidden="1" customHeight="1" x14ac:dyDescent="0.25">
      <c r="A52" s="41" t="s">
        <v>29</v>
      </c>
      <c r="B52" s="42">
        <v>42460</v>
      </c>
      <c r="C52" s="43">
        <f>YEAR(Sales!$B52)</f>
        <v>2016</v>
      </c>
      <c r="D52" s="43">
        <f>MONTH(Sales!$B52)</f>
        <v>3</v>
      </c>
      <c r="E52" s="44">
        <v>3356</v>
      </c>
      <c r="F52" s="45">
        <v>4960.5</v>
      </c>
      <c r="G52" s="46">
        <f>Sales!$F52-Sales!$E52</f>
        <v>1604.5</v>
      </c>
      <c r="H52" s="52"/>
      <c r="J52" s="2"/>
      <c r="K52"/>
    </row>
    <row r="53" spans="1:11" ht="15" hidden="1" customHeight="1" x14ac:dyDescent="0.25">
      <c r="A53" s="41" t="s">
        <v>36</v>
      </c>
      <c r="B53" s="42">
        <v>42461</v>
      </c>
      <c r="C53" s="43">
        <f>YEAR(Sales!$B53)</f>
        <v>2016</v>
      </c>
      <c r="D53" s="43">
        <f>MONTH(Sales!$B53)</f>
        <v>4</v>
      </c>
      <c r="E53" s="44">
        <v>450</v>
      </c>
      <c r="F53" s="45">
        <v>1105</v>
      </c>
      <c r="G53" s="46">
        <f>Sales!$F53-Sales!$E53</f>
        <v>655</v>
      </c>
      <c r="H53" s="52"/>
      <c r="J53" s="2"/>
      <c r="K53"/>
    </row>
    <row r="54" spans="1:11" ht="18" hidden="1" customHeight="1" x14ac:dyDescent="0.25">
      <c r="A54" s="41" t="s">
        <v>38</v>
      </c>
      <c r="B54" s="42">
        <v>42464</v>
      </c>
      <c r="C54" s="43">
        <f>YEAR(Sales!$B54)</f>
        <v>2016</v>
      </c>
      <c r="D54" s="43">
        <f>MONTH(Sales!$B54)</f>
        <v>4</v>
      </c>
      <c r="E54" s="44">
        <v>2440</v>
      </c>
      <c r="F54" s="45">
        <v>3640</v>
      </c>
      <c r="G54" s="46">
        <f>Sales!$F54-Sales!$E54</f>
        <v>1200</v>
      </c>
      <c r="H54" s="52">
        <v>50</v>
      </c>
      <c r="J54" s="2"/>
      <c r="K54"/>
    </row>
    <row r="55" spans="1:11" ht="15" hidden="1" customHeight="1" x14ac:dyDescent="0.25">
      <c r="A55" s="41" t="s">
        <v>36</v>
      </c>
      <c r="B55" s="42">
        <v>42466</v>
      </c>
      <c r="C55" s="43">
        <f>YEAR(Sales!$B55)</f>
        <v>2016</v>
      </c>
      <c r="D55" s="43">
        <f>MONTH(Sales!$B55)</f>
        <v>4</v>
      </c>
      <c r="E55" s="44">
        <v>83</v>
      </c>
      <c r="F55" s="45">
        <v>189.3</v>
      </c>
      <c r="G55" s="46">
        <f>Sales!$F55-Sales!$E55</f>
        <v>106.30000000000001</v>
      </c>
      <c r="H55" s="52"/>
      <c r="J55" s="2"/>
      <c r="K55"/>
    </row>
    <row r="56" spans="1:11" ht="30" hidden="1" customHeight="1" x14ac:dyDescent="0.25">
      <c r="A56" s="41" t="s">
        <v>29</v>
      </c>
      <c r="B56" s="42">
        <v>42467</v>
      </c>
      <c r="C56" s="43">
        <f>YEAR(Sales!$B56)</f>
        <v>2016</v>
      </c>
      <c r="D56" s="43">
        <f>MONTH(Sales!$B56)</f>
        <v>4</v>
      </c>
      <c r="E56" s="44">
        <v>2850</v>
      </c>
      <c r="F56" s="45">
        <v>3939</v>
      </c>
      <c r="G56" s="46">
        <f>Sales!$F56-Sales!$E56</f>
        <v>1089</v>
      </c>
      <c r="H56" s="52"/>
      <c r="J56" s="2"/>
      <c r="K56"/>
    </row>
    <row r="57" spans="1:11" ht="18" hidden="1" customHeight="1" x14ac:dyDescent="0.25">
      <c r="A57" s="41" t="s">
        <v>30</v>
      </c>
      <c r="B57" s="42">
        <v>42467</v>
      </c>
      <c r="C57" s="43">
        <f>YEAR(Sales!$B57)</f>
        <v>2016</v>
      </c>
      <c r="D57" s="43">
        <f>MONTH(Sales!$B57)</f>
        <v>4</v>
      </c>
      <c r="E57" s="44">
        <v>113.51</v>
      </c>
      <c r="F57" s="45">
        <v>186.63</v>
      </c>
      <c r="G57" s="46">
        <f>Sales!$F57-Sales!$E57</f>
        <v>73.11999999999999</v>
      </c>
      <c r="H57" s="52"/>
      <c r="J57" s="2"/>
      <c r="K57"/>
    </row>
    <row r="58" spans="1:11" ht="18" hidden="1" customHeight="1" x14ac:dyDescent="0.25">
      <c r="A58" s="41" t="s">
        <v>30</v>
      </c>
      <c r="B58" s="42">
        <v>42468</v>
      </c>
      <c r="C58" s="43">
        <f>YEAR(Sales!$B58)</f>
        <v>2016</v>
      </c>
      <c r="D58" s="43">
        <f>MONTH(Sales!$B58)</f>
        <v>4</v>
      </c>
      <c r="E58" s="44">
        <v>708</v>
      </c>
      <c r="F58" s="45">
        <v>1178</v>
      </c>
      <c r="G58" s="46">
        <f>Sales!$F58-Sales!$E58</f>
        <v>470</v>
      </c>
      <c r="H58" s="52"/>
      <c r="J58" s="2"/>
      <c r="K58"/>
    </row>
    <row r="59" spans="1:11" ht="18" hidden="1" customHeight="1" x14ac:dyDescent="0.25">
      <c r="A59" s="41" t="s">
        <v>31</v>
      </c>
      <c r="B59" s="42">
        <v>42469</v>
      </c>
      <c r="C59" s="43">
        <f>YEAR(Sales!$B59)</f>
        <v>2016</v>
      </c>
      <c r="D59" s="43">
        <f>MONTH(Sales!$B59)</f>
        <v>4</v>
      </c>
      <c r="E59" s="44">
        <v>494</v>
      </c>
      <c r="F59" s="45">
        <v>1798</v>
      </c>
      <c r="G59" s="46">
        <f>Sales!$F59-Sales!$E59</f>
        <v>1304</v>
      </c>
      <c r="H59" s="52"/>
      <c r="J59" s="2"/>
      <c r="K59"/>
    </row>
    <row r="60" spans="1:11" ht="18" hidden="1" customHeight="1" x14ac:dyDescent="0.25">
      <c r="A60" s="41" t="s">
        <v>32</v>
      </c>
      <c r="B60" s="42">
        <v>42471</v>
      </c>
      <c r="C60" s="43">
        <f>YEAR(Sales!$B60)</f>
        <v>2016</v>
      </c>
      <c r="D60" s="43">
        <f>MONTH(Sales!$B60)</f>
        <v>4</v>
      </c>
      <c r="E60" s="44">
        <v>0</v>
      </c>
      <c r="F60" s="45">
        <v>100</v>
      </c>
      <c r="G60" s="46">
        <f>Sales!$F60-Sales!$E60</f>
        <v>100</v>
      </c>
      <c r="H60" s="52"/>
      <c r="J60" s="2"/>
      <c r="K60"/>
    </row>
    <row r="61" spans="1:11" ht="18" hidden="1" customHeight="1" x14ac:dyDescent="0.25">
      <c r="A61" s="41" t="s">
        <v>37</v>
      </c>
      <c r="B61" s="42">
        <v>42472</v>
      </c>
      <c r="C61" s="43">
        <f>YEAR(Sales!$B61)</f>
        <v>2016</v>
      </c>
      <c r="D61" s="43">
        <f>MONTH(Sales!$B61)</f>
        <v>4</v>
      </c>
      <c r="E61" s="44">
        <v>140</v>
      </c>
      <c r="F61" s="45">
        <v>240</v>
      </c>
      <c r="G61" s="46">
        <f>Sales!$F61-Sales!$E61</f>
        <v>100</v>
      </c>
      <c r="H61" s="52"/>
      <c r="J61" s="2"/>
      <c r="K61"/>
    </row>
    <row r="62" spans="1:11" ht="15" hidden="1" customHeight="1" x14ac:dyDescent="0.25">
      <c r="A62" s="41" t="s">
        <v>37</v>
      </c>
      <c r="B62" s="42">
        <v>42473</v>
      </c>
      <c r="C62" s="43">
        <f>YEAR(Sales!$B62)</f>
        <v>2016</v>
      </c>
      <c r="D62" s="43">
        <f>MONTH(Sales!$B62)</f>
        <v>4</v>
      </c>
      <c r="E62" s="44">
        <v>14</v>
      </c>
      <c r="F62" s="45">
        <v>146</v>
      </c>
      <c r="G62" s="46">
        <f>Sales!$F62-Sales!$E62</f>
        <v>132</v>
      </c>
      <c r="H62" s="52"/>
      <c r="J62" s="2"/>
      <c r="K62"/>
    </row>
    <row r="63" spans="1:11" ht="18" hidden="1" customHeight="1" x14ac:dyDescent="0.25">
      <c r="A63" s="41" t="s">
        <v>34</v>
      </c>
      <c r="B63" s="42">
        <v>42474</v>
      </c>
      <c r="C63" s="43">
        <f>YEAR(Sales!$B63)</f>
        <v>2016</v>
      </c>
      <c r="D63" s="43">
        <f>MONTH(Sales!$B63)</f>
        <v>4</v>
      </c>
      <c r="E63" s="44">
        <v>1100</v>
      </c>
      <c r="F63" s="45">
        <v>2500</v>
      </c>
      <c r="G63" s="46">
        <f>Sales!$F63-Sales!$E63</f>
        <v>1400</v>
      </c>
      <c r="H63" s="52"/>
      <c r="J63" s="2"/>
      <c r="K63"/>
    </row>
    <row r="64" spans="1:11" ht="18" hidden="1" customHeight="1" x14ac:dyDescent="0.25">
      <c r="A64" s="41" t="s">
        <v>35</v>
      </c>
      <c r="B64" s="42">
        <v>42475</v>
      </c>
      <c r="C64" s="43">
        <f>YEAR(Sales!$B64)</f>
        <v>2016</v>
      </c>
      <c r="D64" s="43">
        <f>MONTH(Sales!$B64)</f>
        <v>4</v>
      </c>
      <c r="E64" s="44">
        <v>83</v>
      </c>
      <c r="F64" s="45">
        <v>279.3</v>
      </c>
      <c r="G64" s="46">
        <f>Sales!$F64-Sales!$E64</f>
        <v>196.3</v>
      </c>
      <c r="H64" s="52"/>
      <c r="J64" s="2"/>
      <c r="K64"/>
    </row>
    <row r="65" spans="1:11" ht="18" hidden="1" customHeight="1" x14ac:dyDescent="0.25">
      <c r="A65" s="41" t="s">
        <v>31</v>
      </c>
      <c r="B65" s="42">
        <v>42479</v>
      </c>
      <c r="C65" s="43">
        <f>YEAR(Sales!$B65)</f>
        <v>2016</v>
      </c>
      <c r="D65" s="43">
        <f>MONTH(Sales!$B65)</f>
        <v>4</v>
      </c>
      <c r="E65" s="44">
        <v>107</v>
      </c>
      <c r="F65" s="45">
        <v>167</v>
      </c>
      <c r="G65" s="46">
        <f>Sales!$F65-Sales!$E65</f>
        <v>60</v>
      </c>
      <c r="H65" s="52"/>
      <c r="J65" s="2"/>
      <c r="K65"/>
    </row>
    <row r="66" spans="1:11" ht="18" hidden="1" customHeight="1" x14ac:dyDescent="0.25">
      <c r="A66" s="41" t="s">
        <v>33</v>
      </c>
      <c r="B66" s="42">
        <v>42480</v>
      </c>
      <c r="C66" s="43">
        <f>YEAR(Sales!$B66)</f>
        <v>2016</v>
      </c>
      <c r="D66" s="43">
        <f>MONTH(Sales!$B66)</f>
        <v>4</v>
      </c>
      <c r="E66" s="44">
        <v>10</v>
      </c>
      <c r="F66" s="45">
        <v>0</v>
      </c>
      <c r="G66" s="46">
        <f>Sales!$F66-Sales!$E66</f>
        <v>-10</v>
      </c>
      <c r="H66" s="52"/>
      <c r="J66" s="2"/>
      <c r="K66"/>
    </row>
    <row r="67" spans="1:11" ht="18" hidden="1" customHeight="1" x14ac:dyDescent="0.25">
      <c r="A67" s="41" t="s">
        <v>31</v>
      </c>
      <c r="B67" s="42">
        <v>42481</v>
      </c>
      <c r="C67" s="43">
        <f>YEAR(Sales!$B67)</f>
        <v>2016</v>
      </c>
      <c r="D67" s="43">
        <f>MONTH(Sales!$B67)</f>
        <v>4</v>
      </c>
      <c r="E67" s="44">
        <v>197</v>
      </c>
      <c r="F67" s="45">
        <v>367</v>
      </c>
      <c r="G67" s="46">
        <f>Sales!$F67-Sales!$E67</f>
        <v>170</v>
      </c>
      <c r="H67" s="52">
        <v>50</v>
      </c>
      <c r="J67" s="2"/>
      <c r="K67"/>
    </row>
    <row r="68" spans="1:11" ht="18" hidden="1" customHeight="1" x14ac:dyDescent="0.25">
      <c r="A68" s="41" t="s">
        <v>37</v>
      </c>
      <c r="B68" s="42">
        <v>42485</v>
      </c>
      <c r="C68" s="43">
        <f>YEAR(Sales!$B68)</f>
        <v>2016</v>
      </c>
      <c r="D68" s="43">
        <f>MONTH(Sales!$B68)</f>
        <v>4</v>
      </c>
      <c r="E68" s="44">
        <v>600</v>
      </c>
      <c r="F68" s="45">
        <v>960</v>
      </c>
      <c r="G68" s="46">
        <f>Sales!$F68-Sales!$E68</f>
        <v>360</v>
      </c>
      <c r="H68" s="52"/>
      <c r="J68" s="2"/>
      <c r="K68"/>
    </row>
    <row r="69" spans="1:11" ht="18" hidden="1" customHeight="1" x14ac:dyDescent="0.25">
      <c r="A69" s="41" t="s">
        <v>31</v>
      </c>
      <c r="B69" s="42">
        <v>42489</v>
      </c>
      <c r="C69" s="43">
        <f>YEAR(Sales!$B69)</f>
        <v>2016</v>
      </c>
      <c r="D69" s="43">
        <f>MONTH(Sales!$B69)</f>
        <v>4</v>
      </c>
      <c r="E69" s="44">
        <v>2200</v>
      </c>
      <c r="F69" s="45">
        <v>8140</v>
      </c>
      <c r="G69" s="46">
        <f>Sales!$F69-Sales!$E69</f>
        <v>5940</v>
      </c>
      <c r="H69" s="52">
        <v>1200</v>
      </c>
      <c r="J69" s="2"/>
      <c r="K69"/>
    </row>
    <row r="70" spans="1:11" ht="18" hidden="1" customHeight="1" x14ac:dyDescent="0.25">
      <c r="A70" s="41" t="s">
        <v>34</v>
      </c>
      <c r="B70" s="42">
        <v>42489</v>
      </c>
      <c r="C70" s="43">
        <f>YEAR(Sales!$B70)</f>
        <v>2016</v>
      </c>
      <c r="D70" s="43">
        <f>MONTH(Sales!$B70)</f>
        <v>4</v>
      </c>
      <c r="E70" s="44">
        <v>205</v>
      </c>
      <c r="F70" s="45">
        <v>470</v>
      </c>
      <c r="G70" s="46">
        <f>Sales!$F70-Sales!$E70</f>
        <v>265</v>
      </c>
      <c r="H70" s="52">
        <v>50</v>
      </c>
      <c r="J70" s="2"/>
      <c r="K70"/>
    </row>
    <row r="71" spans="1:11" ht="18" hidden="1" customHeight="1" x14ac:dyDescent="0.25">
      <c r="A71" s="41" t="s">
        <v>36</v>
      </c>
      <c r="B71" s="42">
        <v>42489</v>
      </c>
      <c r="C71" s="43">
        <f>YEAR(Sales!$B71)</f>
        <v>2016</v>
      </c>
      <c r="D71" s="43">
        <f>MONTH(Sales!$B71)</f>
        <v>4</v>
      </c>
      <c r="E71" s="44">
        <v>610</v>
      </c>
      <c r="F71" s="45">
        <v>947</v>
      </c>
      <c r="G71" s="46">
        <f>Sales!$F71-Sales!$E71</f>
        <v>337</v>
      </c>
      <c r="H71" s="52"/>
      <c r="J71" s="2"/>
      <c r="K71"/>
    </row>
    <row r="72" spans="1:11" ht="18" hidden="1" customHeight="1" x14ac:dyDescent="0.25">
      <c r="A72" s="41" t="s">
        <v>35</v>
      </c>
      <c r="B72" s="42">
        <v>42490</v>
      </c>
      <c r="C72" s="43">
        <f>YEAR(Sales!$B72)</f>
        <v>2016</v>
      </c>
      <c r="D72" s="43">
        <f>MONTH(Sales!$B72)</f>
        <v>4</v>
      </c>
      <c r="E72" s="44">
        <v>190.86</v>
      </c>
      <c r="F72" s="45">
        <v>1169.5</v>
      </c>
      <c r="G72" s="46">
        <f>Sales!$F72-Sales!$E72</f>
        <v>978.64</v>
      </c>
      <c r="H72" s="52"/>
      <c r="J72" s="2"/>
      <c r="K72"/>
    </row>
    <row r="73" spans="1:11" ht="18" hidden="1" customHeight="1" x14ac:dyDescent="0.25">
      <c r="A73" s="41" t="s">
        <v>35</v>
      </c>
      <c r="B73" s="42">
        <v>42501</v>
      </c>
      <c r="C73" s="43">
        <f>YEAR(Sales!$B73)</f>
        <v>2016</v>
      </c>
      <c r="D73" s="43">
        <f>MONTH(Sales!$B73)</f>
        <v>5</v>
      </c>
      <c r="E73" s="44">
        <v>1018</v>
      </c>
      <c r="F73" s="45">
        <v>1345</v>
      </c>
      <c r="G73" s="46">
        <f>Sales!$F73-Sales!$E73</f>
        <v>327</v>
      </c>
      <c r="H73" s="52">
        <v>50</v>
      </c>
      <c r="J73" s="2"/>
      <c r="K73"/>
    </row>
    <row r="74" spans="1:11" ht="18" hidden="1" customHeight="1" x14ac:dyDescent="0.25">
      <c r="A74" s="41" t="s">
        <v>31</v>
      </c>
      <c r="B74" s="42">
        <v>42501</v>
      </c>
      <c r="C74" s="43">
        <f>YEAR(Sales!$B74)</f>
        <v>2016</v>
      </c>
      <c r="D74" s="43">
        <f>MONTH(Sales!$B74)</f>
        <v>5</v>
      </c>
      <c r="E74" s="44">
        <v>350</v>
      </c>
      <c r="F74" s="45">
        <v>1170</v>
      </c>
      <c r="G74" s="46">
        <f>Sales!$F74-Sales!$E74</f>
        <v>820</v>
      </c>
      <c r="H74" s="52"/>
      <c r="J74" s="2"/>
      <c r="K74"/>
    </row>
    <row r="75" spans="1:11" ht="18" hidden="1" customHeight="1" x14ac:dyDescent="0.25">
      <c r="A75" s="41" t="s">
        <v>30</v>
      </c>
      <c r="B75" s="42">
        <v>42501</v>
      </c>
      <c r="C75" s="43">
        <f>YEAR(Sales!$B75)</f>
        <v>2016</v>
      </c>
      <c r="D75" s="43">
        <f>MONTH(Sales!$B75)</f>
        <v>5</v>
      </c>
      <c r="E75" s="44">
        <v>81</v>
      </c>
      <c r="F75" s="45">
        <v>198</v>
      </c>
      <c r="G75" s="46">
        <f>Sales!$F75-Sales!$E75</f>
        <v>117</v>
      </c>
      <c r="H75" s="52"/>
      <c r="J75" s="2"/>
      <c r="K75"/>
    </row>
    <row r="76" spans="1:11" ht="18" hidden="1" customHeight="1" x14ac:dyDescent="0.25">
      <c r="A76" s="41" t="s">
        <v>30</v>
      </c>
      <c r="B76" s="42">
        <v>42502</v>
      </c>
      <c r="C76" s="43">
        <f>YEAR(Sales!$B76)</f>
        <v>2016</v>
      </c>
      <c r="D76" s="43">
        <f>MONTH(Sales!$B76)</f>
        <v>5</v>
      </c>
      <c r="E76" s="44">
        <v>88</v>
      </c>
      <c r="F76" s="45">
        <v>216</v>
      </c>
      <c r="G76" s="46">
        <f>Sales!$F76-Sales!$E76</f>
        <v>128</v>
      </c>
      <c r="H76" s="52">
        <v>50</v>
      </c>
      <c r="J76" s="2"/>
      <c r="K76"/>
    </row>
    <row r="77" spans="1:11" ht="30" hidden="1" customHeight="1" x14ac:dyDescent="0.25">
      <c r="A77" s="41" t="s">
        <v>32</v>
      </c>
      <c r="B77" s="42">
        <v>42506</v>
      </c>
      <c r="C77" s="43">
        <f>YEAR(Sales!$B77)</f>
        <v>2016</v>
      </c>
      <c r="D77" s="43">
        <f>MONTH(Sales!$B77)</f>
        <v>5</v>
      </c>
      <c r="E77" s="44">
        <v>1400</v>
      </c>
      <c r="F77" s="45">
        <v>2000</v>
      </c>
      <c r="G77" s="46">
        <f>Sales!$F77-Sales!$E77</f>
        <v>600</v>
      </c>
      <c r="H77" s="52">
        <v>200</v>
      </c>
      <c r="J77" s="2"/>
      <c r="K77"/>
    </row>
    <row r="78" spans="1:11" ht="18" hidden="1" customHeight="1" x14ac:dyDescent="0.25">
      <c r="A78" s="41" t="s">
        <v>38</v>
      </c>
      <c r="B78" s="42">
        <v>42506</v>
      </c>
      <c r="C78" s="43">
        <f>YEAR(Sales!$B78)</f>
        <v>2016</v>
      </c>
      <c r="D78" s="43">
        <f>MONTH(Sales!$B78)</f>
        <v>5</v>
      </c>
      <c r="E78" s="44">
        <v>600</v>
      </c>
      <c r="F78" s="45">
        <v>1140.6500000000005</v>
      </c>
      <c r="G78" s="46">
        <f>Sales!$F78-Sales!$E78</f>
        <v>540.65000000000055</v>
      </c>
      <c r="H78" s="52">
        <v>50</v>
      </c>
      <c r="J78" s="2"/>
      <c r="K78"/>
    </row>
    <row r="79" spans="1:11" ht="18" hidden="1" customHeight="1" x14ac:dyDescent="0.25">
      <c r="A79" s="41" t="s">
        <v>38</v>
      </c>
      <c r="B79" s="42">
        <v>42506</v>
      </c>
      <c r="C79" s="43">
        <f>YEAR(Sales!$B79)</f>
        <v>2016</v>
      </c>
      <c r="D79" s="43">
        <f>MONTH(Sales!$B79)</f>
        <v>5</v>
      </c>
      <c r="E79" s="44">
        <v>395</v>
      </c>
      <c r="F79" s="45">
        <v>563</v>
      </c>
      <c r="G79" s="46">
        <f>Sales!$F79-Sales!$E79</f>
        <v>168</v>
      </c>
      <c r="H79" s="52">
        <v>100</v>
      </c>
      <c r="J79" s="2"/>
      <c r="K79"/>
    </row>
    <row r="80" spans="1:11" ht="18" hidden="1" customHeight="1" x14ac:dyDescent="0.25">
      <c r="A80" s="41" t="s">
        <v>36</v>
      </c>
      <c r="B80" s="42">
        <v>42506</v>
      </c>
      <c r="C80" s="43">
        <f>YEAR(Sales!$B80)</f>
        <v>2016</v>
      </c>
      <c r="D80" s="43">
        <f>MONTH(Sales!$B80)</f>
        <v>5</v>
      </c>
      <c r="E80" s="44">
        <v>80</v>
      </c>
      <c r="F80" s="45">
        <v>330</v>
      </c>
      <c r="G80" s="46">
        <f>Sales!$F80-Sales!$E80</f>
        <v>250</v>
      </c>
      <c r="H80" s="52"/>
      <c r="J80" s="2"/>
      <c r="K80"/>
    </row>
    <row r="81" spans="1:11" ht="18" hidden="1" customHeight="1" x14ac:dyDescent="0.25">
      <c r="A81" s="41" t="s">
        <v>34</v>
      </c>
      <c r="B81" s="42">
        <v>42507</v>
      </c>
      <c r="C81" s="43">
        <f>YEAR(Sales!$B81)</f>
        <v>2016</v>
      </c>
      <c r="D81" s="43">
        <f>MONTH(Sales!$B81)</f>
        <v>5</v>
      </c>
      <c r="E81" s="44">
        <v>401.63</v>
      </c>
      <c r="F81" s="45">
        <v>931.5</v>
      </c>
      <c r="G81" s="46">
        <f>Sales!$F81-Sales!$E81</f>
        <v>529.87</v>
      </c>
      <c r="H81" s="52">
        <v>50</v>
      </c>
      <c r="J81" s="2"/>
      <c r="K81"/>
    </row>
    <row r="82" spans="1:11" ht="18" hidden="1" customHeight="1" x14ac:dyDescent="0.25">
      <c r="A82" s="41" t="s">
        <v>32</v>
      </c>
      <c r="B82" s="42">
        <v>42507</v>
      </c>
      <c r="C82" s="43">
        <f>YEAR(Sales!$B82)</f>
        <v>2016</v>
      </c>
      <c r="D82" s="43">
        <f>MONTH(Sales!$B82)</f>
        <v>5</v>
      </c>
      <c r="E82" s="44">
        <v>24</v>
      </c>
      <c r="F82" s="45">
        <v>40</v>
      </c>
      <c r="G82" s="46">
        <f>Sales!$F82-Sales!$E82</f>
        <v>16</v>
      </c>
      <c r="H82" s="52">
        <v>100</v>
      </c>
      <c r="J82" s="2"/>
      <c r="K82"/>
    </row>
    <row r="83" spans="1:11" ht="18" hidden="1" customHeight="1" x14ac:dyDescent="0.25">
      <c r="A83" s="41" t="s">
        <v>31</v>
      </c>
      <c r="B83" s="42">
        <v>42508</v>
      </c>
      <c r="C83" s="43">
        <f>YEAR(Sales!$B83)</f>
        <v>2016</v>
      </c>
      <c r="D83" s="43">
        <f>MONTH(Sales!$B83)</f>
        <v>5</v>
      </c>
      <c r="E83" s="44">
        <v>103.51</v>
      </c>
      <c r="F83" s="45">
        <v>266.63</v>
      </c>
      <c r="G83" s="46">
        <f>Sales!$F83-Sales!$E83</f>
        <v>163.12</v>
      </c>
      <c r="H83" s="52"/>
      <c r="J83" s="2"/>
      <c r="K83"/>
    </row>
    <row r="84" spans="1:11" ht="18" hidden="1" customHeight="1" x14ac:dyDescent="0.25">
      <c r="A84" s="41" t="s">
        <v>29</v>
      </c>
      <c r="B84" s="42">
        <v>42508</v>
      </c>
      <c r="C84" s="43">
        <f>YEAR(Sales!$B84)</f>
        <v>2016</v>
      </c>
      <c r="D84" s="43">
        <f>MONTH(Sales!$B84)</f>
        <v>5</v>
      </c>
      <c r="E84" s="44">
        <v>355.6</v>
      </c>
      <c r="F84" s="45">
        <v>496</v>
      </c>
      <c r="G84" s="46">
        <f>Sales!$F84-Sales!$E84</f>
        <v>140.39999999999998</v>
      </c>
      <c r="H84" s="52"/>
      <c r="J84" s="2"/>
      <c r="K84"/>
    </row>
    <row r="85" spans="1:11" ht="18" hidden="1" customHeight="1" x14ac:dyDescent="0.25">
      <c r="A85" s="41" t="s">
        <v>29</v>
      </c>
      <c r="B85" s="42">
        <v>42508</v>
      </c>
      <c r="C85" s="43">
        <f>YEAR(Sales!$B85)</f>
        <v>2016</v>
      </c>
      <c r="D85" s="43">
        <f>MONTH(Sales!$B85)</f>
        <v>5</v>
      </c>
      <c r="E85" s="44">
        <v>14</v>
      </c>
      <c r="F85" s="45">
        <v>70</v>
      </c>
      <c r="G85" s="46">
        <f>Sales!$F85-Sales!$E85</f>
        <v>56</v>
      </c>
      <c r="H85" s="52"/>
      <c r="J85" s="2"/>
      <c r="K85"/>
    </row>
    <row r="86" spans="1:11" ht="30" hidden="1" customHeight="1" x14ac:dyDescent="0.25">
      <c r="A86" s="41" t="s">
        <v>37</v>
      </c>
      <c r="B86" s="42">
        <v>42514</v>
      </c>
      <c r="C86" s="43">
        <f>YEAR(Sales!$B86)</f>
        <v>2016</v>
      </c>
      <c r="D86" s="43">
        <f>MONTH(Sales!$B86)</f>
        <v>5</v>
      </c>
      <c r="E86" s="44">
        <v>422</v>
      </c>
      <c r="F86" s="45">
        <v>1131.3</v>
      </c>
      <c r="G86" s="46">
        <f>Sales!$F86-Sales!$E86</f>
        <v>709.3</v>
      </c>
      <c r="H86" s="52">
        <v>50</v>
      </c>
      <c r="J86" s="2"/>
      <c r="K86"/>
    </row>
    <row r="87" spans="1:11" ht="18" hidden="1" customHeight="1" x14ac:dyDescent="0.25">
      <c r="A87" s="41" t="s">
        <v>36</v>
      </c>
      <c r="B87" s="42">
        <v>42516</v>
      </c>
      <c r="C87" s="43">
        <f>YEAR(Sales!$B87)</f>
        <v>2016</v>
      </c>
      <c r="D87" s="43">
        <f>MONTH(Sales!$B87)</f>
        <v>5</v>
      </c>
      <c r="E87" s="44">
        <v>1902.31</v>
      </c>
      <c r="F87" s="45">
        <v>4065.84</v>
      </c>
      <c r="G87" s="46">
        <f>Sales!$F87-Sales!$E87</f>
        <v>2163.5300000000002</v>
      </c>
      <c r="H87" s="52">
        <v>100</v>
      </c>
      <c r="J87" s="2"/>
      <c r="K87"/>
    </row>
    <row r="88" spans="1:11" ht="18" hidden="1" customHeight="1" x14ac:dyDescent="0.25">
      <c r="A88" s="41" t="s">
        <v>31</v>
      </c>
      <c r="B88" s="42">
        <v>42517</v>
      </c>
      <c r="C88" s="43">
        <f>YEAR(Sales!$B88)</f>
        <v>2016</v>
      </c>
      <c r="D88" s="43">
        <f>MONTH(Sales!$B88)</f>
        <v>5</v>
      </c>
      <c r="E88" s="44">
        <v>293.2</v>
      </c>
      <c r="F88" s="45">
        <v>490</v>
      </c>
      <c r="G88" s="46">
        <f>Sales!$F88-Sales!$E88</f>
        <v>196.8</v>
      </c>
      <c r="H88" s="52"/>
      <c r="J88" s="2"/>
      <c r="K88"/>
    </row>
    <row r="89" spans="1:11" ht="18" hidden="1" customHeight="1" x14ac:dyDescent="0.25">
      <c r="A89" s="41" t="s">
        <v>34</v>
      </c>
      <c r="B89" s="42">
        <v>42521</v>
      </c>
      <c r="C89" s="43">
        <f>YEAR(Sales!$B89)</f>
        <v>2016</v>
      </c>
      <c r="D89" s="43">
        <f>MONTH(Sales!$B89)</f>
        <v>5</v>
      </c>
      <c r="E89" s="44">
        <v>2540</v>
      </c>
      <c r="F89" s="45">
        <v>3300</v>
      </c>
      <c r="G89" s="46">
        <f>Sales!$F89-Sales!$E89</f>
        <v>760</v>
      </c>
      <c r="H89" s="52"/>
      <c r="J89" s="2"/>
      <c r="K89"/>
    </row>
    <row r="90" spans="1:11" ht="18" hidden="1" customHeight="1" x14ac:dyDescent="0.25">
      <c r="A90" s="41" t="s">
        <v>38</v>
      </c>
      <c r="B90" s="42">
        <v>42521</v>
      </c>
      <c r="C90" s="43">
        <f>YEAR(Sales!$B90)</f>
        <v>2016</v>
      </c>
      <c r="D90" s="43">
        <f>MONTH(Sales!$B90)</f>
        <v>5</v>
      </c>
      <c r="E90" s="44">
        <v>453</v>
      </c>
      <c r="F90" s="45">
        <v>715.05</v>
      </c>
      <c r="G90" s="46">
        <f>Sales!$F90-Sales!$E90</f>
        <v>262.04999999999995</v>
      </c>
      <c r="H90" s="52"/>
      <c r="J90" s="2"/>
      <c r="K90"/>
    </row>
    <row r="91" spans="1:11" ht="30" hidden="1" customHeight="1" x14ac:dyDescent="0.25">
      <c r="A91" s="41" t="s">
        <v>32</v>
      </c>
      <c r="B91" s="42">
        <v>42522</v>
      </c>
      <c r="C91" s="43">
        <f>YEAR(Sales!$B91)</f>
        <v>2016</v>
      </c>
      <c r="D91" s="43">
        <f>MONTH(Sales!$B91)</f>
        <v>6</v>
      </c>
      <c r="E91" s="44">
        <v>528</v>
      </c>
      <c r="F91" s="45">
        <v>840</v>
      </c>
      <c r="G91" s="46">
        <f>Sales!$F91-Sales!$E91</f>
        <v>312</v>
      </c>
      <c r="H91" s="52"/>
      <c r="J91" s="2"/>
      <c r="K91"/>
    </row>
    <row r="92" spans="1:11" ht="18" hidden="1" customHeight="1" x14ac:dyDescent="0.25">
      <c r="A92" s="41" t="s">
        <v>31</v>
      </c>
      <c r="B92" s="42">
        <v>42523</v>
      </c>
      <c r="C92" s="43">
        <f>YEAR(Sales!$B92)</f>
        <v>2016</v>
      </c>
      <c r="D92" s="43">
        <f>MONTH(Sales!$B92)</f>
        <v>6</v>
      </c>
      <c r="E92" s="44">
        <v>180</v>
      </c>
      <c r="F92" s="45">
        <v>128</v>
      </c>
      <c r="G92" s="46">
        <f>Sales!$F92-Sales!$E92</f>
        <v>-52</v>
      </c>
      <c r="H92" s="52">
        <v>20</v>
      </c>
      <c r="J92" s="2"/>
      <c r="K92"/>
    </row>
    <row r="93" spans="1:11" ht="18" hidden="1" customHeight="1" x14ac:dyDescent="0.25">
      <c r="A93" s="41" t="s">
        <v>31</v>
      </c>
      <c r="B93" s="42">
        <v>42530</v>
      </c>
      <c r="C93" s="43">
        <f>YEAR(Sales!$B93)</f>
        <v>2016</v>
      </c>
      <c r="D93" s="43">
        <f>MONTH(Sales!$B93)</f>
        <v>6</v>
      </c>
      <c r="E93" s="44">
        <v>404</v>
      </c>
      <c r="F93" s="45">
        <v>604</v>
      </c>
      <c r="G93" s="46">
        <f>Sales!$F93-Sales!$E93</f>
        <v>200</v>
      </c>
      <c r="H93" s="52">
        <v>40</v>
      </c>
      <c r="J93" s="2"/>
      <c r="K93"/>
    </row>
    <row r="94" spans="1:11" ht="18" hidden="1" customHeight="1" x14ac:dyDescent="0.25">
      <c r="A94" s="41" t="s">
        <v>36</v>
      </c>
      <c r="B94" s="42">
        <v>42531</v>
      </c>
      <c r="C94" s="43">
        <f>YEAR(Sales!$B94)</f>
        <v>2016</v>
      </c>
      <c r="D94" s="43">
        <f>MONTH(Sales!$B94)</f>
        <v>6</v>
      </c>
      <c r="E94" s="44">
        <v>417.75</v>
      </c>
      <c r="F94" s="45">
        <v>908.5</v>
      </c>
      <c r="G94" s="46">
        <f>Sales!$F94-Sales!$E94</f>
        <v>490.75</v>
      </c>
      <c r="H94" s="52"/>
      <c r="J94" s="2"/>
      <c r="K94"/>
    </row>
    <row r="95" spans="1:11" ht="18" hidden="1" customHeight="1" x14ac:dyDescent="0.25">
      <c r="A95" s="41" t="s">
        <v>37</v>
      </c>
      <c r="B95" s="42">
        <v>42531</v>
      </c>
      <c r="C95" s="43">
        <f>YEAR(Sales!$B95)</f>
        <v>2016</v>
      </c>
      <c r="D95" s="43">
        <f>MONTH(Sales!$B95)</f>
        <v>6</v>
      </c>
      <c r="E95" s="44">
        <v>30</v>
      </c>
      <c r="F95" s="45">
        <v>170</v>
      </c>
      <c r="G95" s="46">
        <f>Sales!$F95-Sales!$E95</f>
        <v>140</v>
      </c>
      <c r="H95" s="52">
        <v>80</v>
      </c>
      <c r="J95" s="2"/>
      <c r="K95"/>
    </row>
    <row r="96" spans="1:11" ht="18" hidden="1" customHeight="1" x14ac:dyDescent="0.25">
      <c r="A96" s="41" t="s">
        <v>30</v>
      </c>
      <c r="B96" s="42">
        <v>42531</v>
      </c>
      <c r="C96" s="43">
        <f>YEAR(Sales!$B96)</f>
        <v>2016</v>
      </c>
      <c r="D96" s="43">
        <f>MONTH(Sales!$B96)</f>
        <v>6</v>
      </c>
      <c r="E96" s="44">
        <v>1100</v>
      </c>
      <c r="F96" s="45">
        <v>2500</v>
      </c>
      <c r="G96" s="46">
        <f>Sales!$F96-Sales!$E96</f>
        <v>1400</v>
      </c>
      <c r="H96" s="52">
        <v>100</v>
      </c>
      <c r="J96" s="2"/>
      <c r="K96"/>
    </row>
    <row r="97" spans="1:11" ht="18" hidden="1" customHeight="1" x14ac:dyDescent="0.25">
      <c r="A97" s="41" t="s">
        <v>35</v>
      </c>
      <c r="B97" s="42">
        <v>42534</v>
      </c>
      <c r="C97" s="43">
        <f>YEAR(Sales!$B97)</f>
        <v>2016</v>
      </c>
      <c r="D97" s="43">
        <f>MONTH(Sales!$B97)</f>
        <v>6</v>
      </c>
      <c r="E97" s="44">
        <v>60</v>
      </c>
      <c r="F97" s="45">
        <v>218.8</v>
      </c>
      <c r="G97" s="46">
        <f>Sales!$F97-Sales!$E97</f>
        <v>158.80000000000001</v>
      </c>
      <c r="H97" s="52"/>
      <c r="J97" s="2"/>
      <c r="K97"/>
    </row>
    <row r="98" spans="1:11" ht="18" hidden="1" customHeight="1" x14ac:dyDescent="0.25">
      <c r="A98" s="41" t="s">
        <v>36</v>
      </c>
      <c r="B98" s="42">
        <v>42536</v>
      </c>
      <c r="C98" s="43">
        <f>YEAR(Sales!$B98)</f>
        <v>2016</v>
      </c>
      <c r="D98" s="43">
        <f>MONTH(Sales!$B98)</f>
        <v>6</v>
      </c>
      <c r="E98" s="44">
        <v>350</v>
      </c>
      <c r="F98" s="45">
        <v>574</v>
      </c>
      <c r="G98" s="46">
        <f>Sales!$F98-Sales!$E98</f>
        <v>224</v>
      </c>
      <c r="H98" s="52"/>
      <c r="J98" s="2"/>
      <c r="K98"/>
    </row>
    <row r="99" spans="1:11" ht="18" hidden="1" customHeight="1" x14ac:dyDescent="0.25">
      <c r="A99" s="41" t="s">
        <v>35</v>
      </c>
      <c r="B99" s="42">
        <v>42538</v>
      </c>
      <c r="C99" s="43">
        <f>YEAR(Sales!$B99)</f>
        <v>2016</v>
      </c>
      <c r="D99" s="43">
        <f>MONTH(Sales!$B99)</f>
        <v>6</v>
      </c>
      <c r="E99" s="44">
        <v>103.51</v>
      </c>
      <c r="F99" s="45">
        <v>186.63</v>
      </c>
      <c r="G99" s="46">
        <f>Sales!$F99-Sales!$E99</f>
        <v>83.11999999999999</v>
      </c>
      <c r="H99" s="52"/>
      <c r="J99" s="2"/>
      <c r="K99"/>
    </row>
    <row r="100" spans="1:11" ht="15" hidden="1" customHeight="1" x14ac:dyDescent="0.25">
      <c r="A100" s="41" t="s">
        <v>32</v>
      </c>
      <c r="B100" s="42">
        <v>42543</v>
      </c>
      <c r="C100" s="43">
        <f>YEAR(Sales!$B100)</f>
        <v>2016</v>
      </c>
      <c r="D100" s="43">
        <f>MONTH(Sales!$B100)</f>
        <v>6</v>
      </c>
      <c r="E100" s="44">
        <v>386</v>
      </c>
      <c r="F100" s="45">
        <v>532</v>
      </c>
      <c r="G100" s="46">
        <f>Sales!$F100-Sales!$E100</f>
        <v>146</v>
      </c>
      <c r="H100" s="52"/>
      <c r="J100" s="2"/>
      <c r="K100"/>
    </row>
    <row r="101" spans="1:11" ht="18" hidden="1" customHeight="1" x14ac:dyDescent="0.25">
      <c r="A101" s="41" t="s">
        <v>36</v>
      </c>
      <c r="B101" s="42">
        <v>42546</v>
      </c>
      <c r="C101" s="43">
        <f>YEAR(Sales!$B101)</f>
        <v>2016</v>
      </c>
      <c r="D101" s="43">
        <f>MONTH(Sales!$B101)</f>
        <v>6</v>
      </c>
      <c r="E101" s="44">
        <v>546</v>
      </c>
      <c r="F101" s="45">
        <v>732</v>
      </c>
      <c r="G101" s="46">
        <f>Sales!$F101-Sales!$E101</f>
        <v>186</v>
      </c>
      <c r="H101" s="52"/>
      <c r="J101" s="2"/>
      <c r="K101"/>
    </row>
    <row r="102" spans="1:11" ht="18" hidden="1" customHeight="1" x14ac:dyDescent="0.25">
      <c r="A102" s="41" t="s">
        <v>33</v>
      </c>
      <c r="B102" s="42">
        <v>42547</v>
      </c>
      <c r="C102" s="43">
        <f>YEAR(Sales!$B102)</f>
        <v>2016</v>
      </c>
      <c r="D102" s="43">
        <f>MONTH(Sales!$B102)</f>
        <v>6</v>
      </c>
      <c r="E102" s="44">
        <v>1360</v>
      </c>
      <c r="F102" s="45">
        <v>2000</v>
      </c>
      <c r="G102" s="46">
        <f>Sales!$F102-Sales!$E102</f>
        <v>640</v>
      </c>
      <c r="H102" s="52"/>
      <c r="J102" s="2"/>
      <c r="K102"/>
    </row>
    <row r="103" spans="1:11" ht="18" hidden="1" customHeight="1" x14ac:dyDescent="0.25">
      <c r="A103" s="41" t="s">
        <v>37</v>
      </c>
      <c r="B103" s="42">
        <v>42549</v>
      </c>
      <c r="C103" s="43">
        <f>YEAR(Sales!$B103)</f>
        <v>2016</v>
      </c>
      <c r="D103" s="43">
        <f>MONTH(Sales!$B103)</f>
        <v>6</v>
      </c>
      <c r="E103" s="44">
        <v>711</v>
      </c>
      <c r="F103" s="45">
        <v>1056</v>
      </c>
      <c r="G103" s="46">
        <f>Sales!$F103-Sales!$E103</f>
        <v>345</v>
      </c>
      <c r="H103" s="52">
        <v>100</v>
      </c>
      <c r="J103" s="2"/>
      <c r="K103"/>
    </row>
    <row r="104" spans="1:11" ht="18" hidden="1" customHeight="1" x14ac:dyDescent="0.25">
      <c r="A104" s="41" t="s">
        <v>32</v>
      </c>
      <c r="B104" s="42">
        <v>42549</v>
      </c>
      <c r="C104" s="43">
        <f>YEAR(Sales!$B104)</f>
        <v>2016</v>
      </c>
      <c r="D104" s="43">
        <f>MONTH(Sales!$B104)</f>
        <v>6</v>
      </c>
      <c r="E104" s="44">
        <v>386</v>
      </c>
      <c r="F104" s="45">
        <v>532</v>
      </c>
      <c r="G104" s="46">
        <f>Sales!$F104-Sales!$E104</f>
        <v>146</v>
      </c>
      <c r="H104" s="52"/>
      <c r="J104" s="2"/>
      <c r="K104"/>
    </row>
    <row r="105" spans="1:11" ht="18" hidden="1" customHeight="1" x14ac:dyDescent="0.25">
      <c r="A105" s="41" t="s">
        <v>37</v>
      </c>
      <c r="B105" s="42">
        <v>42549</v>
      </c>
      <c r="C105" s="43">
        <f>YEAR(Sales!$B105)</f>
        <v>2016</v>
      </c>
      <c r="D105" s="43">
        <f>MONTH(Sales!$B105)</f>
        <v>6</v>
      </c>
      <c r="E105" s="44">
        <v>361</v>
      </c>
      <c r="F105" s="45">
        <v>532</v>
      </c>
      <c r="G105" s="46">
        <f>Sales!$F105-Sales!$E105</f>
        <v>171</v>
      </c>
      <c r="H105" s="52"/>
      <c r="J105" s="2"/>
      <c r="K105"/>
    </row>
    <row r="106" spans="1:11" ht="18" hidden="1" customHeight="1" x14ac:dyDescent="0.25">
      <c r="A106" s="41" t="s">
        <v>38</v>
      </c>
      <c r="B106" s="42">
        <v>42550</v>
      </c>
      <c r="C106" s="43">
        <f>YEAR(Sales!$B106)</f>
        <v>2016</v>
      </c>
      <c r="D106" s="43">
        <f>MONTH(Sales!$B106)</f>
        <v>6</v>
      </c>
      <c r="E106" s="44">
        <v>370</v>
      </c>
      <c r="F106" s="45">
        <v>500</v>
      </c>
      <c r="G106" s="46">
        <f>Sales!$F106-Sales!$E106</f>
        <v>130</v>
      </c>
      <c r="H106" s="52"/>
      <c r="J106" s="2"/>
      <c r="K106"/>
    </row>
    <row r="107" spans="1:11" ht="18" hidden="1" customHeight="1" x14ac:dyDescent="0.25">
      <c r="A107" s="41" t="s">
        <v>36</v>
      </c>
      <c r="B107" s="42">
        <v>42550</v>
      </c>
      <c r="C107" s="43">
        <f>YEAR(Sales!$B107)</f>
        <v>2016</v>
      </c>
      <c r="D107" s="43">
        <f>MONTH(Sales!$B107)</f>
        <v>6</v>
      </c>
      <c r="E107" s="44">
        <v>224</v>
      </c>
      <c r="F107" s="45">
        <v>320</v>
      </c>
      <c r="G107" s="46">
        <f>Sales!$F107-Sales!$E107</f>
        <v>96</v>
      </c>
      <c r="H107" s="52"/>
      <c r="J107" s="2"/>
      <c r="K107"/>
    </row>
    <row r="108" spans="1:11" ht="18" hidden="1" customHeight="1" x14ac:dyDescent="0.25">
      <c r="A108" s="41" t="s">
        <v>34</v>
      </c>
      <c r="B108" s="42">
        <v>42551</v>
      </c>
      <c r="C108" s="43">
        <f>YEAR(Sales!$B108)</f>
        <v>2016</v>
      </c>
      <c r="D108" s="43">
        <f>MONTH(Sales!$B108)</f>
        <v>6</v>
      </c>
      <c r="E108" s="44">
        <v>365</v>
      </c>
      <c r="F108" s="45">
        <v>574</v>
      </c>
      <c r="G108" s="46">
        <f>Sales!$F108-Sales!$E108</f>
        <v>209</v>
      </c>
      <c r="H108" s="52"/>
      <c r="J108" s="2"/>
      <c r="K108"/>
    </row>
    <row r="109" spans="1:11" ht="18" hidden="1" customHeight="1" x14ac:dyDescent="0.25">
      <c r="A109" s="41" t="s">
        <v>35</v>
      </c>
      <c r="B109" s="42">
        <v>42551</v>
      </c>
      <c r="C109" s="43">
        <f>YEAR(Sales!$B109)</f>
        <v>2016</v>
      </c>
      <c r="D109" s="43">
        <f>MONTH(Sales!$B109)</f>
        <v>6</v>
      </c>
      <c r="E109" s="44">
        <v>23.4</v>
      </c>
      <c r="F109" s="45">
        <v>72.8</v>
      </c>
      <c r="G109" s="46">
        <f>Sales!$F109-Sales!$E109</f>
        <v>49.4</v>
      </c>
      <c r="H109" s="52"/>
      <c r="J109" s="2"/>
      <c r="K109"/>
    </row>
    <row r="110" spans="1:11" ht="15" hidden="1" customHeight="1" x14ac:dyDescent="0.25">
      <c r="A110" s="41" t="s">
        <v>35</v>
      </c>
      <c r="B110" s="42">
        <v>42551</v>
      </c>
      <c r="C110" s="43">
        <f>YEAR(Sales!$B110)</f>
        <v>2016</v>
      </c>
      <c r="D110" s="43">
        <f>MONTH(Sales!$B110)</f>
        <v>6</v>
      </c>
      <c r="E110" s="44">
        <v>361</v>
      </c>
      <c r="F110" s="45">
        <v>532</v>
      </c>
      <c r="G110" s="46">
        <f>Sales!$F110-Sales!$E110</f>
        <v>171</v>
      </c>
      <c r="H110" s="52"/>
      <c r="J110" s="2"/>
      <c r="K110"/>
    </row>
    <row r="111" spans="1:11" ht="18" hidden="1" customHeight="1" x14ac:dyDescent="0.25">
      <c r="A111" s="41" t="s">
        <v>34</v>
      </c>
      <c r="B111" s="42">
        <v>42551</v>
      </c>
      <c r="C111" s="43">
        <f>YEAR(Sales!$B111)</f>
        <v>2016</v>
      </c>
      <c r="D111" s="43">
        <f>MONTH(Sales!$B111)</f>
        <v>6</v>
      </c>
      <c r="E111" s="44">
        <v>361</v>
      </c>
      <c r="F111" s="45">
        <v>532</v>
      </c>
      <c r="G111" s="46">
        <f>Sales!$F111-Sales!$E111</f>
        <v>171</v>
      </c>
      <c r="H111" s="52"/>
      <c r="J111" s="2"/>
      <c r="K111"/>
    </row>
    <row r="112" spans="1:11" ht="18" hidden="1" customHeight="1" x14ac:dyDescent="0.25">
      <c r="A112" s="41" t="s">
        <v>31</v>
      </c>
      <c r="B112" s="42">
        <v>42551</v>
      </c>
      <c r="C112" s="43">
        <f>YEAR(Sales!$B112)</f>
        <v>2016</v>
      </c>
      <c r="D112" s="43">
        <f>MONTH(Sales!$B112)</f>
        <v>6</v>
      </c>
      <c r="E112" s="44">
        <v>1013</v>
      </c>
      <c r="F112" s="45">
        <v>1804.6</v>
      </c>
      <c r="G112" s="46">
        <f>Sales!$F112-Sales!$E112</f>
        <v>791.59999999999991</v>
      </c>
      <c r="H112" s="52"/>
      <c r="J112" s="2"/>
      <c r="K112"/>
    </row>
    <row r="113" spans="1:11" ht="18" hidden="1" customHeight="1" x14ac:dyDescent="0.25">
      <c r="A113" s="41" t="s">
        <v>31</v>
      </c>
      <c r="B113" s="42">
        <v>42551</v>
      </c>
      <c r="C113" s="43">
        <f>YEAR(Sales!$B113)</f>
        <v>2016</v>
      </c>
      <c r="D113" s="43">
        <f>MONTH(Sales!$B113)</f>
        <v>6</v>
      </c>
      <c r="E113" s="44">
        <v>570</v>
      </c>
      <c r="F113" s="45">
        <v>2000</v>
      </c>
      <c r="G113" s="46">
        <f>Sales!$F113-Sales!$E113</f>
        <v>1430</v>
      </c>
      <c r="H113" s="52">
        <v>50</v>
      </c>
      <c r="J113" s="2"/>
      <c r="K113"/>
    </row>
    <row r="114" spans="1:11" ht="18" hidden="1" customHeight="1" x14ac:dyDescent="0.25">
      <c r="A114" s="41" t="s">
        <v>33</v>
      </c>
      <c r="B114" s="42">
        <v>42551</v>
      </c>
      <c r="C114" s="43">
        <f>YEAR(Sales!$B114)</f>
        <v>2016</v>
      </c>
      <c r="D114" s="43">
        <f>MONTH(Sales!$B114)</f>
        <v>6</v>
      </c>
      <c r="E114" s="44">
        <v>250</v>
      </c>
      <c r="F114" s="45">
        <v>360</v>
      </c>
      <c r="G114" s="46">
        <f>Sales!$F114-Sales!$E114</f>
        <v>110</v>
      </c>
      <c r="H114" s="52">
        <v>150</v>
      </c>
      <c r="J114" s="2"/>
      <c r="K114"/>
    </row>
    <row r="115" spans="1:11" ht="18" hidden="1" customHeight="1" x14ac:dyDescent="0.25">
      <c r="A115" s="41" t="s">
        <v>29</v>
      </c>
      <c r="B115" s="42">
        <v>42551</v>
      </c>
      <c r="C115" s="43">
        <f>YEAR(Sales!$B115)</f>
        <v>2016</v>
      </c>
      <c r="D115" s="43">
        <f>MONTH(Sales!$B115)</f>
        <v>6</v>
      </c>
      <c r="E115" s="44">
        <v>892</v>
      </c>
      <c r="F115" s="45">
        <v>2506.5</v>
      </c>
      <c r="G115" s="46">
        <f>Sales!$F115-Sales!$E115</f>
        <v>1614.5</v>
      </c>
      <c r="H115" s="52"/>
      <c r="J115" s="2"/>
      <c r="K115"/>
    </row>
    <row r="116" spans="1:11" ht="18" hidden="1" customHeight="1" x14ac:dyDescent="0.25">
      <c r="A116" s="41" t="s">
        <v>38</v>
      </c>
      <c r="B116" s="42">
        <v>42555</v>
      </c>
      <c r="C116" s="43">
        <f>YEAR(Sales!$B116)</f>
        <v>2016</v>
      </c>
      <c r="D116" s="43">
        <f>MONTH(Sales!$B116)</f>
        <v>7</v>
      </c>
      <c r="E116" s="44">
        <v>40</v>
      </c>
      <c r="F116" s="45">
        <v>80</v>
      </c>
      <c r="G116" s="46">
        <f>Sales!$F116-Sales!$E116</f>
        <v>40</v>
      </c>
      <c r="H116" s="52"/>
      <c r="J116" s="2"/>
      <c r="K116"/>
    </row>
    <row r="117" spans="1:11" ht="18" hidden="1" customHeight="1" x14ac:dyDescent="0.25">
      <c r="A117" s="41" t="s">
        <v>33</v>
      </c>
      <c r="B117" s="42">
        <v>42555</v>
      </c>
      <c r="C117" s="43">
        <f>YEAR(Sales!$B117)</f>
        <v>2016</v>
      </c>
      <c r="D117" s="43">
        <f>MONTH(Sales!$B117)</f>
        <v>7</v>
      </c>
      <c r="E117" s="44">
        <v>40</v>
      </c>
      <c r="F117" s="45">
        <v>80</v>
      </c>
      <c r="G117" s="46">
        <f>Sales!$F117-Sales!$E117</f>
        <v>40</v>
      </c>
      <c r="H117" s="52"/>
      <c r="J117" s="2"/>
      <c r="K117"/>
    </row>
    <row r="118" spans="1:11" ht="18" hidden="1" customHeight="1" x14ac:dyDescent="0.25">
      <c r="A118" s="41" t="s">
        <v>35</v>
      </c>
      <c r="B118" s="42">
        <v>42555</v>
      </c>
      <c r="C118" s="43">
        <f>YEAR(Sales!$B118)</f>
        <v>2016</v>
      </c>
      <c r="D118" s="43">
        <f>MONTH(Sales!$B118)</f>
        <v>7</v>
      </c>
      <c r="E118" s="44">
        <v>125</v>
      </c>
      <c r="F118" s="45">
        <v>156</v>
      </c>
      <c r="G118" s="46">
        <f>Sales!$F118-Sales!$E118</f>
        <v>31</v>
      </c>
      <c r="H118" s="52"/>
      <c r="J118" s="2"/>
      <c r="K118"/>
    </row>
    <row r="119" spans="1:11" ht="18" hidden="1" customHeight="1" x14ac:dyDescent="0.25">
      <c r="A119" s="41" t="s">
        <v>32</v>
      </c>
      <c r="B119" s="42">
        <v>42555</v>
      </c>
      <c r="C119" s="43">
        <f>YEAR(Sales!$B119)</f>
        <v>2016</v>
      </c>
      <c r="D119" s="43">
        <f>MONTH(Sales!$B119)</f>
        <v>7</v>
      </c>
      <c r="E119" s="44">
        <v>292</v>
      </c>
      <c r="F119" s="45">
        <v>457</v>
      </c>
      <c r="G119" s="46">
        <f>Sales!$F119-Sales!$E119</f>
        <v>165</v>
      </c>
      <c r="H119" s="52"/>
      <c r="J119" s="2"/>
      <c r="K119"/>
    </row>
    <row r="120" spans="1:11" ht="18" hidden="1" customHeight="1" x14ac:dyDescent="0.25">
      <c r="A120" s="41" t="s">
        <v>38</v>
      </c>
      <c r="B120" s="42">
        <v>42556</v>
      </c>
      <c r="C120" s="43">
        <f>YEAR(Sales!$B120)</f>
        <v>2016</v>
      </c>
      <c r="D120" s="43">
        <f>MONTH(Sales!$B120)</f>
        <v>7</v>
      </c>
      <c r="E120" s="44">
        <v>1150</v>
      </c>
      <c r="F120" s="45">
        <v>1701</v>
      </c>
      <c r="G120" s="46">
        <f>Sales!$F120-Sales!$E120</f>
        <v>551</v>
      </c>
      <c r="H120" s="52"/>
      <c r="J120" s="2"/>
      <c r="K120"/>
    </row>
    <row r="121" spans="1:11" ht="18" hidden="1" customHeight="1" x14ac:dyDescent="0.25">
      <c r="A121" s="41" t="s">
        <v>37</v>
      </c>
      <c r="B121" s="42">
        <v>42556</v>
      </c>
      <c r="C121" s="43">
        <f>YEAR(Sales!$B121)</f>
        <v>2016</v>
      </c>
      <c r="D121" s="43">
        <f>MONTH(Sales!$B121)</f>
        <v>7</v>
      </c>
      <c r="E121" s="44">
        <v>0</v>
      </c>
      <c r="F121" s="45">
        <v>275</v>
      </c>
      <c r="G121" s="46">
        <f>Sales!$F121-Sales!$E121</f>
        <v>275</v>
      </c>
      <c r="H121" s="52"/>
      <c r="J121" s="2"/>
      <c r="K121"/>
    </row>
    <row r="122" spans="1:11" ht="18" hidden="1" customHeight="1" x14ac:dyDescent="0.25">
      <c r="A122" s="41" t="s">
        <v>29</v>
      </c>
      <c r="B122" s="42">
        <v>42557</v>
      </c>
      <c r="C122" s="43">
        <f>YEAR(Sales!$B122)</f>
        <v>2016</v>
      </c>
      <c r="D122" s="43">
        <f>MONTH(Sales!$B122)</f>
        <v>7</v>
      </c>
      <c r="E122" s="44">
        <v>362</v>
      </c>
      <c r="F122" s="45">
        <v>526</v>
      </c>
      <c r="G122" s="46">
        <f>Sales!$F122-Sales!$E122</f>
        <v>164</v>
      </c>
      <c r="H122" s="52"/>
      <c r="J122" s="2"/>
      <c r="K122"/>
    </row>
    <row r="123" spans="1:11" ht="18" hidden="1" customHeight="1" x14ac:dyDescent="0.25">
      <c r="A123" s="41" t="s">
        <v>29</v>
      </c>
      <c r="B123" s="42">
        <v>42557</v>
      </c>
      <c r="C123" s="43">
        <f>YEAR(Sales!$B123)</f>
        <v>2016</v>
      </c>
      <c r="D123" s="43">
        <f>MONTH(Sales!$B123)</f>
        <v>7</v>
      </c>
      <c r="E123" s="44">
        <v>88</v>
      </c>
      <c r="F123" s="45">
        <v>368</v>
      </c>
      <c r="G123" s="46">
        <f>Sales!$F123-Sales!$E123</f>
        <v>280</v>
      </c>
      <c r="H123" s="52"/>
      <c r="J123" s="2"/>
      <c r="K123"/>
    </row>
    <row r="124" spans="1:11" ht="18" hidden="1" customHeight="1" x14ac:dyDescent="0.25">
      <c r="A124" s="41" t="s">
        <v>38</v>
      </c>
      <c r="B124" s="42">
        <v>42558</v>
      </c>
      <c r="C124" s="43">
        <f>YEAR(Sales!$B124)</f>
        <v>2016</v>
      </c>
      <c r="D124" s="43">
        <f>MONTH(Sales!$B124)</f>
        <v>7</v>
      </c>
      <c r="E124" s="44">
        <v>21</v>
      </c>
      <c r="F124" s="45">
        <v>41.4</v>
      </c>
      <c r="G124" s="46">
        <f>Sales!$F124-Sales!$E124</f>
        <v>20.399999999999999</v>
      </c>
      <c r="H124" s="52"/>
      <c r="J124" s="2"/>
      <c r="K124"/>
    </row>
    <row r="125" spans="1:11" ht="18" hidden="1" customHeight="1" x14ac:dyDescent="0.25">
      <c r="A125" s="41" t="s">
        <v>32</v>
      </c>
      <c r="B125" s="42">
        <v>42559</v>
      </c>
      <c r="C125" s="43">
        <f>YEAR(Sales!$B125)</f>
        <v>2016</v>
      </c>
      <c r="D125" s="43">
        <f>MONTH(Sales!$B125)</f>
        <v>7</v>
      </c>
      <c r="E125" s="44">
        <v>1200</v>
      </c>
      <c r="F125" s="45">
        <v>2678.4</v>
      </c>
      <c r="G125" s="46">
        <f>Sales!$F125-Sales!$E125</f>
        <v>1478.4</v>
      </c>
      <c r="H125" s="52"/>
      <c r="J125" s="2"/>
      <c r="K125"/>
    </row>
    <row r="126" spans="1:11" ht="18" hidden="1" customHeight="1" x14ac:dyDescent="0.25">
      <c r="A126" s="41" t="s">
        <v>35</v>
      </c>
      <c r="B126" s="42">
        <v>42559</v>
      </c>
      <c r="C126" s="43">
        <f>YEAR(Sales!$B126)</f>
        <v>2016</v>
      </c>
      <c r="D126" s="43">
        <f>MONTH(Sales!$B126)</f>
        <v>7</v>
      </c>
      <c r="E126" s="44">
        <v>402</v>
      </c>
      <c r="F126" s="45">
        <v>576</v>
      </c>
      <c r="G126" s="46">
        <f>Sales!$F126-Sales!$E126</f>
        <v>174</v>
      </c>
      <c r="H126" s="52"/>
      <c r="J126" s="2"/>
      <c r="K126"/>
    </row>
    <row r="127" spans="1:11" ht="18" hidden="1" customHeight="1" x14ac:dyDescent="0.25">
      <c r="A127" s="41" t="s">
        <v>34</v>
      </c>
      <c r="B127" s="42">
        <v>42559</v>
      </c>
      <c r="C127" s="43">
        <f>YEAR(Sales!$B127)</f>
        <v>2016</v>
      </c>
      <c r="D127" s="43">
        <f>MONTH(Sales!$B127)</f>
        <v>7</v>
      </c>
      <c r="E127" s="44">
        <v>500</v>
      </c>
      <c r="F127" s="45">
        <v>738</v>
      </c>
      <c r="G127" s="46">
        <f>Sales!$F127-Sales!$E127</f>
        <v>238</v>
      </c>
      <c r="H127" s="52"/>
      <c r="J127" s="2"/>
      <c r="K127"/>
    </row>
    <row r="128" spans="1:11" ht="18" hidden="1" customHeight="1" x14ac:dyDescent="0.25">
      <c r="A128" s="41" t="s">
        <v>35</v>
      </c>
      <c r="B128" s="42">
        <v>42563</v>
      </c>
      <c r="C128" s="43">
        <f>YEAR(Sales!$B128)</f>
        <v>2016</v>
      </c>
      <c r="D128" s="43">
        <f>MONTH(Sales!$B128)</f>
        <v>7</v>
      </c>
      <c r="E128" s="44">
        <v>100</v>
      </c>
      <c r="F128" s="45">
        <v>135</v>
      </c>
      <c r="G128" s="46">
        <f>Sales!$F128-Sales!$E128</f>
        <v>35</v>
      </c>
      <c r="H128" s="52">
        <v>250</v>
      </c>
      <c r="J128" s="2"/>
      <c r="K128"/>
    </row>
    <row r="129" spans="1:11" ht="18" hidden="1" customHeight="1" x14ac:dyDescent="0.25">
      <c r="A129" s="41" t="s">
        <v>30</v>
      </c>
      <c r="B129" s="42">
        <v>42563</v>
      </c>
      <c r="C129" s="43">
        <f>YEAR(Sales!$B129)</f>
        <v>2016</v>
      </c>
      <c r="D129" s="43">
        <f>MONTH(Sales!$B129)</f>
        <v>7</v>
      </c>
      <c r="E129" s="44">
        <v>466.8</v>
      </c>
      <c r="F129" s="45">
        <v>619</v>
      </c>
      <c r="G129" s="46">
        <f>Sales!$F129-Sales!$E129</f>
        <v>152.19999999999999</v>
      </c>
      <c r="H129" s="52"/>
      <c r="J129" s="2"/>
      <c r="K129"/>
    </row>
    <row r="130" spans="1:11" ht="18" hidden="1" customHeight="1" x14ac:dyDescent="0.25">
      <c r="A130" s="41" t="s">
        <v>33</v>
      </c>
      <c r="B130" s="42">
        <v>42563</v>
      </c>
      <c r="C130" s="43">
        <f>YEAR(Sales!$B130)</f>
        <v>2016</v>
      </c>
      <c r="D130" s="43">
        <f>MONTH(Sales!$B130)</f>
        <v>7</v>
      </c>
      <c r="E130" s="44">
        <v>73</v>
      </c>
      <c r="F130" s="45">
        <v>154</v>
      </c>
      <c r="G130" s="46">
        <f>Sales!$F130-Sales!$E130</f>
        <v>81</v>
      </c>
      <c r="H130" s="52"/>
      <c r="J130" s="2"/>
      <c r="K130"/>
    </row>
    <row r="131" spans="1:11" ht="18" hidden="1" customHeight="1" x14ac:dyDescent="0.25">
      <c r="A131" s="41" t="s">
        <v>37</v>
      </c>
      <c r="B131" s="42">
        <v>42564</v>
      </c>
      <c r="C131" s="43">
        <f>YEAR(Sales!$B131)</f>
        <v>2016</v>
      </c>
      <c r="D131" s="43">
        <f>MONTH(Sales!$B131)</f>
        <v>7</v>
      </c>
      <c r="E131" s="44">
        <v>144.69999999999999</v>
      </c>
      <c r="F131" s="45">
        <v>226.25</v>
      </c>
      <c r="G131" s="46">
        <f>Sales!$F131-Sales!$E131</f>
        <v>81.550000000000011</v>
      </c>
      <c r="H131" s="52"/>
      <c r="J131" s="2"/>
      <c r="K131"/>
    </row>
    <row r="132" spans="1:11" ht="18" hidden="1" customHeight="1" x14ac:dyDescent="0.25">
      <c r="A132" s="41" t="s">
        <v>38</v>
      </c>
      <c r="B132" s="42">
        <v>42565</v>
      </c>
      <c r="C132" s="43">
        <f>YEAR(Sales!$B132)</f>
        <v>2016</v>
      </c>
      <c r="D132" s="43">
        <f>MONTH(Sales!$B132)</f>
        <v>7</v>
      </c>
      <c r="E132" s="44">
        <v>26.8</v>
      </c>
      <c r="F132" s="45">
        <v>77</v>
      </c>
      <c r="G132" s="46">
        <f>Sales!$F132-Sales!$E132</f>
        <v>50.2</v>
      </c>
      <c r="H132" s="52"/>
      <c r="J132" s="2"/>
      <c r="K132"/>
    </row>
    <row r="133" spans="1:11" hidden="1" x14ac:dyDescent="0.25">
      <c r="A133" s="41" t="s">
        <v>30</v>
      </c>
      <c r="B133" s="42">
        <v>42566</v>
      </c>
      <c r="C133" s="43">
        <f>YEAR(Sales!$B133)</f>
        <v>2016</v>
      </c>
      <c r="D133" s="43">
        <f>MONTH(Sales!$B133)</f>
        <v>7</v>
      </c>
      <c r="E133" s="44">
        <v>249.7</v>
      </c>
      <c r="F133" s="45">
        <v>522.25</v>
      </c>
      <c r="G133" s="46">
        <f>Sales!$F133-Sales!$E133</f>
        <v>272.55</v>
      </c>
      <c r="H133" s="52"/>
      <c r="J133" s="2"/>
      <c r="K133"/>
    </row>
    <row r="134" spans="1:11" ht="45" hidden="1" customHeight="1" x14ac:dyDescent="0.25">
      <c r="A134" s="41" t="s">
        <v>37</v>
      </c>
      <c r="B134" s="42">
        <v>42566</v>
      </c>
      <c r="C134" s="43">
        <f>YEAR(Sales!$B134)</f>
        <v>2016</v>
      </c>
      <c r="D134" s="43">
        <f>MONTH(Sales!$B134)</f>
        <v>7</v>
      </c>
      <c r="E134" s="44">
        <v>144.4</v>
      </c>
      <c r="F134" s="45">
        <v>282.25</v>
      </c>
      <c r="G134" s="46">
        <f>Sales!$F134-Sales!$E134</f>
        <v>137.85</v>
      </c>
      <c r="H134" s="52"/>
      <c r="J134" s="2"/>
      <c r="K134"/>
    </row>
    <row r="135" spans="1:11" hidden="1" x14ac:dyDescent="0.25">
      <c r="A135" s="41" t="s">
        <v>37</v>
      </c>
      <c r="B135" s="42">
        <v>42566</v>
      </c>
      <c r="C135" s="43">
        <f>YEAR(Sales!$B135)</f>
        <v>2016</v>
      </c>
      <c r="D135" s="43">
        <f>MONTH(Sales!$B135)</f>
        <v>7</v>
      </c>
      <c r="E135" s="44">
        <v>140</v>
      </c>
      <c r="F135" s="45">
        <v>345</v>
      </c>
      <c r="G135" s="46">
        <f>Sales!$F135-Sales!$E135</f>
        <v>205</v>
      </c>
      <c r="H135" s="52"/>
      <c r="J135" s="2"/>
      <c r="K135"/>
    </row>
    <row r="136" spans="1:11" ht="18" hidden="1" customHeight="1" x14ac:dyDescent="0.25">
      <c r="A136" s="41" t="s">
        <v>35</v>
      </c>
      <c r="B136" s="42">
        <v>42568</v>
      </c>
      <c r="C136" s="43">
        <f>YEAR(Sales!$B136)</f>
        <v>2016</v>
      </c>
      <c r="D136" s="43">
        <f>MONTH(Sales!$B136)</f>
        <v>7</v>
      </c>
      <c r="E136" s="44">
        <v>104.7</v>
      </c>
      <c r="F136" s="45">
        <v>282.25</v>
      </c>
      <c r="G136" s="46">
        <f>Sales!$F136-Sales!$E136</f>
        <v>177.55</v>
      </c>
      <c r="H136" s="52"/>
      <c r="J136" s="2"/>
      <c r="K136"/>
    </row>
    <row r="137" spans="1:11" hidden="1" x14ac:dyDescent="0.25">
      <c r="A137" s="41" t="s">
        <v>34</v>
      </c>
      <c r="B137" s="42">
        <v>42569</v>
      </c>
      <c r="C137" s="43">
        <f>YEAR(Sales!$B137)</f>
        <v>2016</v>
      </c>
      <c r="D137" s="43">
        <f>MONTH(Sales!$B137)</f>
        <v>7</v>
      </c>
      <c r="E137" s="44">
        <v>104.7</v>
      </c>
      <c r="F137" s="45">
        <v>282.25</v>
      </c>
      <c r="G137" s="46">
        <f>Sales!$F137-Sales!$E137</f>
        <v>177.55</v>
      </c>
      <c r="H137" s="52"/>
      <c r="J137" s="2"/>
      <c r="K137"/>
    </row>
    <row r="138" spans="1:11" hidden="1" x14ac:dyDescent="0.25">
      <c r="A138" s="41" t="s">
        <v>30</v>
      </c>
      <c r="B138" s="42">
        <v>42569</v>
      </c>
      <c r="C138" s="43">
        <f>YEAR(Sales!$B138)</f>
        <v>2016</v>
      </c>
      <c r="D138" s="43">
        <f>MONTH(Sales!$B138)</f>
        <v>7</v>
      </c>
      <c r="E138" s="44">
        <v>30</v>
      </c>
      <c r="F138" s="45">
        <v>48</v>
      </c>
      <c r="G138" s="46">
        <f>Sales!$F138-Sales!$E138</f>
        <v>18</v>
      </c>
      <c r="H138" s="52"/>
      <c r="J138" s="2"/>
      <c r="K138"/>
    </row>
    <row r="139" spans="1:11" ht="18" hidden="1" customHeight="1" x14ac:dyDescent="0.25">
      <c r="A139" s="41" t="s">
        <v>30</v>
      </c>
      <c r="B139" s="42">
        <v>42569</v>
      </c>
      <c r="C139" s="43">
        <f>YEAR(Sales!$B139)</f>
        <v>2016</v>
      </c>
      <c r="D139" s="43">
        <f>MONTH(Sales!$B139)</f>
        <v>7</v>
      </c>
      <c r="E139" s="44">
        <v>30</v>
      </c>
      <c r="F139" s="45">
        <v>40</v>
      </c>
      <c r="G139" s="46">
        <f>Sales!$F139-Sales!$E139</f>
        <v>10</v>
      </c>
      <c r="H139" s="52"/>
      <c r="J139" s="2"/>
      <c r="K139"/>
    </row>
    <row r="140" spans="1:11" ht="18" hidden="1" customHeight="1" x14ac:dyDescent="0.25">
      <c r="A140" s="41" t="s">
        <v>31</v>
      </c>
      <c r="B140" s="42">
        <v>42569</v>
      </c>
      <c r="C140" s="43">
        <f>YEAR(Sales!$B140)</f>
        <v>2016</v>
      </c>
      <c r="D140" s="43">
        <f>MONTH(Sales!$B140)</f>
        <v>7</v>
      </c>
      <c r="E140" s="44">
        <v>2340</v>
      </c>
      <c r="F140" s="45">
        <v>6859.8</v>
      </c>
      <c r="G140" s="46">
        <f>Sales!$F140-Sales!$E140</f>
        <v>4519.8</v>
      </c>
      <c r="H140" s="52"/>
      <c r="J140" s="2"/>
      <c r="K140"/>
    </row>
    <row r="141" spans="1:11" ht="15" hidden="1" customHeight="1" x14ac:dyDescent="0.25">
      <c r="A141" s="41" t="s">
        <v>29</v>
      </c>
      <c r="B141" s="42">
        <v>42571</v>
      </c>
      <c r="C141" s="43">
        <f>YEAR(Sales!$B141)</f>
        <v>2016</v>
      </c>
      <c r="D141" s="43">
        <f>MONTH(Sales!$B141)</f>
        <v>7</v>
      </c>
      <c r="E141" s="44">
        <v>112</v>
      </c>
      <c r="F141" s="45">
        <v>171.4</v>
      </c>
      <c r="G141" s="46">
        <f>Sales!$F141-Sales!$E141</f>
        <v>59.400000000000006</v>
      </c>
      <c r="H141" s="52"/>
      <c r="J141" s="2"/>
      <c r="K141"/>
    </row>
    <row r="142" spans="1:11" ht="18" hidden="1" customHeight="1" x14ac:dyDescent="0.25">
      <c r="A142" s="41" t="s">
        <v>36</v>
      </c>
      <c r="B142" s="42">
        <v>42573</v>
      </c>
      <c r="C142" s="43">
        <f>YEAR(Sales!$B142)</f>
        <v>2016</v>
      </c>
      <c r="D142" s="43">
        <f>MONTH(Sales!$B142)</f>
        <v>7</v>
      </c>
      <c r="E142" s="44">
        <v>200</v>
      </c>
      <c r="F142" s="45">
        <v>260</v>
      </c>
      <c r="G142" s="46">
        <f>Sales!$F142-Sales!$E142</f>
        <v>60</v>
      </c>
      <c r="H142" s="52">
        <v>250</v>
      </c>
      <c r="J142" s="2"/>
      <c r="K142"/>
    </row>
    <row r="143" spans="1:11" ht="18" hidden="1" customHeight="1" x14ac:dyDescent="0.25">
      <c r="A143" s="41" t="s">
        <v>33</v>
      </c>
      <c r="B143" s="42">
        <v>42573</v>
      </c>
      <c r="C143" s="43">
        <f>YEAR(Sales!$B143)</f>
        <v>2016</v>
      </c>
      <c r="D143" s="43">
        <f>MONTH(Sales!$B143)</f>
        <v>7</v>
      </c>
      <c r="E143" s="44">
        <v>440</v>
      </c>
      <c r="F143" s="45">
        <v>1207</v>
      </c>
      <c r="G143" s="46">
        <f>Sales!$F143-Sales!$E143</f>
        <v>767</v>
      </c>
      <c r="H143" s="52"/>
      <c r="J143" s="2"/>
      <c r="K143"/>
    </row>
    <row r="144" spans="1:11" hidden="1" x14ac:dyDescent="0.25">
      <c r="A144" s="41" t="s">
        <v>30</v>
      </c>
      <c r="B144" s="42">
        <v>42573</v>
      </c>
      <c r="C144" s="43">
        <f>YEAR(Sales!$B144)</f>
        <v>2016</v>
      </c>
      <c r="D144" s="43">
        <f>MONTH(Sales!$B144)</f>
        <v>7</v>
      </c>
      <c r="E144" s="44">
        <v>216</v>
      </c>
      <c r="F144" s="45">
        <v>336</v>
      </c>
      <c r="G144" s="46">
        <f>Sales!$F144-Sales!$E144</f>
        <v>120</v>
      </c>
      <c r="H144" s="52"/>
      <c r="J144" s="2"/>
      <c r="K144"/>
    </row>
    <row r="145" spans="1:11" hidden="1" x14ac:dyDescent="0.25">
      <c r="A145" s="41" t="s">
        <v>35</v>
      </c>
      <c r="B145" s="42">
        <v>42576</v>
      </c>
      <c r="C145" s="43">
        <f>YEAR(Sales!$B145)</f>
        <v>2016</v>
      </c>
      <c r="D145" s="43">
        <f>MONTH(Sales!$B145)</f>
        <v>7</v>
      </c>
      <c r="E145" s="44">
        <v>0</v>
      </c>
      <c r="F145" s="45">
        <v>60</v>
      </c>
      <c r="G145" s="46">
        <f>Sales!$F145-Sales!$E145</f>
        <v>60</v>
      </c>
      <c r="H145" s="52"/>
      <c r="J145" s="2"/>
      <c r="K145"/>
    </row>
    <row r="146" spans="1:11" ht="18" hidden="1" customHeight="1" x14ac:dyDescent="0.25">
      <c r="A146" s="41" t="s">
        <v>30</v>
      </c>
      <c r="B146" s="42">
        <v>42576</v>
      </c>
      <c r="C146" s="43">
        <f>YEAR(Sales!$B146)</f>
        <v>2016</v>
      </c>
      <c r="D146" s="43">
        <f>MONTH(Sales!$B146)</f>
        <v>7</v>
      </c>
      <c r="E146" s="44">
        <v>210</v>
      </c>
      <c r="F146" s="45">
        <v>300</v>
      </c>
      <c r="G146" s="46">
        <f>Sales!$F146-Sales!$E146</f>
        <v>90</v>
      </c>
      <c r="H146" s="52"/>
      <c r="J146" s="2"/>
      <c r="K146"/>
    </row>
    <row r="147" spans="1:11" ht="18" hidden="1" customHeight="1" x14ac:dyDescent="0.25">
      <c r="A147" s="41" t="s">
        <v>33</v>
      </c>
      <c r="B147" s="42">
        <v>42576</v>
      </c>
      <c r="C147" s="43">
        <f>YEAR(Sales!$B147)</f>
        <v>2016</v>
      </c>
      <c r="D147" s="43">
        <f>MONTH(Sales!$B147)</f>
        <v>7</v>
      </c>
      <c r="E147" s="44">
        <v>1800</v>
      </c>
      <c r="F147" s="45">
        <v>2860</v>
      </c>
      <c r="G147" s="46">
        <f>Sales!$F147-Sales!$E147</f>
        <v>1060</v>
      </c>
      <c r="H147" s="52"/>
      <c r="J147" s="2"/>
      <c r="K147"/>
    </row>
    <row r="148" spans="1:11" ht="30" hidden="1" customHeight="1" x14ac:dyDescent="0.25">
      <c r="A148" s="41" t="s">
        <v>36</v>
      </c>
      <c r="B148" s="42">
        <v>42578</v>
      </c>
      <c r="C148" s="43">
        <f>YEAR(Sales!$B148)</f>
        <v>2016</v>
      </c>
      <c r="D148" s="43">
        <f>MONTH(Sales!$B148)</f>
        <v>7</v>
      </c>
      <c r="E148" s="44">
        <v>140</v>
      </c>
      <c r="F148" s="45">
        <v>250</v>
      </c>
      <c r="G148" s="46">
        <f>Sales!$F148-Sales!$E148</f>
        <v>110</v>
      </c>
      <c r="H148" s="52"/>
      <c r="J148" s="2"/>
      <c r="K148"/>
    </row>
    <row r="149" spans="1:11" hidden="1" x14ac:dyDescent="0.25">
      <c r="A149" s="41" t="s">
        <v>33</v>
      </c>
      <c r="B149" s="42">
        <v>42579</v>
      </c>
      <c r="C149" s="43">
        <f>YEAR(Sales!$B149)</f>
        <v>2016</v>
      </c>
      <c r="D149" s="43">
        <f>MONTH(Sales!$B149)</f>
        <v>7</v>
      </c>
      <c r="E149" s="44">
        <v>66</v>
      </c>
      <c r="F149" s="45">
        <v>99</v>
      </c>
      <c r="G149" s="46">
        <f>Sales!$F149-Sales!$E149</f>
        <v>33</v>
      </c>
      <c r="H149" s="52">
        <v>50</v>
      </c>
      <c r="J149" s="2"/>
      <c r="K149"/>
    </row>
    <row r="150" spans="1:11" hidden="1" x14ac:dyDescent="0.25">
      <c r="A150" s="41" t="s">
        <v>38</v>
      </c>
      <c r="B150" s="42">
        <v>42582</v>
      </c>
      <c r="C150" s="43">
        <f>YEAR(Sales!$B150)</f>
        <v>2016</v>
      </c>
      <c r="D150" s="43">
        <f>MONTH(Sales!$B150)</f>
        <v>7</v>
      </c>
      <c r="E150" s="44">
        <v>133.1</v>
      </c>
      <c r="F150" s="45">
        <v>272.3</v>
      </c>
      <c r="G150" s="46">
        <f>Sales!$F150-Sales!$E150</f>
        <v>139.20000000000002</v>
      </c>
      <c r="H150" s="52"/>
      <c r="J150" s="2"/>
      <c r="K150"/>
    </row>
    <row r="151" spans="1:11" hidden="1" x14ac:dyDescent="0.25">
      <c r="A151" s="41" t="s">
        <v>38</v>
      </c>
      <c r="B151" s="42">
        <v>42583</v>
      </c>
      <c r="C151" s="43">
        <f>YEAR(Sales!$B151)</f>
        <v>2016</v>
      </c>
      <c r="D151" s="43">
        <f>MONTH(Sales!$B151)</f>
        <v>8</v>
      </c>
      <c r="E151" s="44">
        <v>1720</v>
      </c>
      <c r="F151" s="45">
        <v>2440</v>
      </c>
      <c r="G151" s="46">
        <f>Sales!$F151-Sales!$E151</f>
        <v>720</v>
      </c>
      <c r="H151" s="52"/>
      <c r="J151" s="2"/>
      <c r="K151"/>
    </row>
    <row r="152" spans="1:11" ht="18" hidden="1" customHeight="1" x14ac:dyDescent="0.25">
      <c r="A152" s="41" t="s">
        <v>33</v>
      </c>
      <c r="B152" s="42">
        <v>42590</v>
      </c>
      <c r="C152" s="43">
        <f>YEAR(Sales!$B152)</f>
        <v>2016</v>
      </c>
      <c r="D152" s="43">
        <f>MONTH(Sales!$B152)</f>
        <v>8</v>
      </c>
      <c r="E152" s="44">
        <v>70</v>
      </c>
      <c r="F152" s="45">
        <v>204</v>
      </c>
      <c r="G152" s="46">
        <f>Sales!$F152-Sales!$E152</f>
        <v>134</v>
      </c>
      <c r="H152" s="52"/>
      <c r="J152" s="2"/>
      <c r="K152"/>
    </row>
    <row r="153" spans="1:11" ht="18" hidden="1" customHeight="1" x14ac:dyDescent="0.25">
      <c r="A153" s="41" t="s">
        <v>32</v>
      </c>
      <c r="B153" s="42">
        <v>42590</v>
      </c>
      <c r="C153" s="43">
        <f>YEAR(Sales!$B153)</f>
        <v>2016</v>
      </c>
      <c r="D153" s="43">
        <f>MONTH(Sales!$B153)</f>
        <v>8</v>
      </c>
      <c r="E153" s="44">
        <v>85</v>
      </c>
      <c r="F153" s="45">
        <v>312</v>
      </c>
      <c r="G153" s="46">
        <f>Sales!$F153-Sales!$E153</f>
        <v>227</v>
      </c>
      <c r="H153" s="52"/>
      <c r="J153" s="2"/>
      <c r="K153"/>
    </row>
    <row r="154" spans="1:11" ht="18" hidden="1" customHeight="1" x14ac:dyDescent="0.25">
      <c r="A154" s="41" t="s">
        <v>32</v>
      </c>
      <c r="B154" s="42">
        <v>42592</v>
      </c>
      <c r="C154" s="43">
        <f>YEAR(Sales!$B154)</f>
        <v>2016</v>
      </c>
      <c r="D154" s="43">
        <f>MONTH(Sales!$B154)</f>
        <v>8</v>
      </c>
      <c r="E154" s="44">
        <v>365</v>
      </c>
      <c r="F154" s="45">
        <v>574</v>
      </c>
      <c r="G154" s="46">
        <f>Sales!$F154-Sales!$E154</f>
        <v>209</v>
      </c>
      <c r="H154" s="52"/>
      <c r="J154" s="2"/>
      <c r="K154"/>
    </row>
    <row r="155" spans="1:11" ht="26.25" hidden="1" customHeight="1" x14ac:dyDescent="0.25">
      <c r="A155" s="41" t="s">
        <v>36</v>
      </c>
      <c r="B155" s="42">
        <v>42592</v>
      </c>
      <c r="C155" s="43">
        <f>YEAR(Sales!$B155)</f>
        <v>2016</v>
      </c>
      <c r="D155" s="43">
        <f>MONTH(Sales!$B155)</f>
        <v>8</v>
      </c>
      <c r="E155" s="44">
        <v>705</v>
      </c>
      <c r="F155" s="45">
        <v>1100.5999999999999</v>
      </c>
      <c r="G155" s="46">
        <f>Sales!$F155-Sales!$E155</f>
        <v>395.59999999999991</v>
      </c>
      <c r="H155" s="52"/>
      <c r="J155" s="2"/>
      <c r="K155"/>
    </row>
    <row r="156" spans="1:11" hidden="1" x14ac:dyDescent="0.25">
      <c r="A156" s="41" t="s">
        <v>35</v>
      </c>
      <c r="B156" s="42">
        <v>42592</v>
      </c>
      <c r="C156" s="43">
        <f>YEAR(Sales!$B156)</f>
        <v>2016</v>
      </c>
      <c r="D156" s="43">
        <f>MONTH(Sales!$B156)</f>
        <v>8</v>
      </c>
      <c r="E156" s="44">
        <v>370</v>
      </c>
      <c r="F156" s="45">
        <v>540</v>
      </c>
      <c r="G156" s="46">
        <f>Sales!$F156-Sales!$E156</f>
        <v>170</v>
      </c>
      <c r="H156" s="52"/>
      <c r="J156" s="2"/>
      <c r="K156"/>
    </row>
    <row r="157" spans="1:11" ht="18" hidden="1" customHeight="1" x14ac:dyDescent="0.25">
      <c r="A157" s="41" t="s">
        <v>32</v>
      </c>
      <c r="B157" s="42">
        <v>42592</v>
      </c>
      <c r="C157" s="43">
        <f>YEAR(Sales!$B157)</f>
        <v>2016</v>
      </c>
      <c r="D157" s="43">
        <f>MONTH(Sales!$B157)</f>
        <v>8</v>
      </c>
      <c r="E157" s="44">
        <v>710</v>
      </c>
      <c r="F157" s="45">
        <v>1279.8</v>
      </c>
      <c r="G157" s="46">
        <f>Sales!$F157-Sales!$E157</f>
        <v>569.79999999999995</v>
      </c>
      <c r="H157" s="52"/>
      <c r="J157" s="2"/>
      <c r="K157"/>
    </row>
    <row r="158" spans="1:11" ht="18" hidden="1" customHeight="1" x14ac:dyDescent="0.25">
      <c r="A158" s="41" t="s">
        <v>38</v>
      </c>
      <c r="B158" s="42">
        <v>42592</v>
      </c>
      <c r="C158" s="43">
        <f>YEAR(Sales!$B158)</f>
        <v>2016</v>
      </c>
      <c r="D158" s="43">
        <f>MONTH(Sales!$B158)</f>
        <v>8</v>
      </c>
      <c r="E158" s="44">
        <v>775</v>
      </c>
      <c r="F158" s="45">
        <v>2110.4</v>
      </c>
      <c r="G158" s="46">
        <f>Sales!$F158-Sales!$E158</f>
        <v>1335.4</v>
      </c>
      <c r="H158" s="52"/>
      <c r="J158" s="2"/>
      <c r="K158"/>
    </row>
    <row r="159" spans="1:11" hidden="1" x14ac:dyDescent="0.25">
      <c r="A159" s="41" t="s">
        <v>37</v>
      </c>
      <c r="B159" s="42">
        <v>42592</v>
      </c>
      <c r="C159" s="43">
        <f>YEAR(Sales!$B159)</f>
        <v>2016</v>
      </c>
      <c r="D159" s="43">
        <f>MONTH(Sales!$B159)</f>
        <v>8</v>
      </c>
      <c r="E159" s="44">
        <v>195</v>
      </c>
      <c r="F159" s="45">
        <v>670.5</v>
      </c>
      <c r="G159" s="46">
        <f>Sales!$F159-Sales!$E159</f>
        <v>475.5</v>
      </c>
      <c r="H159" s="52"/>
      <c r="J159" s="2"/>
      <c r="K159"/>
    </row>
    <row r="160" spans="1:11" ht="17.25" hidden="1" customHeight="1" x14ac:dyDescent="0.25">
      <c r="A160" s="41" t="s">
        <v>30</v>
      </c>
      <c r="B160" s="42">
        <v>42593</v>
      </c>
      <c r="C160" s="43">
        <f>YEAR(Sales!$B160)</f>
        <v>2016</v>
      </c>
      <c r="D160" s="43">
        <f>MONTH(Sales!$B160)</f>
        <v>8</v>
      </c>
      <c r="E160" s="44">
        <v>878</v>
      </c>
      <c r="F160" s="45">
        <v>1197</v>
      </c>
      <c r="G160" s="46">
        <f>Sales!$F160-Sales!$E160</f>
        <v>319</v>
      </c>
      <c r="H160" s="52"/>
      <c r="J160" s="2"/>
      <c r="K160"/>
    </row>
    <row r="161" spans="1:11" ht="30" hidden="1" customHeight="1" x14ac:dyDescent="0.25">
      <c r="A161" s="41" t="s">
        <v>38</v>
      </c>
      <c r="B161" s="42">
        <v>42597</v>
      </c>
      <c r="C161" s="43">
        <f>YEAR(Sales!$B161)</f>
        <v>2016</v>
      </c>
      <c r="D161" s="43">
        <f>MONTH(Sales!$B161)</f>
        <v>8</v>
      </c>
      <c r="E161" s="44">
        <v>72</v>
      </c>
      <c r="F161" s="45">
        <v>120</v>
      </c>
      <c r="G161" s="46">
        <f>Sales!$F161-Sales!$E161</f>
        <v>48</v>
      </c>
      <c r="H161" s="52"/>
      <c r="J161" s="2"/>
      <c r="K161"/>
    </row>
    <row r="162" spans="1:11" ht="15" hidden="1" customHeight="1" x14ac:dyDescent="0.25">
      <c r="A162" s="41" t="s">
        <v>36</v>
      </c>
      <c r="B162" s="42">
        <v>42597</v>
      </c>
      <c r="C162" s="43">
        <f>YEAR(Sales!$B162)</f>
        <v>2016</v>
      </c>
      <c r="D162" s="43">
        <f>MONTH(Sales!$B162)</f>
        <v>8</v>
      </c>
      <c r="E162" s="44">
        <v>2340</v>
      </c>
      <c r="F162" s="45">
        <v>3120</v>
      </c>
      <c r="G162" s="46">
        <f>Sales!$F162-Sales!$E162</f>
        <v>780</v>
      </c>
      <c r="H162" s="52"/>
      <c r="J162" s="2"/>
      <c r="K162"/>
    </row>
    <row r="163" spans="1:11" ht="15" hidden="1" customHeight="1" x14ac:dyDescent="0.25">
      <c r="A163" s="41" t="s">
        <v>36</v>
      </c>
      <c r="B163" s="42">
        <v>42598</v>
      </c>
      <c r="C163" s="43">
        <f>YEAR(Sales!$B163)</f>
        <v>2016</v>
      </c>
      <c r="D163" s="43">
        <f>MONTH(Sales!$B163)</f>
        <v>8</v>
      </c>
      <c r="E163" s="44">
        <v>1922</v>
      </c>
      <c r="F163" s="45">
        <v>4249.0600000000004</v>
      </c>
      <c r="G163" s="46">
        <f>Sales!$F163-Sales!$E163</f>
        <v>2327.0600000000004</v>
      </c>
      <c r="H163" s="52"/>
      <c r="J163" s="2"/>
      <c r="K163"/>
    </row>
    <row r="164" spans="1:11" ht="15" hidden="1" customHeight="1" x14ac:dyDescent="0.25">
      <c r="A164" s="41" t="s">
        <v>37</v>
      </c>
      <c r="B164" s="42">
        <v>42604</v>
      </c>
      <c r="C164" s="43">
        <f>YEAR(Sales!$B164)</f>
        <v>2016</v>
      </c>
      <c r="D164" s="43">
        <f>MONTH(Sales!$B164)</f>
        <v>8</v>
      </c>
      <c r="E164" s="44">
        <v>260</v>
      </c>
      <c r="F164" s="45">
        <v>1350</v>
      </c>
      <c r="G164" s="46">
        <f>Sales!$F164-Sales!$E164</f>
        <v>1090</v>
      </c>
      <c r="H164" s="52"/>
      <c r="J164" s="2"/>
      <c r="K164"/>
    </row>
    <row r="165" spans="1:11" ht="15" hidden="1" customHeight="1" x14ac:dyDescent="0.25">
      <c r="A165" s="41" t="s">
        <v>36</v>
      </c>
      <c r="B165" s="42">
        <v>42608</v>
      </c>
      <c r="C165" s="43">
        <f>YEAR(Sales!$B165)</f>
        <v>2016</v>
      </c>
      <c r="D165" s="43">
        <f>MONTH(Sales!$B165)</f>
        <v>8</v>
      </c>
      <c r="E165" s="44">
        <v>526</v>
      </c>
      <c r="F165" s="45">
        <v>772</v>
      </c>
      <c r="G165" s="46">
        <f>Sales!$F165-Sales!$E165</f>
        <v>246</v>
      </c>
      <c r="H165" s="52"/>
      <c r="J165" s="2"/>
      <c r="K165"/>
    </row>
    <row r="166" spans="1:11" ht="15" hidden="1" customHeight="1" x14ac:dyDescent="0.25">
      <c r="A166" s="41" t="s">
        <v>34</v>
      </c>
      <c r="B166" s="42">
        <v>42609</v>
      </c>
      <c r="C166" s="43">
        <f>YEAR(Sales!$B166)</f>
        <v>2016</v>
      </c>
      <c r="D166" s="43">
        <f>MONTH(Sales!$B166)</f>
        <v>8</v>
      </c>
      <c r="E166" s="44">
        <v>15</v>
      </c>
      <c r="F166" s="45">
        <v>40</v>
      </c>
      <c r="G166" s="46">
        <f>Sales!$F166-Sales!$E166</f>
        <v>25</v>
      </c>
      <c r="H166" s="52"/>
      <c r="J166" s="2"/>
      <c r="K166"/>
    </row>
    <row r="167" spans="1:11" ht="15" hidden="1" customHeight="1" x14ac:dyDescent="0.25">
      <c r="A167" s="41" t="s">
        <v>36</v>
      </c>
      <c r="B167" s="42">
        <v>42611</v>
      </c>
      <c r="C167" s="43">
        <f>YEAR(Sales!$B167)</f>
        <v>2016</v>
      </c>
      <c r="D167" s="43">
        <f>MONTH(Sales!$B167)</f>
        <v>8</v>
      </c>
      <c r="E167" s="44">
        <v>650</v>
      </c>
      <c r="F167" s="45">
        <v>2246</v>
      </c>
      <c r="G167" s="46">
        <f>Sales!$F167-Sales!$E167</f>
        <v>1596</v>
      </c>
      <c r="H167" s="52"/>
      <c r="J167" s="2"/>
      <c r="K167"/>
    </row>
    <row r="168" spans="1:11" ht="15" hidden="1" customHeight="1" x14ac:dyDescent="0.25">
      <c r="A168" s="41" t="s">
        <v>32</v>
      </c>
      <c r="B168" s="42">
        <v>42611</v>
      </c>
      <c r="C168" s="43">
        <f>YEAR(Sales!$B168)</f>
        <v>2016</v>
      </c>
      <c r="D168" s="43">
        <f>MONTH(Sales!$B168)</f>
        <v>8</v>
      </c>
      <c r="E168" s="44">
        <v>70</v>
      </c>
      <c r="F168" s="45">
        <v>200</v>
      </c>
      <c r="G168" s="46">
        <f>Sales!$F168-Sales!$E168</f>
        <v>130</v>
      </c>
      <c r="H168" s="52"/>
      <c r="J168" s="2"/>
      <c r="K168"/>
    </row>
    <row r="169" spans="1:11" ht="15" hidden="1" customHeight="1" x14ac:dyDescent="0.25">
      <c r="A169" s="41" t="s">
        <v>34</v>
      </c>
      <c r="B169" s="42">
        <v>42612</v>
      </c>
      <c r="C169" s="43">
        <f>YEAR(Sales!$B169)</f>
        <v>2016</v>
      </c>
      <c r="D169" s="43">
        <f>MONTH(Sales!$B169)</f>
        <v>8</v>
      </c>
      <c r="E169" s="44">
        <v>250</v>
      </c>
      <c r="F169" s="45">
        <v>880</v>
      </c>
      <c r="G169" s="46">
        <f>Sales!$F169-Sales!$E169</f>
        <v>630</v>
      </c>
      <c r="H169" s="52"/>
      <c r="J169" s="2"/>
      <c r="K169"/>
    </row>
    <row r="170" spans="1:11" ht="15" hidden="1" customHeight="1" x14ac:dyDescent="0.25">
      <c r="A170" s="41" t="s">
        <v>35</v>
      </c>
      <c r="B170" s="42">
        <v>42612</v>
      </c>
      <c r="C170" s="43">
        <f>YEAR(Sales!$B170)</f>
        <v>2016</v>
      </c>
      <c r="D170" s="43">
        <f>MONTH(Sales!$B170)</f>
        <v>8</v>
      </c>
      <c r="E170" s="44">
        <v>98.8</v>
      </c>
      <c r="F170" s="45">
        <v>208.2</v>
      </c>
      <c r="G170" s="46">
        <f>Sales!$F170-Sales!$E170</f>
        <v>109.39999999999999</v>
      </c>
      <c r="H170" s="52">
        <v>70</v>
      </c>
      <c r="J170" s="2"/>
      <c r="K170"/>
    </row>
    <row r="171" spans="1:11" ht="15" hidden="1" customHeight="1" x14ac:dyDescent="0.25">
      <c r="A171" s="41" t="s">
        <v>29</v>
      </c>
      <c r="B171" s="42">
        <v>42613</v>
      </c>
      <c r="C171" s="43">
        <f>YEAR(Sales!$B171)</f>
        <v>2016</v>
      </c>
      <c r="D171" s="43">
        <f>MONTH(Sales!$B171)</f>
        <v>8</v>
      </c>
      <c r="E171" s="44">
        <v>849</v>
      </c>
      <c r="F171" s="45">
        <v>1903.9499999999998</v>
      </c>
      <c r="G171" s="46">
        <f>Sales!$F171-Sales!$E171</f>
        <v>1054.9499999999998</v>
      </c>
      <c r="H171" s="52"/>
      <c r="J171" s="2"/>
      <c r="K171"/>
    </row>
    <row r="172" spans="1:11" ht="15" hidden="1" customHeight="1" x14ac:dyDescent="0.25">
      <c r="A172" s="41" t="s">
        <v>35</v>
      </c>
      <c r="B172" s="42">
        <v>42613</v>
      </c>
      <c r="C172" s="43">
        <f>YEAR(Sales!$B172)</f>
        <v>2016</v>
      </c>
      <c r="D172" s="43">
        <f>MONTH(Sales!$B172)</f>
        <v>8</v>
      </c>
      <c r="E172" s="44">
        <v>408</v>
      </c>
      <c r="F172" s="45">
        <v>555</v>
      </c>
      <c r="G172" s="46">
        <f>Sales!$F172-Sales!$E172</f>
        <v>147</v>
      </c>
      <c r="H172" s="52">
        <v>100</v>
      </c>
      <c r="J172" s="2"/>
      <c r="K172"/>
    </row>
    <row r="173" spans="1:11" ht="15" hidden="1" customHeight="1" x14ac:dyDescent="0.25">
      <c r="A173" s="41" t="s">
        <v>36</v>
      </c>
      <c r="B173" s="42">
        <v>42614</v>
      </c>
      <c r="C173" s="43">
        <f>YEAR(Sales!$B173)</f>
        <v>2016</v>
      </c>
      <c r="D173" s="43">
        <f>MONTH(Sales!$B173)</f>
        <v>9</v>
      </c>
      <c r="E173" s="44">
        <v>3814</v>
      </c>
      <c r="F173" s="45">
        <v>5918.27</v>
      </c>
      <c r="G173" s="46">
        <f>Sales!$F173-Sales!$E173</f>
        <v>2104.2700000000004</v>
      </c>
      <c r="H173" s="52"/>
      <c r="J173" s="2"/>
      <c r="K173"/>
    </row>
    <row r="174" spans="1:11" ht="15" hidden="1" customHeight="1" x14ac:dyDescent="0.25">
      <c r="A174" s="41" t="s">
        <v>29</v>
      </c>
      <c r="B174" s="42">
        <v>42614</v>
      </c>
      <c r="C174" s="43">
        <f>YEAR(Sales!$B174)</f>
        <v>2016</v>
      </c>
      <c r="D174" s="43">
        <f>MONTH(Sales!$B174)</f>
        <v>9</v>
      </c>
      <c r="E174" s="44">
        <v>370</v>
      </c>
      <c r="F174" s="45">
        <v>1400</v>
      </c>
      <c r="G174" s="46">
        <f>Sales!$F174-Sales!$E174</f>
        <v>1030</v>
      </c>
      <c r="H174" s="52"/>
      <c r="J174" s="2"/>
      <c r="K174"/>
    </row>
    <row r="175" spans="1:11" ht="15" hidden="1" customHeight="1" x14ac:dyDescent="0.25">
      <c r="A175" s="41" t="s">
        <v>38</v>
      </c>
      <c r="B175" s="42">
        <v>42616</v>
      </c>
      <c r="C175" s="43">
        <f>YEAR(Sales!$B175)</f>
        <v>2016</v>
      </c>
      <c r="D175" s="43">
        <f>MONTH(Sales!$B175)</f>
        <v>9</v>
      </c>
      <c r="E175" s="44">
        <v>130</v>
      </c>
      <c r="F175" s="45">
        <v>270</v>
      </c>
      <c r="G175" s="46">
        <f>Sales!$F175-Sales!$E175</f>
        <v>140</v>
      </c>
      <c r="H175" s="52"/>
      <c r="J175" s="2"/>
      <c r="K175"/>
    </row>
    <row r="176" spans="1:11" ht="15" hidden="1" customHeight="1" x14ac:dyDescent="0.25">
      <c r="A176" s="41" t="s">
        <v>31</v>
      </c>
      <c r="B176" s="42">
        <v>42618</v>
      </c>
      <c r="C176" s="43">
        <f>YEAR(Sales!$B176)</f>
        <v>2016</v>
      </c>
      <c r="D176" s="43">
        <f>MONTH(Sales!$B176)</f>
        <v>9</v>
      </c>
      <c r="E176" s="44">
        <v>125</v>
      </c>
      <c r="F176" s="45">
        <v>265</v>
      </c>
      <c r="G176" s="46">
        <f>Sales!$F176-Sales!$E176</f>
        <v>140</v>
      </c>
      <c r="H176" s="52"/>
      <c r="J176" s="2"/>
      <c r="K176"/>
    </row>
    <row r="177" spans="1:11" ht="15" hidden="1" customHeight="1" x14ac:dyDescent="0.25">
      <c r="A177" s="41" t="s">
        <v>34</v>
      </c>
      <c r="B177" s="42">
        <v>42618</v>
      </c>
      <c r="C177" s="43">
        <f>YEAR(Sales!$B177)</f>
        <v>2016</v>
      </c>
      <c r="D177" s="43">
        <f>MONTH(Sales!$B177)</f>
        <v>9</v>
      </c>
      <c r="E177" s="44">
        <v>140</v>
      </c>
      <c r="F177" s="45">
        <v>390</v>
      </c>
      <c r="G177" s="46">
        <f>Sales!$F177-Sales!$E177</f>
        <v>250</v>
      </c>
      <c r="H177" s="52"/>
      <c r="J177" s="2"/>
      <c r="K177"/>
    </row>
    <row r="178" spans="1:11" ht="15" hidden="1" customHeight="1" x14ac:dyDescent="0.25">
      <c r="A178" s="41" t="s">
        <v>29</v>
      </c>
      <c r="B178" s="42">
        <v>42618</v>
      </c>
      <c r="C178" s="43">
        <f>YEAR(Sales!$B178)</f>
        <v>2016</v>
      </c>
      <c r="D178" s="43">
        <f>MONTH(Sales!$B178)</f>
        <v>9</v>
      </c>
      <c r="E178" s="44">
        <v>40</v>
      </c>
      <c r="F178" s="45">
        <v>57</v>
      </c>
      <c r="G178" s="46">
        <f>Sales!$F178-Sales!$E178</f>
        <v>17</v>
      </c>
      <c r="H178" s="52"/>
      <c r="J178" s="2"/>
      <c r="K178"/>
    </row>
    <row r="179" spans="1:11" ht="15" hidden="1" customHeight="1" x14ac:dyDescent="0.25">
      <c r="A179" s="41" t="s">
        <v>33</v>
      </c>
      <c r="B179" s="42">
        <v>42620</v>
      </c>
      <c r="C179" s="43">
        <f>YEAR(Sales!$B179)</f>
        <v>2016</v>
      </c>
      <c r="D179" s="43">
        <f>MONTH(Sales!$B179)</f>
        <v>9</v>
      </c>
      <c r="E179" s="44">
        <v>337</v>
      </c>
      <c r="F179" s="45">
        <v>481.43</v>
      </c>
      <c r="G179" s="46">
        <f>Sales!$F179-Sales!$E179</f>
        <v>144.43</v>
      </c>
      <c r="H179" s="52">
        <v>350</v>
      </c>
      <c r="J179" s="2"/>
      <c r="K179"/>
    </row>
    <row r="180" spans="1:11" ht="15" hidden="1" customHeight="1" x14ac:dyDescent="0.25">
      <c r="A180" s="41" t="s">
        <v>29</v>
      </c>
      <c r="B180" s="42">
        <v>42620</v>
      </c>
      <c r="C180" s="43">
        <f>YEAR(Sales!$B180)</f>
        <v>2016</v>
      </c>
      <c r="D180" s="43">
        <f>MONTH(Sales!$B180)</f>
        <v>9</v>
      </c>
      <c r="E180" s="44">
        <v>163</v>
      </c>
      <c r="F180" s="45">
        <v>380</v>
      </c>
      <c r="G180" s="46">
        <f>Sales!$F180-Sales!$E180</f>
        <v>217</v>
      </c>
      <c r="H180" s="52">
        <v>50</v>
      </c>
      <c r="J180" s="2"/>
      <c r="K180"/>
    </row>
    <row r="181" spans="1:11" ht="15" hidden="1" customHeight="1" x14ac:dyDescent="0.25">
      <c r="A181" s="41" t="s">
        <v>31</v>
      </c>
      <c r="B181" s="42">
        <v>42621</v>
      </c>
      <c r="C181" s="43">
        <f>YEAR(Sales!$B181)</f>
        <v>2016</v>
      </c>
      <c r="D181" s="43">
        <f>MONTH(Sales!$B181)</f>
        <v>9</v>
      </c>
      <c r="E181" s="44">
        <v>70</v>
      </c>
      <c r="F181" s="45">
        <v>100</v>
      </c>
      <c r="G181" s="46">
        <f>Sales!$F181-Sales!$E181</f>
        <v>30</v>
      </c>
      <c r="H181" s="52"/>
      <c r="J181" s="2"/>
      <c r="K181"/>
    </row>
    <row r="182" spans="1:11" ht="15" hidden="1" customHeight="1" x14ac:dyDescent="0.25">
      <c r="A182" s="41" t="s">
        <v>38</v>
      </c>
      <c r="B182" s="42">
        <v>42627</v>
      </c>
      <c r="C182" s="43">
        <f>YEAR(Sales!$B182)</f>
        <v>2016</v>
      </c>
      <c r="D182" s="43">
        <f>MONTH(Sales!$B182)</f>
        <v>9</v>
      </c>
      <c r="E182" s="44">
        <v>40</v>
      </c>
      <c r="F182" s="45">
        <v>121</v>
      </c>
      <c r="G182" s="46">
        <f>Sales!$F182-Sales!$E182</f>
        <v>81</v>
      </c>
      <c r="H182" s="52"/>
      <c r="J182" s="2"/>
      <c r="K182"/>
    </row>
    <row r="183" spans="1:11" ht="15" hidden="1" customHeight="1" x14ac:dyDescent="0.25">
      <c r="A183" s="41" t="s">
        <v>31</v>
      </c>
      <c r="B183" s="42">
        <v>42627</v>
      </c>
      <c r="C183" s="43">
        <f>YEAR(Sales!$B183)</f>
        <v>2016</v>
      </c>
      <c r="D183" s="43">
        <f>MONTH(Sales!$B183)</f>
        <v>9</v>
      </c>
      <c r="E183" s="44">
        <v>210</v>
      </c>
      <c r="F183" s="45">
        <v>387</v>
      </c>
      <c r="G183" s="46">
        <f>Sales!$F183-Sales!$E183</f>
        <v>177</v>
      </c>
      <c r="H183" s="52"/>
      <c r="J183" s="2"/>
      <c r="K183"/>
    </row>
    <row r="184" spans="1:11" ht="15" hidden="1" customHeight="1" x14ac:dyDescent="0.25">
      <c r="A184" s="41" t="s">
        <v>30</v>
      </c>
      <c r="B184" s="42">
        <v>42628</v>
      </c>
      <c r="C184" s="43">
        <f>YEAR(Sales!$B184)</f>
        <v>2016</v>
      </c>
      <c r="D184" s="43">
        <f>MONTH(Sales!$B184)</f>
        <v>9</v>
      </c>
      <c r="E184" s="44">
        <v>431</v>
      </c>
      <c r="F184" s="45">
        <v>784.4</v>
      </c>
      <c r="G184" s="46">
        <f>Sales!$F184-Sales!$E184</f>
        <v>353.4</v>
      </c>
      <c r="H184" s="52"/>
      <c r="J184" s="2"/>
      <c r="K184"/>
    </row>
    <row r="185" spans="1:11" ht="15" hidden="1" customHeight="1" x14ac:dyDescent="0.25">
      <c r="A185" s="41" t="s">
        <v>31</v>
      </c>
      <c r="B185" s="42">
        <v>42628</v>
      </c>
      <c r="C185" s="43">
        <f>YEAR(Sales!$B185)</f>
        <v>2016</v>
      </c>
      <c r="D185" s="43">
        <f>MONTH(Sales!$B185)</f>
        <v>9</v>
      </c>
      <c r="E185" s="44">
        <v>170</v>
      </c>
      <c r="F185" s="45">
        <v>950</v>
      </c>
      <c r="G185" s="46">
        <f>Sales!$F185-Sales!$E185</f>
        <v>780</v>
      </c>
      <c r="H185" s="52"/>
      <c r="J185" s="2"/>
      <c r="K185"/>
    </row>
    <row r="186" spans="1:11" hidden="1" x14ac:dyDescent="0.25">
      <c r="A186" s="41" t="s">
        <v>35</v>
      </c>
      <c r="B186" s="42">
        <v>42629</v>
      </c>
      <c r="C186" s="43">
        <f>YEAR(Sales!$B186)</f>
        <v>2016</v>
      </c>
      <c r="D186" s="43">
        <f>MONTH(Sales!$B186)</f>
        <v>9</v>
      </c>
      <c r="E186" s="44">
        <v>100</v>
      </c>
      <c r="F186" s="45">
        <v>142</v>
      </c>
      <c r="G186" s="46">
        <f>Sales!$F186-Sales!$E186</f>
        <v>42</v>
      </c>
      <c r="H186" s="52"/>
      <c r="J186" s="2"/>
      <c r="K186"/>
    </row>
    <row r="187" spans="1:11" hidden="1" x14ac:dyDescent="0.25">
      <c r="A187" s="41" t="s">
        <v>30</v>
      </c>
      <c r="B187" s="42">
        <v>42629</v>
      </c>
      <c r="C187" s="43">
        <f>YEAR(Sales!$B187)</f>
        <v>2016</v>
      </c>
      <c r="D187" s="43">
        <f>MONTH(Sales!$B187)</f>
        <v>9</v>
      </c>
      <c r="E187" s="44">
        <v>150</v>
      </c>
      <c r="F187" s="45">
        <v>215</v>
      </c>
      <c r="G187" s="46">
        <f>Sales!$F187-Sales!$E187</f>
        <v>65</v>
      </c>
      <c r="H187" s="52"/>
      <c r="J187" s="2"/>
      <c r="K187"/>
    </row>
    <row r="188" spans="1:11" hidden="1" x14ac:dyDescent="0.25">
      <c r="A188" s="41" t="s">
        <v>37</v>
      </c>
      <c r="B188" s="42">
        <v>42629</v>
      </c>
      <c r="C188" s="43">
        <f>YEAR(Sales!$B188)</f>
        <v>2016</v>
      </c>
      <c r="D188" s="43">
        <f>MONTH(Sales!$B188)</f>
        <v>9</v>
      </c>
      <c r="E188" s="44">
        <v>50</v>
      </c>
      <c r="F188" s="45">
        <v>71</v>
      </c>
      <c r="G188" s="46">
        <f>Sales!$F188-Sales!$E188</f>
        <v>21</v>
      </c>
      <c r="H188" s="52"/>
      <c r="J188" s="2"/>
      <c r="K188"/>
    </row>
    <row r="189" spans="1:11" hidden="1" x14ac:dyDescent="0.25">
      <c r="A189" s="41" t="s">
        <v>33</v>
      </c>
      <c r="B189" s="42">
        <v>42630</v>
      </c>
      <c r="C189" s="43">
        <f>YEAR(Sales!$B189)</f>
        <v>2016</v>
      </c>
      <c r="D189" s="43">
        <f>MONTH(Sales!$B189)</f>
        <v>9</v>
      </c>
      <c r="E189" s="44">
        <v>338</v>
      </c>
      <c r="F189" s="45">
        <v>684.5</v>
      </c>
      <c r="G189" s="46">
        <f>Sales!$F189-Sales!$E189</f>
        <v>346.5</v>
      </c>
      <c r="H189" s="52"/>
      <c r="J189" s="2"/>
      <c r="K189"/>
    </row>
    <row r="190" spans="1:11" hidden="1" x14ac:dyDescent="0.25">
      <c r="A190" s="41" t="s">
        <v>30</v>
      </c>
      <c r="B190" s="42">
        <v>42630</v>
      </c>
      <c r="C190" s="43">
        <f>YEAR(Sales!$B190)</f>
        <v>2016</v>
      </c>
      <c r="D190" s="43">
        <f>MONTH(Sales!$B190)</f>
        <v>9</v>
      </c>
      <c r="E190" s="44">
        <v>405</v>
      </c>
      <c r="F190" s="45">
        <v>573</v>
      </c>
      <c r="G190" s="46">
        <f>Sales!$F190-Sales!$E190</f>
        <v>168</v>
      </c>
      <c r="H190" s="52"/>
      <c r="J190" s="2"/>
      <c r="K190"/>
    </row>
    <row r="191" spans="1:11" hidden="1" x14ac:dyDescent="0.25">
      <c r="A191" s="41" t="s">
        <v>31</v>
      </c>
      <c r="B191" s="42">
        <v>42630</v>
      </c>
      <c r="C191" s="43">
        <f>YEAR(Sales!$B191)</f>
        <v>2016</v>
      </c>
      <c r="D191" s="43">
        <f>MONTH(Sales!$B191)</f>
        <v>9</v>
      </c>
      <c r="E191" s="44">
        <v>1200</v>
      </c>
      <c r="F191" s="45">
        <v>2150</v>
      </c>
      <c r="G191" s="46">
        <f>Sales!$F191-Sales!$E191</f>
        <v>950</v>
      </c>
      <c r="H191" s="52"/>
      <c r="J191" s="2"/>
      <c r="K191"/>
    </row>
    <row r="192" spans="1:11" hidden="1" x14ac:dyDescent="0.25">
      <c r="A192" s="41" t="s">
        <v>33</v>
      </c>
      <c r="B192" s="42">
        <v>42633</v>
      </c>
      <c r="C192" s="43">
        <f>YEAR(Sales!$B192)</f>
        <v>2016</v>
      </c>
      <c r="D192" s="43">
        <f>MONTH(Sales!$B192)</f>
        <v>9</v>
      </c>
      <c r="E192" s="44">
        <v>355.6</v>
      </c>
      <c r="F192" s="45">
        <v>496</v>
      </c>
      <c r="G192" s="46">
        <f>Sales!$F192-Sales!$E192</f>
        <v>140.39999999999998</v>
      </c>
      <c r="H192" s="52"/>
      <c r="J192" s="2"/>
      <c r="K192"/>
    </row>
    <row r="193" spans="1:11" hidden="1" x14ac:dyDescent="0.25">
      <c r="A193" s="41" t="s">
        <v>36</v>
      </c>
      <c r="B193" s="42">
        <v>42642</v>
      </c>
      <c r="C193" s="43">
        <f>YEAR(Sales!$B193)</f>
        <v>2016</v>
      </c>
      <c r="D193" s="43">
        <f>MONTH(Sales!$B193)</f>
        <v>9</v>
      </c>
      <c r="E193" s="44">
        <v>90</v>
      </c>
      <c r="F193" s="45">
        <v>745</v>
      </c>
      <c r="G193" s="46">
        <f>Sales!$F193-Sales!$E193</f>
        <v>655</v>
      </c>
      <c r="H193" s="52"/>
      <c r="J193" s="2"/>
      <c r="K193"/>
    </row>
    <row r="194" spans="1:11" hidden="1" x14ac:dyDescent="0.25">
      <c r="A194" s="41" t="s">
        <v>38</v>
      </c>
      <c r="B194" s="42">
        <v>42643</v>
      </c>
      <c r="C194" s="43">
        <f>YEAR(Sales!$B194)</f>
        <v>2016</v>
      </c>
      <c r="D194" s="43">
        <f>MONTH(Sales!$B194)</f>
        <v>9</v>
      </c>
      <c r="E194" s="44">
        <v>2035</v>
      </c>
      <c r="F194" s="45">
        <v>2833</v>
      </c>
      <c r="G194" s="46">
        <f>Sales!$F194-Sales!$E194</f>
        <v>798</v>
      </c>
      <c r="H194" s="52"/>
      <c r="J194" s="2"/>
      <c r="K194"/>
    </row>
    <row r="195" spans="1:11" hidden="1" x14ac:dyDescent="0.25">
      <c r="A195" s="41" t="s">
        <v>31</v>
      </c>
      <c r="B195" s="42">
        <v>42646</v>
      </c>
      <c r="C195" s="43">
        <f>YEAR(Sales!$B195)</f>
        <v>2016</v>
      </c>
      <c r="D195" s="43">
        <f>MONTH(Sales!$B195)</f>
        <v>10</v>
      </c>
      <c r="E195" s="44">
        <v>555</v>
      </c>
      <c r="F195" s="45">
        <v>800</v>
      </c>
      <c r="G195" s="46">
        <f>Sales!$F195-Sales!$E195</f>
        <v>245</v>
      </c>
      <c r="H195" s="52"/>
      <c r="J195" s="2"/>
      <c r="K195"/>
    </row>
    <row r="196" spans="1:11" hidden="1" x14ac:dyDescent="0.25">
      <c r="A196" s="41" t="s">
        <v>30</v>
      </c>
      <c r="B196" s="42">
        <v>42646</v>
      </c>
      <c r="C196" s="43">
        <f>YEAR(Sales!$B196)</f>
        <v>2016</v>
      </c>
      <c r="D196" s="43">
        <f>MONTH(Sales!$B196)</f>
        <v>10</v>
      </c>
      <c r="E196" s="44">
        <v>185</v>
      </c>
      <c r="F196" s="45">
        <v>280</v>
      </c>
      <c r="G196" s="46">
        <f>Sales!$F196-Sales!$E196</f>
        <v>95</v>
      </c>
      <c r="H196" s="52"/>
      <c r="J196" s="2"/>
      <c r="K196"/>
    </row>
    <row r="197" spans="1:11" hidden="1" x14ac:dyDescent="0.25">
      <c r="A197" s="41" t="s">
        <v>37</v>
      </c>
      <c r="B197" s="42">
        <v>42646</v>
      </c>
      <c r="C197" s="43">
        <f>YEAR(Sales!$B197)</f>
        <v>2016</v>
      </c>
      <c r="D197" s="43">
        <f>MONTH(Sales!$B197)</f>
        <v>10</v>
      </c>
      <c r="E197" s="44">
        <v>190</v>
      </c>
      <c r="F197" s="45">
        <v>240</v>
      </c>
      <c r="G197" s="46">
        <f>Sales!$F197-Sales!$E197</f>
        <v>50</v>
      </c>
      <c r="H197" s="52">
        <v>50</v>
      </c>
      <c r="J197" s="2"/>
      <c r="K197"/>
    </row>
    <row r="198" spans="1:11" hidden="1" x14ac:dyDescent="0.25">
      <c r="A198" s="41" t="s">
        <v>35</v>
      </c>
      <c r="B198" s="42">
        <v>42647</v>
      </c>
      <c r="C198" s="43">
        <f>YEAR(Sales!$B198)</f>
        <v>2016</v>
      </c>
      <c r="D198" s="43">
        <f>MONTH(Sales!$B198)</f>
        <v>10</v>
      </c>
      <c r="E198" s="44">
        <v>8</v>
      </c>
      <c r="F198" s="45">
        <v>128</v>
      </c>
      <c r="G198" s="46">
        <f>Sales!$F198-Sales!$E198</f>
        <v>120</v>
      </c>
      <c r="H198" s="52"/>
      <c r="J198" s="2"/>
      <c r="K198"/>
    </row>
    <row r="199" spans="1:11" hidden="1" x14ac:dyDescent="0.25">
      <c r="A199" s="41" t="s">
        <v>31</v>
      </c>
      <c r="B199" s="42">
        <v>42647</v>
      </c>
      <c r="C199" s="43">
        <f>YEAR(Sales!$B199)</f>
        <v>2016</v>
      </c>
      <c r="D199" s="43">
        <f>MONTH(Sales!$B199)</f>
        <v>10</v>
      </c>
      <c r="E199" s="44">
        <v>100</v>
      </c>
      <c r="F199" s="45">
        <v>150</v>
      </c>
      <c r="G199" s="46">
        <f>Sales!$F199-Sales!$E199</f>
        <v>50</v>
      </c>
      <c r="H199" s="52"/>
      <c r="J199" s="2"/>
      <c r="K199"/>
    </row>
    <row r="200" spans="1:11" hidden="1" x14ac:dyDescent="0.25">
      <c r="A200" s="41" t="s">
        <v>29</v>
      </c>
      <c r="B200" s="42">
        <v>42649</v>
      </c>
      <c r="C200" s="43">
        <f>YEAR(Sales!$B200)</f>
        <v>2016</v>
      </c>
      <c r="D200" s="43">
        <f>MONTH(Sales!$B200)</f>
        <v>10</v>
      </c>
      <c r="E200" s="44">
        <v>395</v>
      </c>
      <c r="F200" s="45">
        <v>476</v>
      </c>
      <c r="G200" s="46">
        <f>Sales!$F200-Sales!$E200</f>
        <v>81</v>
      </c>
      <c r="H200" s="52">
        <v>150</v>
      </c>
      <c r="J200" s="2"/>
      <c r="K200"/>
    </row>
    <row r="201" spans="1:11" hidden="1" x14ac:dyDescent="0.25">
      <c r="A201" s="41" t="s">
        <v>36</v>
      </c>
      <c r="B201" s="42">
        <v>42650</v>
      </c>
      <c r="C201" s="43">
        <f>YEAR(Sales!$B201)</f>
        <v>2016</v>
      </c>
      <c r="D201" s="43">
        <f>MONTH(Sales!$B201)</f>
        <v>10</v>
      </c>
      <c r="E201" s="44">
        <v>4</v>
      </c>
      <c r="F201" s="45">
        <v>458</v>
      </c>
      <c r="G201" s="46">
        <f>Sales!$F201-Sales!$E201</f>
        <v>454</v>
      </c>
      <c r="H201" s="52"/>
      <c r="J201" s="2"/>
      <c r="K201"/>
    </row>
    <row r="202" spans="1:11" hidden="1" x14ac:dyDescent="0.25">
      <c r="A202" s="41" t="s">
        <v>35</v>
      </c>
      <c r="B202" s="42">
        <v>42653</v>
      </c>
      <c r="C202" s="43">
        <f>YEAR(Sales!$B202)</f>
        <v>2016</v>
      </c>
      <c r="D202" s="43">
        <f>MONTH(Sales!$B202)</f>
        <v>10</v>
      </c>
      <c r="E202" s="44">
        <v>90</v>
      </c>
      <c r="F202" s="45">
        <v>132</v>
      </c>
      <c r="G202" s="46">
        <f>Sales!$F202-Sales!$E202</f>
        <v>42</v>
      </c>
      <c r="H202" s="52"/>
      <c r="J202" s="2"/>
      <c r="K202"/>
    </row>
    <row r="203" spans="1:11" hidden="1" x14ac:dyDescent="0.25">
      <c r="A203" s="41" t="s">
        <v>34</v>
      </c>
      <c r="B203" s="42">
        <v>42655</v>
      </c>
      <c r="C203" s="43">
        <f>YEAR(Sales!$B203)</f>
        <v>2016</v>
      </c>
      <c r="D203" s="43">
        <f>MONTH(Sales!$B203)</f>
        <v>10</v>
      </c>
      <c r="E203" s="44">
        <v>4600</v>
      </c>
      <c r="F203" s="45">
        <v>5962.5</v>
      </c>
      <c r="G203" s="46">
        <f>Sales!$F203-Sales!$E203</f>
        <v>1362.5</v>
      </c>
      <c r="H203" s="52"/>
      <c r="J203" s="2"/>
      <c r="K203"/>
    </row>
    <row r="204" spans="1:11" hidden="1" x14ac:dyDescent="0.25">
      <c r="A204" s="41" t="s">
        <v>32</v>
      </c>
      <c r="B204" s="42">
        <v>42656</v>
      </c>
      <c r="C204" s="43">
        <f>YEAR(Sales!$B204)</f>
        <v>2016</v>
      </c>
      <c r="D204" s="43">
        <f>MONTH(Sales!$B204)</f>
        <v>10</v>
      </c>
      <c r="E204" s="44">
        <v>0</v>
      </c>
      <c r="F204" s="45">
        <v>160</v>
      </c>
      <c r="G204" s="46">
        <f>Sales!$F204-Sales!$E204</f>
        <v>160</v>
      </c>
      <c r="H204" s="52">
        <v>616</v>
      </c>
      <c r="J204" s="2"/>
      <c r="K204"/>
    </row>
    <row r="205" spans="1:11" hidden="1" x14ac:dyDescent="0.25">
      <c r="A205" s="41" t="s">
        <v>35</v>
      </c>
      <c r="B205" s="42">
        <v>42660</v>
      </c>
      <c r="C205" s="43">
        <f>YEAR(Sales!$B205)</f>
        <v>2016</v>
      </c>
      <c r="D205" s="43">
        <f>MONTH(Sales!$B205)</f>
        <v>10</v>
      </c>
      <c r="E205" s="44">
        <v>40</v>
      </c>
      <c r="F205" s="45">
        <v>100</v>
      </c>
      <c r="G205" s="46">
        <f>Sales!$F205-Sales!$E205</f>
        <v>60</v>
      </c>
      <c r="H205" s="52">
        <v>50</v>
      </c>
      <c r="J205" s="2"/>
      <c r="K205"/>
    </row>
    <row r="206" spans="1:11" hidden="1" x14ac:dyDescent="0.25">
      <c r="A206" s="41" t="s">
        <v>33</v>
      </c>
      <c r="B206" s="42">
        <v>42661</v>
      </c>
      <c r="C206" s="43">
        <f>YEAR(Sales!$B206)</f>
        <v>2016</v>
      </c>
      <c r="D206" s="43">
        <f>MONTH(Sales!$B206)</f>
        <v>10</v>
      </c>
      <c r="E206" s="44">
        <v>250</v>
      </c>
      <c r="F206" s="45">
        <v>360</v>
      </c>
      <c r="G206" s="46">
        <f>Sales!$F206-Sales!$E206</f>
        <v>110</v>
      </c>
      <c r="H206" s="52"/>
      <c r="J206" s="2"/>
      <c r="K206"/>
    </row>
    <row r="207" spans="1:11" hidden="1" x14ac:dyDescent="0.25">
      <c r="A207" s="41" t="s">
        <v>31</v>
      </c>
      <c r="B207" s="42">
        <v>42662</v>
      </c>
      <c r="C207" s="43">
        <f>YEAR(Sales!$B207)</f>
        <v>2016</v>
      </c>
      <c r="D207" s="43">
        <f>MONTH(Sales!$B207)</f>
        <v>10</v>
      </c>
      <c r="E207" s="44">
        <v>4650</v>
      </c>
      <c r="F207" s="45">
        <v>8982</v>
      </c>
      <c r="G207" s="46">
        <f>Sales!$F207-Sales!$E207</f>
        <v>4332</v>
      </c>
      <c r="H207" s="52">
        <v>50</v>
      </c>
      <c r="J207" s="2"/>
      <c r="K207"/>
    </row>
    <row r="208" spans="1:11" hidden="1" x14ac:dyDescent="0.25">
      <c r="A208" s="41" t="s">
        <v>32</v>
      </c>
      <c r="B208" s="42">
        <v>42662</v>
      </c>
      <c r="C208" s="43">
        <f>YEAR(Sales!$B208)</f>
        <v>2016</v>
      </c>
      <c r="D208" s="43">
        <f>MONTH(Sales!$B208)</f>
        <v>10</v>
      </c>
      <c r="E208" s="44">
        <v>450</v>
      </c>
      <c r="F208" s="45">
        <v>1025.2</v>
      </c>
      <c r="G208" s="46">
        <f>Sales!$F208-Sales!$E208</f>
        <v>575.20000000000005</v>
      </c>
      <c r="H208" s="52">
        <v>1000</v>
      </c>
      <c r="J208" s="2"/>
      <c r="K208"/>
    </row>
    <row r="209" spans="1:11" hidden="1" x14ac:dyDescent="0.25">
      <c r="A209" s="41" t="s">
        <v>38</v>
      </c>
      <c r="B209" s="42">
        <v>42663</v>
      </c>
      <c r="C209" s="43">
        <f>YEAR(Sales!$B209)</f>
        <v>2016</v>
      </c>
      <c r="D209" s="43">
        <f>MONTH(Sales!$B209)</f>
        <v>10</v>
      </c>
      <c r="E209" s="44">
        <v>0</v>
      </c>
      <c r="F209" s="45">
        <v>150</v>
      </c>
      <c r="G209" s="46">
        <f>Sales!$F209-Sales!$E209</f>
        <v>150</v>
      </c>
      <c r="H209" s="52"/>
      <c r="J209" s="2"/>
      <c r="K209"/>
    </row>
    <row r="210" spans="1:11" hidden="1" x14ac:dyDescent="0.25">
      <c r="A210" s="41" t="s">
        <v>36</v>
      </c>
      <c r="B210" s="42">
        <v>42667</v>
      </c>
      <c r="C210" s="43">
        <f>YEAR(Sales!$B210)</f>
        <v>2016</v>
      </c>
      <c r="D210" s="43">
        <f>MONTH(Sales!$B210)</f>
        <v>10</v>
      </c>
      <c r="E210" s="44">
        <v>1400</v>
      </c>
      <c r="F210" s="45">
        <v>2556</v>
      </c>
      <c r="G210" s="46">
        <f>Sales!$F210-Sales!$E210</f>
        <v>1156</v>
      </c>
      <c r="H210" s="52">
        <v>250</v>
      </c>
      <c r="J210" s="2"/>
      <c r="K210"/>
    </row>
    <row r="211" spans="1:11" hidden="1" x14ac:dyDescent="0.25">
      <c r="A211" s="41" t="s">
        <v>33</v>
      </c>
      <c r="B211" s="42">
        <v>42667</v>
      </c>
      <c r="C211" s="43">
        <f>YEAR(Sales!$B211)</f>
        <v>2016</v>
      </c>
      <c r="D211" s="43">
        <f>MONTH(Sales!$B211)</f>
        <v>10</v>
      </c>
      <c r="E211" s="44">
        <v>100</v>
      </c>
      <c r="F211" s="45">
        <v>170</v>
      </c>
      <c r="G211" s="46">
        <f>Sales!$F211-Sales!$E211</f>
        <v>70</v>
      </c>
      <c r="H211" s="52">
        <v>100</v>
      </c>
      <c r="J211" s="2"/>
      <c r="K211"/>
    </row>
    <row r="212" spans="1:11" hidden="1" x14ac:dyDescent="0.25">
      <c r="A212" s="41" t="s">
        <v>30</v>
      </c>
      <c r="B212" s="42">
        <v>42668</v>
      </c>
      <c r="C212" s="43">
        <f>YEAR(Sales!$B212)</f>
        <v>2016</v>
      </c>
      <c r="D212" s="43">
        <f>MONTH(Sales!$B212)</f>
        <v>10</v>
      </c>
      <c r="E212" s="44">
        <v>77.38</v>
      </c>
      <c r="F212" s="45">
        <v>227.4</v>
      </c>
      <c r="G212" s="46">
        <f>Sales!$F212-Sales!$E212</f>
        <v>150.02000000000001</v>
      </c>
      <c r="H212" s="52"/>
      <c r="J212" s="2"/>
      <c r="K212"/>
    </row>
    <row r="213" spans="1:11" hidden="1" x14ac:dyDescent="0.25">
      <c r="A213" s="41" t="s">
        <v>31</v>
      </c>
      <c r="B213" s="42">
        <v>42668</v>
      </c>
      <c r="C213" s="43">
        <f>YEAR(Sales!$B213)</f>
        <v>2016</v>
      </c>
      <c r="D213" s="43">
        <f>MONTH(Sales!$B213)</f>
        <v>10</v>
      </c>
      <c r="E213" s="44">
        <v>20</v>
      </c>
      <c r="F213" s="45">
        <v>40</v>
      </c>
      <c r="G213" s="46">
        <f>Sales!$F213-Sales!$E213</f>
        <v>20</v>
      </c>
      <c r="H213" s="52"/>
      <c r="J213" s="2"/>
      <c r="K213"/>
    </row>
    <row r="214" spans="1:11" hidden="1" x14ac:dyDescent="0.25">
      <c r="A214" s="41" t="s">
        <v>32</v>
      </c>
      <c r="B214" s="42">
        <v>42670</v>
      </c>
      <c r="C214" s="43">
        <f>YEAR(Sales!$B214)</f>
        <v>2016</v>
      </c>
      <c r="D214" s="43">
        <f>MONTH(Sales!$B214)</f>
        <v>10</v>
      </c>
      <c r="E214" s="44">
        <v>120</v>
      </c>
      <c r="F214" s="45">
        <v>180</v>
      </c>
      <c r="G214" s="46">
        <f>Sales!$F214-Sales!$E214</f>
        <v>60</v>
      </c>
      <c r="H214" s="52"/>
      <c r="J214" s="2"/>
      <c r="K214"/>
    </row>
    <row r="215" spans="1:11" hidden="1" x14ac:dyDescent="0.25">
      <c r="A215" s="41" t="s">
        <v>35</v>
      </c>
      <c r="B215" s="42">
        <v>42671</v>
      </c>
      <c r="C215" s="43">
        <f>YEAR(Sales!$B215)</f>
        <v>2016</v>
      </c>
      <c r="D215" s="43">
        <f>MONTH(Sales!$B215)</f>
        <v>10</v>
      </c>
      <c r="E215" s="44">
        <v>417</v>
      </c>
      <c r="F215" s="45">
        <v>572</v>
      </c>
      <c r="G215" s="46">
        <f>Sales!$F215-Sales!$E215</f>
        <v>155</v>
      </c>
      <c r="H215" s="52"/>
      <c r="J215" s="2"/>
      <c r="K215"/>
    </row>
    <row r="216" spans="1:11" hidden="1" x14ac:dyDescent="0.25">
      <c r="A216" s="41" t="s">
        <v>31</v>
      </c>
      <c r="B216" s="42">
        <v>42671</v>
      </c>
      <c r="C216" s="43">
        <f>YEAR(Sales!$B216)</f>
        <v>2016</v>
      </c>
      <c r="D216" s="43">
        <f>MONTH(Sales!$B216)</f>
        <v>10</v>
      </c>
      <c r="E216" s="44">
        <v>315</v>
      </c>
      <c r="F216" s="45">
        <v>2365</v>
      </c>
      <c r="G216" s="46">
        <f>Sales!$F216-Sales!$E216</f>
        <v>2050</v>
      </c>
      <c r="H216" s="52"/>
      <c r="J216" s="2"/>
      <c r="K216"/>
    </row>
    <row r="217" spans="1:11" hidden="1" x14ac:dyDescent="0.25">
      <c r="A217" s="41" t="s">
        <v>31</v>
      </c>
      <c r="B217" s="42">
        <v>42671</v>
      </c>
      <c r="C217" s="43">
        <f>YEAR(Sales!$B217)</f>
        <v>2016</v>
      </c>
      <c r="D217" s="43">
        <f>MONTH(Sales!$B217)</f>
        <v>10</v>
      </c>
      <c r="E217" s="44">
        <v>440</v>
      </c>
      <c r="F217" s="45">
        <v>710</v>
      </c>
      <c r="G217" s="46">
        <f>Sales!$F217-Sales!$E217</f>
        <v>270</v>
      </c>
      <c r="H217" s="52"/>
      <c r="J217" s="2"/>
      <c r="K217"/>
    </row>
    <row r="218" spans="1:11" hidden="1" x14ac:dyDescent="0.25">
      <c r="A218" s="41" t="s">
        <v>32</v>
      </c>
      <c r="B218" s="42">
        <v>42671</v>
      </c>
      <c r="C218" s="43">
        <f>YEAR(Sales!$B218)</f>
        <v>2016</v>
      </c>
      <c r="D218" s="43">
        <f>MONTH(Sales!$B218)</f>
        <v>10</v>
      </c>
      <c r="E218" s="44">
        <v>205</v>
      </c>
      <c r="F218" s="45">
        <v>292</v>
      </c>
      <c r="G218" s="46">
        <f>Sales!$F218-Sales!$E218</f>
        <v>87</v>
      </c>
      <c r="H218" s="52"/>
      <c r="J218" s="2"/>
      <c r="K218"/>
    </row>
    <row r="219" spans="1:11" hidden="1" x14ac:dyDescent="0.25">
      <c r="A219" s="41" t="s">
        <v>32</v>
      </c>
      <c r="B219" s="42">
        <v>42674</v>
      </c>
      <c r="C219" s="43">
        <f>YEAR(Sales!$B219)</f>
        <v>2016</v>
      </c>
      <c r="D219" s="43">
        <f>MONTH(Sales!$B219)</f>
        <v>10</v>
      </c>
      <c r="E219" s="44">
        <v>120</v>
      </c>
      <c r="F219" s="45">
        <v>260</v>
      </c>
      <c r="G219" s="46">
        <f>Sales!$F219-Sales!$E219</f>
        <v>140</v>
      </c>
      <c r="H219" s="52"/>
      <c r="J219" s="2"/>
      <c r="K219"/>
    </row>
    <row r="220" spans="1:11" hidden="1" x14ac:dyDescent="0.25">
      <c r="A220" s="41" t="s">
        <v>36</v>
      </c>
      <c r="B220" s="42">
        <v>42674</v>
      </c>
      <c r="C220" s="43">
        <f>YEAR(Sales!$B220)</f>
        <v>2016</v>
      </c>
      <c r="D220" s="43">
        <f>MONTH(Sales!$B220)</f>
        <v>10</v>
      </c>
      <c r="E220" s="44">
        <v>32</v>
      </c>
      <c r="F220" s="45">
        <v>790</v>
      </c>
      <c r="G220" s="46">
        <f>Sales!$F220-Sales!$E220</f>
        <v>758</v>
      </c>
      <c r="H220" s="52"/>
      <c r="J220" s="2"/>
      <c r="K220"/>
    </row>
    <row r="221" spans="1:11" hidden="1" x14ac:dyDescent="0.25">
      <c r="A221" s="41" t="s">
        <v>33</v>
      </c>
      <c r="B221" s="42">
        <v>42674</v>
      </c>
      <c r="C221" s="43">
        <f>YEAR(Sales!$B221)</f>
        <v>2016</v>
      </c>
      <c r="D221" s="43">
        <f>MONTH(Sales!$B221)</f>
        <v>10</v>
      </c>
      <c r="E221" s="44">
        <v>98.5</v>
      </c>
      <c r="F221" s="45">
        <v>195</v>
      </c>
      <c r="G221" s="46">
        <f>Sales!$F221-Sales!$E221</f>
        <v>96.5</v>
      </c>
      <c r="H221" s="52">
        <v>250</v>
      </c>
      <c r="J221" s="2"/>
      <c r="K221"/>
    </row>
    <row r="222" spans="1:11" hidden="1" x14ac:dyDescent="0.25">
      <c r="A222" s="41" t="s">
        <v>35</v>
      </c>
      <c r="B222" s="42">
        <v>42675</v>
      </c>
      <c r="C222" s="43">
        <f>YEAR(Sales!$B222)</f>
        <v>2016</v>
      </c>
      <c r="D222" s="43">
        <f>MONTH(Sales!$B222)</f>
        <v>11</v>
      </c>
      <c r="E222" s="44">
        <v>0</v>
      </c>
      <c r="F222" s="45">
        <v>160</v>
      </c>
      <c r="G222" s="46">
        <f>Sales!$F222-Sales!$E222</f>
        <v>160</v>
      </c>
      <c r="H222" s="52">
        <v>100</v>
      </c>
      <c r="J222" s="2"/>
      <c r="K222"/>
    </row>
    <row r="223" spans="1:11" hidden="1" x14ac:dyDescent="0.25">
      <c r="A223" s="41" t="s">
        <v>29</v>
      </c>
      <c r="B223" s="42">
        <v>42676</v>
      </c>
      <c r="C223" s="43">
        <f>YEAR(Sales!$B223)</f>
        <v>2016</v>
      </c>
      <c r="D223" s="43">
        <f>MONTH(Sales!$B223)</f>
        <v>11</v>
      </c>
      <c r="E223" s="44">
        <v>320</v>
      </c>
      <c r="F223" s="45">
        <v>613</v>
      </c>
      <c r="G223" s="46">
        <f>Sales!$F223-Sales!$E223</f>
        <v>293</v>
      </c>
      <c r="H223" s="52"/>
      <c r="J223" s="2"/>
      <c r="K223"/>
    </row>
    <row r="224" spans="1:11" hidden="1" x14ac:dyDescent="0.25">
      <c r="A224" s="41" t="s">
        <v>37</v>
      </c>
      <c r="B224" s="42">
        <v>42677</v>
      </c>
      <c r="C224" s="43">
        <f>YEAR(Sales!$B224)</f>
        <v>2016</v>
      </c>
      <c r="D224" s="43">
        <f>MONTH(Sales!$B224)</f>
        <v>11</v>
      </c>
      <c r="E224" s="44">
        <v>3360</v>
      </c>
      <c r="F224" s="45">
        <v>4800</v>
      </c>
      <c r="G224" s="46">
        <f>Sales!$F224-Sales!$E224</f>
        <v>1440</v>
      </c>
      <c r="H224" s="52">
        <v>100</v>
      </c>
      <c r="J224" s="2"/>
      <c r="K224"/>
    </row>
    <row r="225" spans="1:11" hidden="1" x14ac:dyDescent="0.25">
      <c r="A225" s="41" t="s">
        <v>37</v>
      </c>
      <c r="B225" s="42">
        <v>42677</v>
      </c>
      <c r="C225" s="43">
        <f>YEAR(Sales!$B225)</f>
        <v>2016</v>
      </c>
      <c r="D225" s="43">
        <f>MONTH(Sales!$B225)</f>
        <v>11</v>
      </c>
      <c r="E225" s="44">
        <v>10</v>
      </c>
      <c r="F225" s="45">
        <v>300</v>
      </c>
      <c r="G225" s="46">
        <f>Sales!$F225-Sales!$E225</f>
        <v>290</v>
      </c>
      <c r="H225" s="52"/>
      <c r="J225" s="2"/>
      <c r="K225"/>
    </row>
    <row r="226" spans="1:11" hidden="1" x14ac:dyDescent="0.25">
      <c r="A226" s="41" t="s">
        <v>34</v>
      </c>
      <c r="B226" s="42">
        <v>42678</v>
      </c>
      <c r="C226" s="43">
        <f>YEAR(Sales!$B226)</f>
        <v>2016</v>
      </c>
      <c r="D226" s="43">
        <f>MONTH(Sales!$B226)</f>
        <v>11</v>
      </c>
      <c r="E226" s="44">
        <v>150</v>
      </c>
      <c r="F226" s="45">
        <v>270</v>
      </c>
      <c r="G226" s="46">
        <f>Sales!$F226-Sales!$E226</f>
        <v>120</v>
      </c>
      <c r="H226" s="52"/>
      <c r="J226" s="2"/>
      <c r="K226"/>
    </row>
    <row r="227" spans="1:11" hidden="1" x14ac:dyDescent="0.25">
      <c r="A227" s="41" t="s">
        <v>29</v>
      </c>
      <c r="B227" s="42">
        <v>42681</v>
      </c>
      <c r="C227" s="43">
        <f>YEAR(Sales!$B227)</f>
        <v>2016</v>
      </c>
      <c r="D227" s="43">
        <f>MONTH(Sales!$B227)</f>
        <v>11</v>
      </c>
      <c r="E227" s="44">
        <v>1056</v>
      </c>
      <c r="F227" s="45">
        <v>1500</v>
      </c>
      <c r="G227" s="46">
        <f>Sales!$F227-Sales!$E227</f>
        <v>444</v>
      </c>
      <c r="H227" s="52"/>
      <c r="J227" s="2"/>
      <c r="K227"/>
    </row>
    <row r="228" spans="1:11" hidden="1" x14ac:dyDescent="0.25">
      <c r="A228" s="41" t="s">
        <v>35</v>
      </c>
      <c r="B228" s="42">
        <v>42681</v>
      </c>
      <c r="C228" s="43">
        <f>YEAR(Sales!$B228)</f>
        <v>2016</v>
      </c>
      <c r="D228" s="43">
        <f>MONTH(Sales!$B228)</f>
        <v>11</v>
      </c>
      <c r="E228" s="44">
        <v>89</v>
      </c>
      <c r="F228" s="45">
        <v>145</v>
      </c>
      <c r="G228" s="46">
        <f>Sales!$F228-Sales!$E228</f>
        <v>56</v>
      </c>
      <c r="H228" s="52">
        <v>50</v>
      </c>
      <c r="J228" s="2"/>
      <c r="K228"/>
    </row>
    <row r="229" spans="1:11" hidden="1" x14ac:dyDescent="0.25">
      <c r="A229" s="41" t="s">
        <v>36</v>
      </c>
      <c r="B229" s="42">
        <v>42682</v>
      </c>
      <c r="C229" s="43">
        <f>YEAR(Sales!$B229)</f>
        <v>2016</v>
      </c>
      <c r="D229" s="43">
        <f>MONTH(Sales!$B229)</f>
        <v>11</v>
      </c>
      <c r="E229" s="44">
        <v>270</v>
      </c>
      <c r="F229" s="45">
        <v>358</v>
      </c>
      <c r="G229" s="46">
        <f>Sales!$F229-Sales!$E229</f>
        <v>88</v>
      </c>
      <c r="H229" s="52">
        <v>150</v>
      </c>
      <c r="J229" s="2"/>
      <c r="K229"/>
    </row>
    <row r="230" spans="1:11" hidden="1" x14ac:dyDescent="0.25">
      <c r="A230" s="41" t="s">
        <v>29</v>
      </c>
      <c r="B230" s="42">
        <v>42685</v>
      </c>
      <c r="C230" s="43">
        <f>YEAR(Sales!$B230)</f>
        <v>2016</v>
      </c>
      <c r="D230" s="43">
        <f>MONTH(Sales!$B230)</f>
        <v>11</v>
      </c>
      <c r="E230" s="44">
        <v>1139</v>
      </c>
      <c r="F230" s="45">
        <v>1355.5</v>
      </c>
      <c r="G230" s="46">
        <f>Sales!$F230-Sales!$E230</f>
        <v>216.5</v>
      </c>
      <c r="H230" s="52"/>
      <c r="J230" s="2"/>
      <c r="K230"/>
    </row>
    <row r="231" spans="1:11" hidden="1" x14ac:dyDescent="0.25">
      <c r="A231" s="41" t="s">
        <v>30</v>
      </c>
      <c r="B231" s="42">
        <v>42685</v>
      </c>
      <c r="C231" s="43">
        <f>YEAR(Sales!$B231)</f>
        <v>2016</v>
      </c>
      <c r="D231" s="43">
        <f>MONTH(Sales!$B231)</f>
        <v>11</v>
      </c>
      <c r="E231" s="44">
        <v>1668</v>
      </c>
      <c r="F231" s="45">
        <v>2763.5</v>
      </c>
      <c r="G231" s="46">
        <f>Sales!$F231-Sales!$E231</f>
        <v>1095.5</v>
      </c>
      <c r="H231" s="52"/>
      <c r="J231" s="2"/>
      <c r="K231"/>
    </row>
    <row r="232" spans="1:11" hidden="1" x14ac:dyDescent="0.25">
      <c r="A232" s="41" t="s">
        <v>34</v>
      </c>
      <c r="B232" s="42">
        <v>42688</v>
      </c>
      <c r="C232" s="43">
        <f>YEAR(Sales!$B232)</f>
        <v>2016</v>
      </c>
      <c r="D232" s="43">
        <f>MONTH(Sales!$B232)</f>
        <v>11</v>
      </c>
      <c r="E232" s="44">
        <v>310</v>
      </c>
      <c r="F232" s="45">
        <v>442</v>
      </c>
      <c r="G232" s="46">
        <f>Sales!$F232-Sales!$E232</f>
        <v>132</v>
      </c>
      <c r="H232" s="52">
        <v>150</v>
      </c>
      <c r="J232" s="2"/>
      <c r="K232"/>
    </row>
    <row r="233" spans="1:11" hidden="1" x14ac:dyDescent="0.25">
      <c r="A233" s="41" t="s">
        <v>29</v>
      </c>
      <c r="B233" s="42">
        <v>42689</v>
      </c>
      <c r="C233" s="43">
        <f>YEAR(Sales!$B233)</f>
        <v>2016</v>
      </c>
      <c r="D233" s="43">
        <f>MONTH(Sales!$B233)</f>
        <v>11</v>
      </c>
      <c r="E233" s="44">
        <v>368</v>
      </c>
      <c r="F233" s="45">
        <v>605.70000000000005</v>
      </c>
      <c r="G233" s="46">
        <f>Sales!$F233-Sales!$E233</f>
        <v>237.70000000000005</v>
      </c>
      <c r="H233" s="52">
        <v>1000</v>
      </c>
      <c r="J233" s="2"/>
      <c r="K233"/>
    </row>
    <row r="234" spans="1:11" hidden="1" x14ac:dyDescent="0.25">
      <c r="A234" s="41" t="s">
        <v>35</v>
      </c>
      <c r="B234" s="42">
        <v>42689</v>
      </c>
      <c r="C234" s="43">
        <f>YEAR(Sales!$B234)</f>
        <v>2016</v>
      </c>
      <c r="D234" s="43">
        <f>MONTH(Sales!$B234)</f>
        <v>11</v>
      </c>
      <c r="E234" s="44">
        <v>95</v>
      </c>
      <c r="F234" s="45">
        <v>154</v>
      </c>
      <c r="G234" s="46">
        <f>Sales!$F234-Sales!$E234</f>
        <v>59</v>
      </c>
      <c r="H234" s="52"/>
      <c r="J234" s="2"/>
      <c r="K234"/>
    </row>
    <row r="235" spans="1:11" hidden="1" x14ac:dyDescent="0.25">
      <c r="A235" s="41" t="s">
        <v>34</v>
      </c>
      <c r="B235" s="42">
        <v>42690</v>
      </c>
      <c r="C235" s="43">
        <f>YEAR(Sales!$B235)</f>
        <v>2016</v>
      </c>
      <c r="D235" s="43">
        <f>MONTH(Sales!$B235)</f>
        <v>11</v>
      </c>
      <c r="E235" s="44">
        <v>3840</v>
      </c>
      <c r="F235" s="45">
        <v>6400</v>
      </c>
      <c r="G235" s="46">
        <f>Sales!$F235-Sales!$E235</f>
        <v>2560</v>
      </c>
      <c r="H235" s="52"/>
      <c r="J235" s="2"/>
      <c r="K235"/>
    </row>
    <row r="236" spans="1:11" hidden="1" x14ac:dyDescent="0.25">
      <c r="A236" s="41" t="s">
        <v>33</v>
      </c>
      <c r="B236" s="42">
        <v>42692</v>
      </c>
      <c r="C236" s="43">
        <f>YEAR(Sales!$B236)</f>
        <v>2016</v>
      </c>
      <c r="D236" s="43">
        <f>MONTH(Sales!$B236)</f>
        <v>11</v>
      </c>
      <c r="E236" s="44">
        <v>70</v>
      </c>
      <c r="F236" s="45">
        <v>100</v>
      </c>
      <c r="G236" s="46">
        <f>Sales!$F236-Sales!$E236</f>
        <v>30</v>
      </c>
      <c r="H236" s="52"/>
      <c r="J236" s="2"/>
      <c r="K236"/>
    </row>
    <row r="237" spans="1:11" hidden="1" x14ac:dyDescent="0.25">
      <c r="A237" s="41" t="s">
        <v>31</v>
      </c>
      <c r="B237" s="42">
        <v>42693</v>
      </c>
      <c r="C237" s="43">
        <f>YEAR(Sales!$B237)</f>
        <v>2016</v>
      </c>
      <c r="D237" s="43">
        <f>MONTH(Sales!$B237)</f>
        <v>11</v>
      </c>
      <c r="E237" s="44">
        <v>360</v>
      </c>
      <c r="F237" s="45">
        <v>570</v>
      </c>
      <c r="G237" s="46">
        <f>Sales!$F237-Sales!$E237</f>
        <v>210</v>
      </c>
      <c r="H237" s="52"/>
      <c r="J237" s="2"/>
      <c r="K237"/>
    </row>
    <row r="238" spans="1:11" hidden="1" x14ac:dyDescent="0.25">
      <c r="A238" s="41" t="s">
        <v>32</v>
      </c>
      <c r="B238" s="42">
        <v>42695</v>
      </c>
      <c r="C238" s="43">
        <f>YEAR(Sales!$B238)</f>
        <v>2016</v>
      </c>
      <c r="D238" s="43">
        <f>MONTH(Sales!$B238)</f>
        <v>11</v>
      </c>
      <c r="E238" s="44">
        <v>270</v>
      </c>
      <c r="F238" s="45">
        <v>385</v>
      </c>
      <c r="G238" s="46">
        <f>Sales!$F238-Sales!$E238</f>
        <v>115</v>
      </c>
      <c r="H238" s="52"/>
      <c r="J238" s="2"/>
      <c r="K238"/>
    </row>
    <row r="239" spans="1:11" hidden="1" x14ac:dyDescent="0.25">
      <c r="A239" s="41" t="s">
        <v>37</v>
      </c>
      <c r="B239" s="42">
        <v>42695</v>
      </c>
      <c r="C239" s="43">
        <f>YEAR(Sales!$B239)</f>
        <v>2016</v>
      </c>
      <c r="D239" s="43">
        <f>MONTH(Sales!$B239)</f>
        <v>11</v>
      </c>
      <c r="E239" s="44">
        <v>2064</v>
      </c>
      <c r="F239" s="45">
        <v>4599</v>
      </c>
      <c r="G239" s="46">
        <f>Sales!$F239-Sales!$E239</f>
        <v>2535</v>
      </c>
      <c r="H239" s="52"/>
      <c r="J239" s="2"/>
      <c r="K239"/>
    </row>
    <row r="240" spans="1:11" hidden="1" x14ac:dyDescent="0.25">
      <c r="A240" s="41" t="s">
        <v>36</v>
      </c>
      <c r="B240" s="42">
        <v>42697</v>
      </c>
      <c r="C240" s="43">
        <f>YEAR(Sales!$B240)</f>
        <v>2016</v>
      </c>
      <c r="D240" s="43">
        <f>MONTH(Sales!$B240)</f>
        <v>11</v>
      </c>
      <c r="E240" s="44">
        <v>77</v>
      </c>
      <c r="F240" s="45">
        <v>115</v>
      </c>
      <c r="G240" s="46">
        <f>Sales!$F240-Sales!$E240</f>
        <v>38</v>
      </c>
      <c r="H240" s="52">
        <v>250</v>
      </c>
      <c r="J240" s="2"/>
      <c r="K240"/>
    </row>
    <row r="241" spans="1:11" hidden="1" x14ac:dyDescent="0.25">
      <c r="A241" s="41" t="s">
        <v>37</v>
      </c>
      <c r="B241" s="42">
        <v>42702</v>
      </c>
      <c r="C241" s="43">
        <f>YEAR(Sales!$B241)</f>
        <v>2016</v>
      </c>
      <c r="D241" s="43">
        <f>MONTH(Sales!$B241)</f>
        <v>11</v>
      </c>
      <c r="E241" s="44">
        <v>0</v>
      </c>
      <c r="F241" s="45">
        <v>1900</v>
      </c>
      <c r="G241" s="46">
        <f>Sales!$F241-Sales!$E241</f>
        <v>1900</v>
      </c>
      <c r="H241" s="52">
        <v>100</v>
      </c>
      <c r="J241" s="2"/>
      <c r="K241"/>
    </row>
    <row r="242" spans="1:11" hidden="1" x14ac:dyDescent="0.25">
      <c r="A242" s="41" t="s">
        <v>34</v>
      </c>
      <c r="B242" s="42">
        <v>42702</v>
      </c>
      <c r="C242" s="43">
        <f>YEAR(Sales!$B242)</f>
        <v>2016</v>
      </c>
      <c r="D242" s="43">
        <f>MONTH(Sales!$B242)</f>
        <v>11</v>
      </c>
      <c r="E242" s="44">
        <v>250</v>
      </c>
      <c r="F242" s="45">
        <v>560</v>
      </c>
      <c r="G242" s="46">
        <f>Sales!$F242-Sales!$E242</f>
        <v>310</v>
      </c>
      <c r="H242" s="52"/>
      <c r="J242" s="2"/>
      <c r="K242"/>
    </row>
    <row r="243" spans="1:11" hidden="1" x14ac:dyDescent="0.25">
      <c r="A243" s="41" t="s">
        <v>36</v>
      </c>
      <c r="B243" s="42">
        <v>42704</v>
      </c>
      <c r="C243" s="43">
        <f>YEAR(Sales!$B243)</f>
        <v>2016</v>
      </c>
      <c r="D243" s="43">
        <f>MONTH(Sales!$B243)</f>
        <v>11</v>
      </c>
      <c r="E243" s="44">
        <v>1471</v>
      </c>
      <c r="F243" s="45">
        <v>4062.13</v>
      </c>
      <c r="G243" s="46">
        <f>Sales!$F243-Sales!$E243</f>
        <v>2591.13</v>
      </c>
      <c r="H243" s="52">
        <v>1000</v>
      </c>
      <c r="J243" s="2"/>
      <c r="K243"/>
    </row>
    <row r="244" spans="1:11" hidden="1" x14ac:dyDescent="0.25">
      <c r="A244" s="41" t="s">
        <v>37</v>
      </c>
      <c r="B244" s="42">
        <v>42704</v>
      </c>
      <c r="C244" s="43">
        <f>YEAR(Sales!$B244)</f>
        <v>2016</v>
      </c>
      <c r="D244" s="43">
        <f>MONTH(Sales!$B244)</f>
        <v>11</v>
      </c>
      <c r="E244" s="44">
        <v>70</v>
      </c>
      <c r="F244" s="45">
        <v>100</v>
      </c>
      <c r="G244" s="46">
        <f>Sales!$F244-Sales!$E244</f>
        <v>30</v>
      </c>
      <c r="H244" s="52"/>
      <c r="J244" s="2"/>
      <c r="K244"/>
    </row>
    <row r="245" spans="1:11" hidden="1" x14ac:dyDescent="0.25">
      <c r="A245" s="41" t="s">
        <v>32</v>
      </c>
      <c r="B245" s="42">
        <v>42704</v>
      </c>
      <c r="C245" s="43">
        <f>YEAR(Sales!$B245)</f>
        <v>2016</v>
      </c>
      <c r="D245" s="43">
        <f>MONTH(Sales!$B245)</f>
        <v>11</v>
      </c>
      <c r="E245" s="44">
        <v>44</v>
      </c>
      <c r="F245" s="45">
        <v>370</v>
      </c>
      <c r="G245" s="46">
        <f>Sales!$F245-Sales!$E245</f>
        <v>326</v>
      </c>
      <c r="H245" s="52"/>
      <c r="J245" s="2"/>
      <c r="K245"/>
    </row>
    <row r="246" spans="1:11" hidden="1" x14ac:dyDescent="0.25">
      <c r="A246" s="41" t="s">
        <v>35</v>
      </c>
      <c r="B246" s="42">
        <v>42706</v>
      </c>
      <c r="C246" s="43">
        <f>YEAR(Sales!$B246)</f>
        <v>2016</v>
      </c>
      <c r="D246" s="43">
        <f>MONTH(Sales!$B246)</f>
        <v>12</v>
      </c>
      <c r="E246" s="44">
        <v>1100</v>
      </c>
      <c r="F246" s="45">
        <v>2315</v>
      </c>
      <c r="G246" s="46">
        <f>Sales!$F246-Sales!$E246</f>
        <v>1215</v>
      </c>
      <c r="H246" s="52"/>
      <c r="J246" s="2"/>
      <c r="K246"/>
    </row>
    <row r="247" spans="1:11" hidden="1" x14ac:dyDescent="0.25">
      <c r="A247" s="41" t="s">
        <v>38</v>
      </c>
      <c r="B247" s="42">
        <v>42709</v>
      </c>
      <c r="C247" s="43">
        <f>YEAR(Sales!$B247)</f>
        <v>2016</v>
      </c>
      <c r="D247" s="43">
        <f>MONTH(Sales!$B247)</f>
        <v>12</v>
      </c>
      <c r="E247" s="44">
        <v>80</v>
      </c>
      <c r="F247" s="45">
        <v>120</v>
      </c>
      <c r="G247" s="46">
        <f>Sales!$F247-Sales!$E247</f>
        <v>40</v>
      </c>
      <c r="H247" s="52"/>
      <c r="J247" s="2"/>
      <c r="K247"/>
    </row>
    <row r="248" spans="1:11" hidden="1" x14ac:dyDescent="0.25">
      <c r="A248" s="41" t="s">
        <v>30</v>
      </c>
      <c r="B248" s="42">
        <v>42709</v>
      </c>
      <c r="C248" s="43">
        <f>YEAR(Sales!$B248)</f>
        <v>2016</v>
      </c>
      <c r="D248" s="43">
        <f>MONTH(Sales!$B248)</f>
        <v>12</v>
      </c>
      <c r="E248" s="44">
        <v>694</v>
      </c>
      <c r="F248" s="45">
        <v>1550</v>
      </c>
      <c r="G248" s="46">
        <f>Sales!$F248-Sales!$E248</f>
        <v>856</v>
      </c>
      <c r="H248" s="52"/>
      <c r="J248" s="2"/>
      <c r="K248"/>
    </row>
    <row r="249" spans="1:11" hidden="1" x14ac:dyDescent="0.25">
      <c r="A249" s="41" t="s">
        <v>32</v>
      </c>
      <c r="B249" s="42">
        <v>42710</v>
      </c>
      <c r="C249" s="43">
        <f>YEAR(Sales!$B249)</f>
        <v>2016</v>
      </c>
      <c r="D249" s="43">
        <f>MONTH(Sales!$B249)</f>
        <v>12</v>
      </c>
      <c r="E249" s="44">
        <v>106.85</v>
      </c>
      <c r="F249" s="45">
        <v>920</v>
      </c>
      <c r="G249" s="46">
        <f>Sales!$F249-Sales!$E249</f>
        <v>813.15</v>
      </c>
      <c r="H249" s="52">
        <v>100</v>
      </c>
      <c r="J249" s="2"/>
      <c r="K249"/>
    </row>
    <row r="250" spans="1:11" hidden="1" x14ac:dyDescent="0.25">
      <c r="A250" s="41" t="s">
        <v>34</v>
      </c>
      <c r="B250" s="42">
        <v>42723</v>
      </c>
      <c r="C250" s="43">
        <f>YEAR(Sales!$B250)</f>
        <v>2016</v>
      </c>
      <c r="D250" s="43">
        <f>MONTH(Sales!$B250)</f>
        <v>12</v>
      </c>
      <c r="E250" s="44">
        <v>134</v>
      </c>
      <c r="F250" s="45">
        <v>212</v>
      </c>
      <c r="G250" s="46">
        <f>Sales!$F250-Sales!$E250</f>
        <v>78</v>
      </c>
      <c r="H250" s="52">
        <v>200</v>
      </c>
      <c r="J250" s="2"/>
      <c r="K250"/>
    </row>
    <row r="251" spans="1:11" hidden="1" x14ac:dyDescent="0.25">
      <c r="A251" s="41" t="s">
        <v>32</v>
      </c>
      <c r="B251" s="42">
        <v>42723</v>
      </c>
      <c r="C251" s="43">
        <f>YEAR(Sales!$B251)</f>
        <v>2016</v>
      </c>
      <c r="D251" s="43">
        <f>MONTH(Sales!$B251)</f>
        <v>12</v>
      </c>
      <c r="E251" s="44">
        <v>80</v>
      </c>
      <c r="F251" s="45">
        <v>210</v>
      </c>
      <c r="G251" s="46">
        <f>Sales!$F251-Sales!$E251</f>
        <v>130</v>
      </c>
      <c r="H251" s="52"/>
      <c r="J251" s="2"/>
      <c r="K251"/>
    </row>
    <row r="252" spans="1:11" hidden="1" x14ac:dyDescent="0.25">
      <c r="A252" s="41" t="s">
        <v>29</v>
      </c>
      <c r="B252" s="42">
        <v>42725</v>
      </c>
      <c r="C252" s="43">
        <f>YEAR(Sales!$B252)</f>
        <v>2016</v>
      </c>
      <c r="D252" s="43">
        <f>MONTH(Sales!$B252)</f>
        <v>12</v>
      </c>
      <c r="E252" s="44">
        <v>0</v>
      </c>
      <c r="F252" s="45">
        <v>100</v>
      </c>
      <c r="G252" s="46">
        <f>Sales!$F252-Sales!$E252</f>
        <v>100</v>
      </c>
      <c r="H252" s="52"/>
      <c r="J252" s="2"/>
      <c r="K252"/>
    </row>
    <row r="253" spans="1:11" hidden="1" x14ac:dyDescent="0.25">
      <c r="A253" s="41" t="s">
        <v>35</v>
      </c>
      <c r="B253" s="42">
        <v>42727</v>
      </c>
      <c r="C253" s="43">
        <f>YEAR(Sales!$B253)</f>
        <v>2016</v>
      </c>
      <c r="D253" s="43">
        <f>MONTH(Sales!$B253)</f>
        <v>12</v>
      </c>
      <c r="E253" s="44">
        <v>1843</v>
      </c>
      <c r="F253" s="45">
        <v>4350</v>
      </c>
      <c r="G253" s="46">
        <f>Sales!$F253-Sales!$E253</f>
        <v>2507</v>
      </c>
      <c r="H253" s="52"/>
      <c r="J253" s="2"/>
      <c r="K253"/>
    </row>
    <row r="254" spans="1:11" hidden="1" x14ac:dyDescent="0.25">
      <c r="A254" s="41" t="s">
        <v>37</v>
      </c>
      <c r="B254" s="42">
        <v>42730</v>
      </c>
      <c r="C254" s="43">
        <f>YEAR(Sales!$B254)</f>
        <v>2016</v>
      </c>
      <c r="D254" s="43">
        <f>MONTH(Sales!$B254)</f>
        <v>12</v>
      </c>
      <c r="E254" s="44">
        <v>250</v>
      </c>
      <c r="F254" s="45">
        <v>900</v>
      </c>
      <c r="G254" s="46">
        <f>Sales!$F254-Sales!$E254</f>
        <v>650</v>
      </c>
      <c r="H254" s="52"/>
      <c r="J254" s="2"/>
      <c r="K254"/>
    </row>
    <row r="255" spans="1:11" hidden="1" x14ac:dyDescent="0.25">
      <c r="A255" s="41" t="s">
        <v>30</v>
      </c>
      <c r="B255" s="42">
        <v>42730</v>
      </c>
      <c r="C255" s="43">
        <f>YEAR(Sales!$B255)</f>
        <v>2016</v>
      </c>
      <c r="D255" s="43">
        <f>MONTH(Sales!$B255)</f>
        <v>12</v>
      </c>
      <c r="E255" s="44">
        <v>0</v>
      </c>
      <c r="F255" s="45">
        <v>240</v>
      </c>
      <c r="G255" s="46">
        <f>Sales!$F255-Sales!$E255</f>
        <v>240</v>
      </c>
      <c r="H255" s="52"/>
      <c r="J255" s="2"/>
      <c r="K255"/>
    </row>
    <row r="256" spans="1:11" hidden="1" x14ac:dyDescent="0.25">
      <c r="A256" s="41" t="s">
        <v>37</v>
      </c>
      <c r="B256" s="42">
        <v>42731</v>
      </c>
      <c r="C256" s="43">
        <f>YEAR(Sales!$B256)</f>
        <v>2016</v>
      </c>
      <c r="D256" s="43">
        <f>MONTH(Sales!$B256)</f>
        <v>12</v>
      </c>
      <c r="E256" s="44">
        <v>80</v>
      </c>
      <c r="F256" s="45">
        <v>200</v>
      </c>
      <c r="G256" s="46">
        <f>Sales!$F256-Sales!$E256</f>
        <v>120</v>
      </c>
      <c r="H256" s="52"/>
      <c r="J256" s="2"/>
      <c r="K256"/>
    </row>
    <row r="257" spans="1:11" hidden="1" x14ac:dyDescent="0.25">
      <c r="A257" s="41" t="s">
        <v>33</v>
      </c>
      <c r="B257" s="42">
        <v>42733</v>
      </c>
      <c r="C257" s="43">
        <f>YEAR(Sales!$B257)</f>
        <v>2016</v>
      </c>
      <c r="D257" s="43">
        <f>MONTH(Sales!$B257)</f>
        <v>12</v>
      </c>
      <c r="E257" s="44">
        <v>0</v>
      </c>
      <c r="F257" s="45">
        <v>100</v>
      </c>
      <c r="G257" s="46">
        <f>Sales!$F257-Sales!$E257</f>
        <v>100</v>
      </c>
      <c r="H257" s="52"/>
      <c r="J257" s="2"/>
      <c r="K257"/>
    </row>
    <row r="258" spans="1:11" hidden="1" x14ac:dyDescent="0.25">
      <c r="A258" s="41" t="s">
        <v>30</v>
      </c>
      <c r="B258" s="42">
        <v>42734</v>
      </c>
      <c r="C258" s="43">
        <f>YEAR(Sales!$B258)</f>
        <v>2016</v>
      </c>
      <c r="D258" s="43">
        <f>MONTH(Sales!$B258)</f>
        <v>12</v>
      </c>
      <c r="E258" s="44">
        <v>1491</v>
      </c>
      <c r="F258" s="45">
        <v>3798</v>
      </c>
      <c r="G258" s="46">
        <f>Sales!$F258-Sales!$E258</f>
        <v>2307</v>
      </c>
      <c r="H258" s="52"/>
      <c r="J258" s="2"/>
      <c r="K258"/>
    </row>
    <row r="259" spans="1:11" hidden="1" x14ac:dyDescent="0.25">
      <c r="A259" s="41" t="s">
        <v>32</v>
      </c>
      <c r="B259" s="42">
        <v>42734</v>
      </c>
      <c r="C259" s="43">
        <f>YEAR(Sales!$B259)</f>
        <v>2016</v>
      </c>
      <c r="D259" s="43">
        <f>MONTH(Sales!$B259)</f>
        <v>12</v>
      </c>
      <c r="E259" s="44">
        <v>90</v>
      </c>
      <c r="F259" s="45">
        <v>195</v>
      </c>
      <c r="G259" s="46">
        <f>Sales!$F259-Sales!$E259</f>
        <v>105</v>
      </c>
      <c r="H259" s="52"/>
      <c r="J259" s="2"/>
      <c r="K259"/>
    </row>
    <row r="260" spans="1:11" x14ac:dyDescent="0.25">
      <c r="A260" s="41" t="s">
        <v>37</v>
      </c>
      <c r="B260" s="42">
        <v>42736</v>
      </c>
      <c r="C260" s="43">
        <f>YEAR(Sales!$B260)</f>
        <v>2017</v>
      </c>
      <c r="D260" s="43">
        <f>MONTH(Sales!$B260)</f>
        <v>1</v>
      </c>
      <c r="E260" s="44">
        <v>1300</v>
      </c>
      <c r="F260" s="45">
        <v>2200</v>
      </c>
      <c r="G260" s="46">
        <f>Sales!$F260-Sales!$E260</f>
        <v>900</v>
      </c>
      <c r="H260" s="53"/>
      <c r="J260" s="2"/>
      <c r="K260"/>
    </row>
    <row r="261" spans="1:11" x14ac:dyDescent="0.25">
      <c r="A261" s="41" t="s">
        <v>35</v>
      </c>
      <c r="B261" s="42">
        <v>42759</v>
      </c>
      <c r="C261" s="43">
        <f>YEAR(Sales!$B261)</f>
        <v>2017</v>
      </c>
      <c r="D261" s="43">
        <f>MONTH(Sales!$B261)</f>
        <v>1</v>
      </c>
      <c r="E261" s="44">
        <v>375</v>
      </c>
      <c r="F261" s="45">
        <v>500</v>
      </c>
      <c r="G261" s="46">
        <f>Sales!$F261-Sales!$E261</f>
        <v>125</v>
      </c>
      <c r="H261" s="53"/>
      <c r="J261" s="2"/>
      <c r="K261"/>
    </row>
    <row r="262" spans="1:11" x14ac:dyDescent="0.25">
      <c r="A262" s="41" t="s">
        <v>37</v>
      </c>
      <c r="B262" s="42">
        <v>42759</v>
      </c>
      <c r="C262" s="43">
        <f>YEAR(Sales!$B262)</f>
        <v>2017</v>
      </c>
      <c r="D262" s="43">
        <f>MONTH(Sales!$B262)</f>
        <v>1</v>
      </c>
      <c r="E262" s="44">
        <v>189</v>
      </c>
      <c r="F262" s="45">
        <v>270</v>
      </c>
      <c r="G262" s="46">
        <f>Sales!$F262-Sales!$E262</f>
        <v>81</v>
      </c>
      <c r="H262" s="53"/>
      <c r="J262" s="2"/>
      <c r="K262"/>
    </row>
    <row r="263" spans="1:11" x14ac:dyDescent="0.25">
      <c r="A263" s="41" t="s">
        <v>33</v>
      </c>
      <c r="B263" s="42">
        <v>42760</v>
      </c>
      <c r="C263" s="43">
        <f>YEAR(Sales!$B263)</f>
        <v>2017</v>
      </c>
      <c r="D263" s="43">
        <f>MONTH(Sales!$B263)</f>
        <v>1</v>
      </c>
      <c r="E263" s="44">
        <v>8690</v>
      </c>
      <c r="F263" s="45">
        <v>15370.2</v>
      </c>
      <c r="G263" s="46">
        <f>Sales!$F263-Sales!$E263</f>
        <v>6680.2000000000007</v>
      </c>
      <c r="H263" s="53"/>
      <c r="J263" s="2"/>
      <c r="K263"/>
    </row>
    <row r="264" spans="1:11" x14ac:dyDescent="0.25">
      <c r="A264" s="41" t="s">
        <v>31</v>
      </c>
      <c r="B264" s="42">
        <v>42761</v>
      </c>
      <c r="C264" s="43">
        <f>YEAR(Sales!$B264)</f>
        <v>2017</v>
      </c>
      <c r="D264" s="43">
        <f>MONTH(Sales!$B264)</f>
        <v>1</v>
      </c>
      <c r="E264" s="44">
        <v>107</v>
      </c>
      <c r="F264" s="45">
        <v>170</v>
      </c>
      <c r="G264" s="46">
        <f>Sales!$F264-Sales!$E264</f>
        <v>63</v>
      </c>
      <c r="H264" s="53"/>
      <c r="J264" s="2"/>
      <c r="K264"/>
    </row>
    <row r="265" spans="1:11" x14ac:dyDescent="0.25">
      <c r="A265" s="41" t="s">
        <v>32</v>
      </c>
      <c r="B265" s="42">
        <v>42762</v>
      </c>
      <c r="C265" s="43">
        <f>YEAR(Sales!$B265)</f>
        <v>2017</v>
      </c>
      <c r="D265" s="43">
        <f>MONTH(Sales!$B265)</f>
        <v>1</v>
      </c>
      <c r="E265" s="44">
        <v>65</v>
      </c>
      <c r="F265" s="45">
        <v>280</v>
      </c>
      <c r="G265" s="46">
        <f>Sales!$F265-Sales!$E265</f>
        <v>215</v>
      </c>
      <c r="H265" s="53"/>
      <c r="J265" s="2"/>
      <c r="K265"/>
    </row>
    <row r="266" spans="1:11" x14ac:dyDescent="0.25">
      <c r="A266" s="41" t="s">
        <v>35</v>
      </c>
      <c r="B266" s="42">
        <v>42765</v>
      </c>
      <c r="C266" s="43">
        <f>YEAR(Sales!$B266)</f>
        <v>2017</v>
      </c>
      <c r="D266" s="43">
        <f>MONTH(Sales!$B266)</f>
        <v>1</v>
      </c>
      <c r="E266" s="44">
        <v>76</v>
      </c>
      <c r="F266" s="45">
        <v>112</v>
      </c>
      <c r="G266" s="46">
        <f>Sales!$F266-Sales!$E266</f>
        <v>36</v>
      </c>
      <c r="H266" s="53"/>
      <c r="J266" s="2"/>
      <c r="K266"/>
    </row>
    <row r="267" spans="1:11" x14ac:dyDescent="0.25">
      <c r="A267" s="41" t="s">
        <v>33</v>
      </c>
      <c r="B267" s="42">
        <v>42766</v>
      </c>
      <c r="C267" s="43">
        <f>YEAR(Sales!$B267)</f>
        <v>2017</v>
      </c>
      <c r="D267" s="43">
        <f>MONTH(Sales!$B267)</f>
        <v>1</v>
      </c>
      <c r="E267" s="44">
        <v>2304.0300000000002</v>
      </c>
      <c r="F267" s="45">
        <v>5313.3</v>
      </c>
      <c r="G267" s="46">
        <f>Sales!$F267-Sales!$E267</f>
        <v>3009.27</v>
      </c>
      <c r="H267" s="53"/>
      <c r="J267" s="2"/>
      <c r="K267"/>
    </row>
    <row r="268" spans="1:11" hidden="1" x14ac:dyDescent="0.25">
      <c r="A268" s="41" t="s">
        <v>37</v>
      </c>
      <c r="B268" s="42">
        <v>42769</v>
      </c>
      <c r="C268" s="43">
        <f>YEAR(Sales!$B268)</f>
        <v>2017</v>
      </c>
      <c r="D268" s="43">
        <f>MONTH(Sales!$B268)</f>
        <v>2</v>
      </c>
      <c r="E268" s="44">
        <v>139</v>
      </c>
      <c r="F268" s="45">
        <v>244</v>
      </c>
      <c r="G268" s="46">
        <f>Sales!$F268-Sales!$E268</f>
        <v>105</v>
      </c>
      <c r="H268" s="54"/>
      <c r="J268" s="2"/>
      <c r="K268"/>
    </row>
    <row r="269" spans="1:11" hidden="1" x14ac:dyDescent="0.25">
      <c r="A269" s="41" t="s">
        <v>32</v>
      </c>
      <c r="B269" s="42">
        <v>42769</v>
      </c>
      <c r="C269" s="43">
        <f>YEAR(Sales!$B269)</f>
        <v>2017</v>
      </c>
      <c r="D269" s="43">
        <f>MONTH(Sales!$B269)</f>
        <v>2</v>
      </c>
      <c r="E269" s="44">
        <v>1700</v>
      </c>
      <c r="F269" s="45">
        <v>2200</v>
      </c>
      <c r="G269" s="46">
        <f>Sales!$F269-Sales!$E269</f>
        <v>500</v>
      </c>
      <c r="H269" s="54"/>
      <c r="J269" s="2"/>
      <c r="K269"/>
    </row>
    <row r="270" spans="1:11" hidden="1" x14ac:dyDescent="0.25">
      <c r="A270" s="41" t="s">
        <v>38</v>
      </c>
      <c r="B270" s="42">
        <v>42772</v>
      </c>
      <c r="C270" s="43">
        <f>YEAR(Sales!$B270)</f>
        <v>2017</v>
      </c>
      <c r="D270" s="43">
        <f>MONTH(Sales!$B270)</f>
        <v>2</v>
      </c>
      <c r="E270" s="44">
        <v>70</v>
      </c>
      <c r="F270" s="45">
        <v>90</v>
      </c>
      <c r="G270" s="46">
        <f>Sales!$F270-Sales!$E270</f>
        <v>20</v>
      </c>
      <c r="H270" s="53"/>
      <c r="J270" s="2"/>
      <c r="K270"/>
    </row>
    <row r="271" spans="1:11" hidden="1" x14ac:dyDescent="0.25">
      <c r="A271" s="41" t="s">
        <v>36</v>
      </c>
      <c r="B271" s="42">
        <v>42772</v>
      </c>
      <c r="C271" s="43">
        <f>YEAR(Sales!$B271)</f>
        <v>2017</v>
      </c>
      <c r="D271" s="43">
        <f>MONTH(Sales!$B271)</f>
        <v>2</v>
      </c>
      <c r="E271" s="44">
        <v>51</v>
      </c>
      <c r="F271" s="45">
        <v>275</v>
      </c>
      <c r="G271" s="46">
        <f>Sales!$F271-Sales!$E271</f>
        <v>224</v>
      </c>
      <c r="H271" s="53"/>
      <c r="J271" s="2"/>
      <c r="K271"/>
    </row>
    <row r="272" spans="1:11" hidden="1" x14ac:dyDescent="0.25">
      <c r="A272" s="41" t="s">
        <v>36</v>
      </c>
      <c r="B272" s="42">
        <v>42772</v>
      </c>
      <c r="C272" s="43">
        <f>YEAR(Sales!$B272)</f>
        <v>2017</v>
      </c>
      <c r="D272" s="43">
        <f>MONTH(Sales!$B272)</f>
        <v>2</v>
      </c>
      <c r="E272" s="44">
        <v>1080</v>
      </c>
      <c r="F272" s="45">
        <v>1540</v>
      </c>
      <c r="G272" s="46">
        <f>Sales!$F272-Sales!$E272</f>
        <v>460</v>
      </c>
      <c r="H272" s="53"/>
      <c r="J272" s="2"/>
      <c r="K272"/>
    </row>
    <row r="273" spans="1:11" hidden="1" x14ac:dyDescent="0.25">
      <c r="A273" s="41" t="s">
        <v>33</v>
      </c>
      <c r="B273" s="42">
        <v>42772</v>
      </c>
      <c r="C273" s="43">
        <f>YEAR(Sales!$B273)</f>
        <v>2017</v>
      </c>
      <c r="D273" s="43">
        <f>MONTH(Sales!$B273)</f>
        <v>2</v>
      </c>
      <c r="E273" s="44">
        <v>6000</v>
      </c>
      <c r="F273" s="45">
        <v>9882</v>
      </c>
      <c r="G273" s="46">
        <f>Sales!$F273-Sales!$E273</f>
        <v>3882</v>
      </c>
      <c r="H273" s="53">
        <v>3000</v>
      </c>
      <c r="J273" s="2"/>
      <c r="K273"/>
    </row>
    <row r="274" spans="1:11" hidden="1" x14ac:dyDescent="0.25">
      <c r="A274" s="41" t="s">
        <v>38</v>
      </c>
      <c r="B274" s="42">
        <v>42776</v>
      </c>
      <c r="C274" s="43">
        <f>YEAR(Sales!$B274)</f>
        <v>2017</v>
      </c>
      <c r="D274" s="43">
        <f>MONTH(Sales!$B274)</f>
        <v>2</v>
      </c>
      <c r="E274" s="44">
        <v>309</v>
      </c>
      <c r="F274" s="45">
        <v>601</v>
      </c>
      <c r="G274" s="46">
        <f>Sales!$F274-Sales!$E274</f>
        <v>292</v>
      </c>
      <c r="H274" s="53"/>
      <c r="J274" s="2"/>
      <c r="K274"/>
    </row>
    <row r="275" spans="1:11" hidden="1" x14ac:dyDescent="0.25">
      <c r="A275" s="41" t="s">
        <v>32</v>
      </c>
      <c r="B275" s="42">
        <v>42779</v>
      </c>
      <c r="C275" s="43">
        <f>YEAR(Sales!$B275)</f>
        <v>2017</v>
      </c>
      <c r="D275" s="43">
        <f>MONTH(Sales!$B275)</f>
        <v>2</v>
      </c>
      <c r="E275" s="44">
        <v>1325.6200000000001</v>
      </c>
      <c r="F275" s="45">
        <v>1690.6</v>
      </c>
      <c r="G275" s="46">
        <f>Sales!$F275-Sales!$E275</f>
        <v>364.97999999999979</v>
      </c>
      <c r="H275" s="53">
        <f>158*(10.7-9.7)</f>
        <v>158</v>
      </c>
      <c r="J275" s="2"/>
      <c r="K275"/>
    </row>
    <row r="276" spans="1:11" hidden="1" x14ac:dyDescent="0.25">
      <c r="A276" s="41" t="s">
        <v>31</v>
      </c>
      <c r="B276" s="42">
        <v>42779</v>
      </c>
      <c r="C276" s="43">
        <f>YEAR(Sales!$B276)</f>
        <v>2017</v>
      </c>
      <c r="D276" s="43">
        <f>MONTH(Sales!$B276)</f>
        <v>2</v>
      </c>
      <c r="E276" s="44">
        <v>0</v>
      </c>
      <c r="F276" s="45">
        <v>100</v>
      </c>
      <c r="G276" s="46">
        <f>Sales!$F276-Sales!$E276</f>
        <v>100</v>
      </c>
      <c r="H276" s="53"/>
      <c r="J276" s="2"/>
      <c r="K276"/>
    </row>
    <row r="277" spans="1:11" hidden="1" x14ac:dyDescent="0.25">
      <c r="A277" s="41" t="s">
        <v>35</v>
      </c>
      <c r="B277" s="42">
        <v>42779</v>
      </c>
      <c r="C277" s="43">
        <f>YEAR(Sales!$B277)</f>
        <v>2017</v>
      </c>
      <c r="D277" s="43">
        <f>MONTH(Sales!$B277)</f>
        <v>2</v>
      </c>
      <c r="E277" s="44">
        <v>50</v>
      </c>
      <c r="F277" s="45">
        <v>200</v>
      </c>
      <c r="G277" s="46">
        <f>Sales!$F277-Sales!$E277</f>
        <v>150</v>
      </c>
      <c r="H277" s="53"/>
      <c r="J277" s="2"/>
      <c r="K277"/>
    </row>
    <row r="278" spans="1:11" hidden="1" x14ac:dyDescent="0.25">
      <c r="A278" s="41" t="s">
        <v>36</v>
      </c>
      <c r="B278" s="42">
        <v>42781</v>
      </c>
      <c r="C278" s="43">
        <f>YEAR(Sales!$B278)</f>
        <v>2017</v>
      </c>
      <c r="D278" s="43">
        <f>MONTH(Sales!$B278)</f>
        <v>2</v>
      </c>
      <c r="E278" s="44">
        <v>540</v>
      </c>
      <c r="F278" s="45">
        <v>1012</v>
      </c>
      <c r="G278" s="46">
        <f>Sales!$F278-Sales!$E278</f>
        <v>472</v>
      </c>
      <c r="H278" s="53"/>
      <c r="J278" s="2"/>
      <c r="K278"/>
    </row>
    <row r="279" spans="1:11" hidden="1" x14ac:dyDescent="0.25">
      <c r="A279" s="41" t="s">
        <v>30</v>
      </c>
      <c r="B279" s="42">
        <v>42782</v>
      </c>
      <c r="C279" s="43">
        <f>YEAR(Sales!$B279)</f>
        <v>2017</v>
      </c>
      <c r="D279" s="43">
        <f>MONTH(Sales!$B279)</f>
        <v>2</v>
      </c>
      <c r="E279" s="44">
        <v>700</v>
      </c>
      <c r="F279" s="45">
        <v>1120</v>
      </c>
      <c r="G279" s="46">
        <f>Sales!$F279-Sales!$E279</f>
        <v>420</v>
      </c>
      <c r="H279" s="53"/>
      <c r="J279" s="2"/>
      <c r="K279"/>
    </row>
    <row r="280" spans="1:11" hidden="1" x14ac:dyDescent="0.25">
      <c r="A280" s="41" t="s">
        <v>33</v>
      </c>
      <c r="B280" s="42">
        <v>42786</v>
      </c>
      <c r="C280" s="43">
        <f>YEAR(Sales!$B280)</f>
        <v>2017</v>
      </c>
      <c r="D280" s="43">
        <f>MONTH(Sales!$B280)</f>
        <v>2</v>
      </c>
      <c r="E280" s="44">
        <v>7720</v>
      </c>
      <c r="F280" s="45">
        <v>12792.6</v>
      </c>
      <c r="G280" s="46">
        <f>Sales!$F280-Sales!$E280</f>
        <v>5072.6000000000004</v>
      </c>
      <c r="H280" s="53">
        <v>1500</v>
      </c>
      <c r="J280" s="2"/>
      <c r="K280"/>
    </row>
    <row r="281" spans="1:11" hidden="1" x14ac:dyDescent="0.25">
      <c r="A281" s="41" t="s">
        <v>37</v>
      </c>
      <c r="B281" s="42">
        <v>42786</v>
      </c>
      <c r="C281" s="43">
        <f>YEAR(Sales!$B281)</f>
        <v>2017</v>
      </c>
      <c r="D281" s="43">
        <f>MONTH(Sales!$B281)</f>
        <v>2</v>
      </c>
      <c r="E281" s="44">
        <v>560</v>
      </c>
      <c r="F281" s="45">
        <v>807.2</v>
      </c>
      <c r="G281" s="46">
        <f>Sales!$F281-Sales!$E281</f>
        <v>247.20000000000005</v>
      </c>
      <c r="H281" s="53"/>
      <c r="J281" s="2"/>
      <c r="K281"/>
    </row>
    <row r="282" spans="1:11" hidden="1" x14ac:dyDescent="0.25">
      <c r="A282" s="41" t="s">
        <v>36</v>
      </c>
      <c r="B282" s="42">
        <v>42787</v>
      </c>
      <c r="C282" s="43">
        <f>YEAR(Sales!$B282)</f>
        <v>2017</v>
      </c>
      <c r="D282" s="43">
        <f>MONTH(Sales!$B282)</f>
        <v>2</v>
      </c>
      <c r="E282" s="44">
        <v>290</v>
      </c>
      <c r="F282" s="45">
        <v>1460</v>
      </c>
      <c r="G282" s="46">
        <f>Sales!$F282-Sales!$E282</f>
        <v>1170</v>
      </c>
      <c r="H282" s="53"/>
      <c r="J282" s="2"/>
      <c r="K282"/>
    </row>
    <row r="283" spans="1:11" hidden="1" x14ac:dyDescent="0.25">
      <c r="A283" s="41" t="s">
        <v>36</v>
      </c>
      <c r="B283" s="42">
        <v>42787</v>
      </c>
      <c r="C283" s="43">
        <f>YEAR(Sales!$B283)</f>
        <v>2017</v>
      </c>
      <c r="D283" s="43">
        <f>MONTH(Sales!$B283)</f>
        <v>2</v>
      </c>
      <c r="E283" s="44">
        <v>3260</v>
      </c>
      <c r="F283" s="45">
        <v>4200</v>
      </c>
      <c r="G283" s="46">
        <f>Sales!$F283-Sales!$E283</f>
        <v>940</v>
      </c>
      <c r="H283" s="53"/>
      <c r="J283" s="2"/>
      <c r="K283"/>
    </row>
    <row r="284" spans="1:11" hidden="1" x14ac:dyDescent="0.25">
      <c r="A284" s="41" t="s">
        <v>32</v>
      </c>
      <c r="B284" s="42">
        <v>42788</v>
      </c>
      <c r="C284" s="43">
        <f>YEAR(Sales!$B284)</f>
        <v>2017</v>
      </c>
      <c r="D284" s="43">
        <f>MONTH(Sales!$B284)</f>
        <v>2</v>
      </c>
      <c r="E284" s="44">
        <v>462</v>
      </c>
      <c r="F284" s="45">
        <v>688</v>
      </c>
      <c r="G284" s="46">
        <f>Sales!$F284-Sales!$E284</f>
        <v>226</v>
      </c>
      <c r="H284" s="53"/>
      <c r="J284" s="2"/>
      <c r="K284"/>
    </row>
    <row r="285" spans="1:11" hidden="1" x14ac:dyDescent="0.25">
      <c r="A285" s="41" t="s">
        <v>36</v>
      </c>
      <c r="B285" s="42">
        <v>42788</v>
      </c>
      <c r="C285" s="43">
        <f>YEAR(Sales!$B285)</f>
        <v>2017</v>
      </c>
      <c r="D285" s="43">
        <f>MONTH(Sales!$B285)</f>
        <v>2</v>
      </c>
      <c r="E285" s="44">
        <v>115</v>
      </c>
      <c r="F285" s="45">
        <v>400</v>
      </c>
      <c r="G285" s="46">
        <f>Sales!$F285-Sales!$E285</f>
        <v>285</v>
      </c>
      <c r="H285" s="53"/>
      <c r="J285" s="2"/>
      <c r="K285"/>
    </row>
    <row r="286" spans="1:11" hidden="1" x14ac:dyDescent="0.25">
      <c r="A286" s="41" t="s">
        <v>35</v>
      </c>
      <c r="B286" s="42">
        <v>42788</v>
      </c>
      <c r="C286" s="43">
        <f>YEAR(Sales!$B286)</f>
        <v>2017</v>
      </c>
      <c r="D286" s="43">
        <f>MONTH(Sales!$B286)</f>
        <v>2</v>
      </c>
      <c r="E286" s="44">
        <v>1445</v>
      </c>
      <c r="F286" s="45">
        <v>2295</v>
      </c>
      <c r="G286" s="46">
        <f>Sales!$F286-Sales!$E286</f>
        <v>850</v>
      </c>
      <c r="H286" s="53">
        <v>170</v>
      </c>
      <c r="J286" s="2"/>
      <c r="K286"/>
    </row>
    <row r="287" spans="1:11" hidden="1" x14ac:dyDescent="0.25">
      <c r="A287" s="41" t="s">
        <v>30</v>
      </c>
      <c r="B287" s="42">
        <v>42794</v>
      </c>
      <c r="C287" s="43">
        <f>YEAR(Sales!$B287)</f>
        <v>2017</v>
      </c>
      <c r="D287" s="43">
        <f>MONTH(Sales!$B287)</f>
        <v>2</v>
      </c>
      <c r="E287" s="44">
        <v>35</v>
      </c>
      <c r="F287" s="45">
        <v>100</v>
      </c>
      <c r="G287" s="46">
        <f>Sales!$F287-Sales!$E287</f>
        <v>65</v>
      </c>
      <c r="H287" s="53"/>
      <c r="J287" s="2"/>
      <c r="K287"/>
    </row>
    <row r="288" spans="1:11" hidden="1" x14ac:dyDescent="0.25">
      <c r="A288" s="41" t="s">
        <v>36</v>
      </c>
      <c r="B288" s="42">
        <v>42794</v>
      </c>
      <c r="C288" s="43">
        <f>YEAR(Sales!$B288)</f>
        <v>2017</v>
      </c>
      <c r="D288" s="43">
        <f>MONTH(Sales!$B288)</f>
        <v>2</v>
      </c>
      <c r="E288" s="44">
        <v>964</v>
      </c>
      <c r="F288" s="45">
        <v>2601.3000000000002</v>
      </c>
      <c r="G288" s="46">
        <f>Sales!$F288-Sales!$E288</f>
        <v>1637.3000000000002</v>
      </c>
      <c r="H288" s="53"/>
      <c r="J288" s="2"/>
      <c r="K288"/>
    </row>
    <row r="289" spans="1:11" hidden="1" x14ac:dyDescent="0.25">
      <c r="A289" s="41" t="s">
        <v>33</v>
      </c>
      <c r="B289" s="42">
        <v>42795</v>
      </c>
      <c r="C289" s="43">
        <f>YEAR(Sales!$B289)</f>
        <v>2017</v>
      </c>
      <c r="D289" s="43">
        <f>MONTH(Sales!$B289)</f>
        <v>3</v>
      </c>
      <c r="E289" s="44">
        <v>452</v>
      </c>
      <c r="F289" s="45">
        <v>761</v>
      </c>
      <c r="G289" s="46">
        <f>Sales!$F289-Sales!$E289</f>
        <v>309</v>
      </c>
      <c r="H289" s="53">
        <v>70</v>
      </c>
      <c r="J289" s="2"/>
      <c r="K289"/>
    </row>
    <row r="290" spans="1:11" hidden="1" x14ac:dyDescent="0.25">
      <c r="A290" s="41" t="s">
        <v>34</v>
      </c>
      <c r="B290" s="42">
        <v>42795</v>
      </c>
      <c r="C290" s="43">
        <f>YEAR(Sales!$B290)</f>
        <v>2017</v>
      </c>
      <c r="D290" s="43">
        <f>MONTH(Sales!$B290)</f>
        <v>3</v>
      </c>
      <c r="E290" s="44">
        <v>380</v>
      </c>
      <c r="F290" s="45">
        <v>599</v>
      </c>
      <c r="G290" s="46">
        <f>Sales!$F290-Sales!$E290</f>
        <v>219</v>
      </c>
      <c r="H290" s="53"/>
      <c r="J290" s="2"/>
      <c r="K290"/>
    </row>
    <row r="291" spans="1:11" hidden="1" x14ac:dyDescent="0.25">
      <c r="A291" s="41" t="s">
        <v>30</v>
      </c>
      <c r="B291" s="42">
        <v>42800</v>
      </c>
      <c r="C291" s="43">
        <f>YEAR(Sales!$B291)</f>
        <v>2017</v>
      </c>
      <c r="D291" s="43">
        <f>MONTH(Sales!$B291)</f>
        <v>3</v>
      </c>
      <c r="E291" s="44">
        <v>570</v>
      </c>
      <c r="F291" s="45">
        <v>1000</v>
      </c>
      <c r="G291" s="46">
        <f>Sales!$F291-Sales!$E291</f>
        <v>430</v>
      </c>
      <c r="H291" s="53">
        <v>130</v>
      </c>
      <c r="J291" s="2"/>
      <c r="K291"/>
    </row>
    <row r="292" spans="1:11" hidden="1" x14ac:dyDescent="0.25">
      <c r="A292" s="41" t="s">
        <v>37</v>
      </c>
      <c r="B292" s="42">
        <v>42800</v>
      </c>
      <c r="C292" s="43">
        <f>YEAR(Sales!$B292)</f>
        <v>2017</v>
      </c>
      <c r="D292" s="43">
        <f>MONTH(Sales!$B292)</f>
        <v>3</v>
      </c>
      <c r="E292" s="44">
        <v>250</v>
      </c>
      <c r="F292" s="45">
        <v>750</v>
      </c>
      <c r="G292" s="46">
        <f>Sales!$F292-Sales!$E292</f>
        <v>500</v>
      </c>
      <c r="H292" s="53"/>
      <c r="J292" s="2"/>
      <c r="K292"/>
    </row>
    <row r="293" spans="1:11" hidden="1" x14ac:dyDescent="0.25">
      <c r="A293" s="41" t="s">
        <v>34</v>
      </c>
      <c r="B293" s="42">
        <v>42810</v>
      </c>
      <c r="C293" s="43">
        <f>YEAR(Sales!$B293)</f>
        <v>2017</v>
      </c>
      <c r="D293" s="43">
        <f>MONTH(Sales!$B293)</f>
        <v>3</v>
      </c>
      <c r="E293" s="44">
        <v>380</v>
      </c>
      <c r="F293" s="45">
        <v>599</v>
      </c>
      <c r="G293" s="46">
        <f>Sales!$F293-Sales!$E293</f>
        <v>219</v>
      </c>
      <c r="H293" s="53"/>
      <c r="J293" s="2"/>
      <c r="K293"/>
    </row>
    <row r="294" spans="1:11" hidden="1" x14ac:dyDescent="0.25">
      <c r="A294" s="41" t="s">
        <v>31</v>
      </c>
      <c r="B294" s="42">
        <v>42821</v>
      </c>
      <c r="C294" s="43">
        <f>YEAR(Sales!$B294)</f>
        <v>2017</v>
      </c>
      <c r="D294" s="43">
        <f>MONTH(Sales!$B294)</f>
        <v>3</v>
      </c>
      <c r="E294" s="44">
        <v>2100</v>
      </c>
      <c r="F294" s="45">
        <v>2975</v>
      </c>
      <c r="G294" s="46">
        <f>Sales!$F294-Sales!$E294</f>
        <v>875</v>
      </c>
      <c r="H294" s="53"/>
      <c r="J294" s="2"/>
      <c r="K294"/>
    </row>
    <row r="295" spans="1:11" hidden="1" x14ac:dyDescent="0.25">
      <c r="A295" s="41" t="s">
        <v>38</v>
      </c>
      <c r="B295" s="42">
        <v>42823</v>
      </c>
      <c r="C295" s="43">
        <f>YEAR(Sales!$B295)</f>
        <v>2017</v>
      </c>
      <c r="D295" s="43">
        <f>MONTH(Sales!$B295)</f>
        <v>3</v>
      </c>
      <c r="E295" s="44">
        <v>0</v>
      </c>
      <c r="F295" s="45">
        <v>75</v>
      </c>
      <c r="G295" s="46">
        <f>Sales!$F295-Sales!$E295</f>
        <v>75</v>
      </c>
      <c r="H295" s="53"/>
      <c r="J295" s="2"/>
      <c r="K295"/>
    </row>
    <row r="296" spans="1:11" hidden="1" x14ac:dyDescent="0.25">
      <c r="A296" s="41" t="s">
        <v>30</v>
      </c>
      <c r="B296" s="42">
        <v>42823</v>
      </c>
      <c r="C296" s="43">
        <f>YEAR(Sales!$B296)</f>
        <v>2017</v>
      </c>
      <c r="D296" s="43">
        <f>MONTH(Sales!$B296)</f>
        <v>3</v>
      </c>
      <c r="E296" s="44">
        <v>130</v>
      </c>
      <c r="F296" s="45">
        <v>255</v>
      </c>
      <c r="G296" s="46">
        <f>Sales!$F296-Sales!$E296</f>
        <v>125</v>
      </c>
      <c r="H296" s="53"/>
      <c r="J296" s="2"/>
      <c r="K296"/>
    </row>
    <row r="297" spans="1:11" hidden="1" x14ac:dyDescent="0.25">
      <c r="A297" s="41" t="s">
        <v>34</v>
      </c>
      <c r="B297" s="42">
        <v>42825</v>
      </c>
      <c r="C297" s="43">
        <f>YEAR(Sales!$B297)</f>
        <v>2017</v>
      </c>
      <c r="D297" s="43">
        <f>MONTH(Sales!$B297)</f>
        <v>3</v>
      </c>
      <c r="E297" s="44">
        <v>2382</v>
      </c>
      <c r="F297" s="45">
        <v>5722.55</v>
      </c>
      <c r="G297" s="46">
        <f>Sales!$F297-Sales!$E297</f>
        <v>3340.55</v>
      </c>
      <c r="H297" s="53"/>
      <c r="J297" s="2"/>
      <c r="K297"/>
    </row>
    <row r="298" spans="1:11" hidden="1" x14ac:dyDescent="0.25">
      <c r="A298" s="41" t="s">
        <v>31</v>
      </c>
      <c r="B298" s="42">
        <v>42828</v>
      </c>
      <c r="C298" s="43">
        <f>YEAR(Sales!$B298)</f>
        <v>2017</v>
      </c>
      <c r="D298" s="43">
        <f>MONTH(Sales!$B298)</f>
        <v>4</v>
      </c>
      <c r="E298" s="44">
        <v>611</v>
      </c>
      <c r="F298" s="45">
        <v>1739</v>
      </c>
      <c r="G298" s="46">
        <f>Sales!$F298-Sales!$E298</f>
        <v>1128</v>
      </c>
      <c r="H298" s="53">
        <v>395</v>
      </c>
      <c r="J298" s="2"/>
      <c r="K298"/>
    </row>
    <row r="299" spans="1:11" hidden="1" x14ac:dyDescent="0.25">
      <c r="A299" s="41" t="s">
        <v>32</v>
      </c>
      <c r="B299" s="42">
        <v>42828</v>
      </c>
      <c r="C299" s="43">
        <f>YEAR(Sales!$B299)</f>
        <v>2017</v>
      </c>
      <c r="D299" s="43">
        <f>MONTH(Sales!$B299)</f>
        <v>4</v>
      </c>
      <c r="E299" s="44">
        <v>100</v>
      </c>
      <c r="F299" s="45">
        <v>140</v>
      </c>
      <c r="G299" s="46">
        <f>Sales!$F299-Sales!$E299</f>
        <v>40</v>
      </c>
      <c r="H299" s="55"/>
      <c r="J299" s="2"/>
      <c r="K299"/>
    </row>
    <row r="300" spans="1:11" hidden="1" x14ac:dyDescent="0.25">
      <c r="A300" s="41" t="s">
        <v>34</v>
      </c>
      <c r="B300" s="42">
        <v>42828</v>
      </c>
      <c r="C300" s="43">
        <f>YEAR(Sales!$B300)</f>
        <v>2017</v>
      </c>
      <c r="D300" s="43">
        <f>MONTH(Sales!$B300)</f>
        <v>4</v>
      </c>
      <c r="E300" s="44">
        <v>0</v>
      </c>
      <c r="F300" s="45">
        <v>325</v>
      </c>
      <c r="G300" s="46">
        <f>Sales!$F300-Sales!$E300</f>
        <v>325</v>
      </c>
      <c r="H300" s="55"/>
      <c r="J300" s="2"/>
      <c r="K300"/>
    </row>
    <row r="301" spans="1:11" hidden="1" x14ac:dyDescent="0.25">
      <c r="A301" s="41" t="s">
        <v>31</v>
      </c>
      <c r="B301" s="42">
        <v>42831</v>
      </c>
      <c r="C301" s="43">
        <f>YEAR(Sales!$B301)</f>
        <v>2017</v>
      </c>
      <c r="D301" s="43">
        <f>MONTH(Sales!$B301)</f>
        <v>4</v>
      </c>
      <c r="E301" s="44">
        <v>80</v>
      </c>
      <c r="F301" s="45">
        <v>392</v>
      </c>
      <c r="G301" s="46">
        <f>Sales!$F301-Sales!$E301</f>
        <v>312</v>
      </c>
      <c r="H301" s="54"/>
      <c r="J301" s="2"/>
      <c r="K301"/>
    </row>
    <row r="302" spans="1:11" hidden="1" x14ac:dyDescent="0.25">
      <c r="A302" s="41" t="s">
        <v>36</v>
      </c>
      <c r="B302" s="42">
        <v>42835</v>
      </c>
      <c r="C302" s="43">
        <f>YEAR(Sales!$B302)</f>
        <v>2017</v>
      </c>
      <c r="D302" s="43">
        <f>MONTH(Sales!$B302)</f>
        <v>4</v>
      </c>
      <c r="E302" s="44">
        <v>0</v>
      </c>
      <c r="F302" s="45">
        <v>10</v>
      </c>
      <c r="G302" s="46">
        <f>Sales!$F302-Sales!$E302</f>
        <v>10</v>
      </c>
      <c r="H302" s="54"/>
      <c r="J302" s="2"/>
      <c r="K302"/>
    </row>
    <row r="303" spans="1:11" hidden="1" x14ac:dyDescent="0.25">
      <c r="A303" s="41" t="s">
        <v>33</v>
      </c>
      <c r="B303" s="42">
        <v>42835</v>
      </c>
      <c r="C303" s="43">
        <f>YEAR(Sales!$B303)</f>
        <v>2017</v>
      </c>
      <c r="D303" s="43">
        <f>MONTH(Sales!$B303)</f>
        <v>4</v>
      </c>
      <c r="E303" s="44">
        <v>290</v>
      </c>
      <c r="F303" s="45">
        <v>680</v>
      </c>
      <c r="G303" s="46">
        <f>Sales!$F303-Sales!$E303</f>
        <v>390</v>
      </c>
      <c r="H303" s="53">
        <v>190</v>
      </c>
      <c r="J303" s="2"/>
      <c r="K303"/>
    </row>
    <row r="304" spans="1:11" hidden="1" x14ac:dyDescent="0.25">
      <c r="A304" s="41" t="s">
        <v>35</v>
      </c>
      <c r="B304" s="42">
        <v>42838</v>
      </c>
      <c r="C304" s="43">
        <f>YEAR(Sales!$B304)</f>
        <v>2017</v>
      </c>
      <c r="D304" s="43">
        <f>MONTH(Sales!$B304)</f>
        <v>4</v>
      </c>
      <c r="E304" s="44">
        <v>5923</v>
      </c>
      <c r="F304" s="45">
        <v>10251.9</v>
      </c>
      <c r="G304" s="46">
        <f>Sales!$F304-Sales!$E304</f>
        <v>4328.8999999999996</v>
      </c>
      <c r="H304" s="53">
        <v>2000</v>
      </c>
      <c r="J304" s="2"/>
      <c r="K304"/>
    </row>
    <row r="305" spans="1:11" hidden="1" x14ac:dyDescent="0.25">
      <c r="A305" s="41" t="s">
        <v>31</v>
      </c>
      <c r="B305" s="42">
        <v>42846</v>
      </c>
      <c r="C305" s="43">
        <f>YEAR(Sales!$B305)</f>
        <v>2017</v>
      </c>
      <c r="D305" s="43">
        <f>MONTH(Sales!$B305)</f>
        <v>4</v>
      </c>
      <c r="E305" s="44">
        <v>940</v>
      </c>
      <c r="F305" s="45">
        <v>2500</v>
      </c>
      <c r="G305" s="46">
        <f>Sales!$F305-Sales!$E305</f>
        <v>1560</v>
      </c>
      <c r="H305" s="53">
        <v>500</v>
      </c>
      <c r="J305" s="2"/>
      <c r="K305"/>
    </row>
    <row r="306" spans="1:11" hidden="1" x14ac:dyDescent="0.25">
      <c r="A306" s="41" t="s">
        <v>36</v>
      </c>
      <c r="B306" s="42">
        <v>42846</v>
      </c>
      <c r="C306" s="43">
        <f>YEAR(Sales!$B306)</f>
        <v>2017</v>
      </c>
      <c r="D306" s="43">
        <f>MONTH(Sales!$B306)</f>
        <v>4</v>
      </c>
      <c r="E306" s="44">
        <v>190</v>
      </c>
      <c r="F306" s="45">
        <v>391</v>
      </c>
      <c r="G306" s="46">
        <f>Sales!$F306-Sales!$E306</f>
        <v>201</v>
      </c>
      <c r="H306" s="53">
        <v>35</v>
      </c>
      <c r="J306" s="2"/>
      <c r="K306"/>
    </row>
    <row r="307" spans="1:11" hidden="1" x14ac:dyDescent="0.25">
      <c r="A307" s="41" t="s">
        <v>32</v>
      </c>
      <c r="B307" s="42">
        <v>42846</v>
      </c>
      <c r="C307" s="43">
        <f>YEAR(Sales!$B307)</f>
        <v>2017</v>
      </c>
      <c r="D307" s="43">
        <f>MONTH(Sales!$B307)</f>
        <v>4</v>
      </c>
      <c r="E307" s="44">
        <v>90</v>
      </c>
      <c r="F307" s="45">
        <v>180</v>
      </c>
      <c r="G307" s="46">
        <f>Sales!$F307-Sales!$E307</f>
        <v>90</v>
      </c>
      <c r="H307" s="53">
        <f>F307*0.7-E307</f>
        <v>35.999999999999986</v>
      </c>
      <c r="J307" s="2"/>
      <c r="K307"/>
    </row>
    <row r="308" spans="1:11" hidden="1" x14ac:dyDescent="0.25">
      <c r="A308" s="41" t="s">
        <v>36</v>
      </c>
      <c r="B308" s="42">
        <v>42849</v>
      </c>
      <c r="C308" s="43">
        <f>YEAR(Sales!$B308)</f>
        <v>2017</v>
      </c>
      <c r="D308" s="43">
        <f>MONTH(Sales!$B308)</f>
        <v>4</v>
      </c>
      <c r="E308" s="44">
        <v>110</v>
      </c>
      <c r="F308" s="45">
        <v>137.5</v>
      </c>
      <c r="G308" s="46">
        <f>Sales!$F308-Sales!$E308</f>
        <v>27.5</v>
      </c>
      <c r="H308" s="53"/>
      <c r="J308" s="2"/>
      <c r="K308"/>
    </row>
    <row r="309" spans="1:11" hidden="1" x14ac:dyDescent="0.25">
      <c r="A309" s="41" t="s">
        <v>33</v>
      </c>
      <c r="B309" s="42">
        <v>42852</v>
      </c>
      <c r="C309" s="43">
        <f>YEAR(Sales!$B309)</f>
        <v>2017</v>
      </c>
      <c r="D309" s="43">
        <f>MONTH(Sales!$B309)</f>
        <v>4</v>
      </c>
      <c r="E309" s="44">
        <v>1750</v>
      </c>
      <c r="F309" s="45">
        <v>2714</v>
      </c>
      <c r="G309" s="46">
        <f>Sales!$F309-Sales!$E309</f>
        <v>964</v>
      </c>
      <c r="H309" s="53">
        <v>152</v>
      </c>
      <c r="J309" s="2"/>
      <c r="K309"/>
    </row>
    <row r="310" spans="1:11" hidden="1" x14ac:dyDescent="0.25">
      <c r="A310" s="41" t="s">
        <v>38</v>
      </c>
      <c r="B310" s="42">
        <v>42855</v>
      </c>
      <c r="C310" s="43">
        <f>YEAR(Sales!$B310)</f>
        <v>2017</v>
      </c>
      <c r="D310" s="43">
        <f>MONTH(Sales!$B310)</f>
        <v>4</v>
      </c>
      <c r="E310" s="44">
        <v>1963</v>
      </c>
      <c r="F310" s="45">
        <v>6242.3</v>
      </c>
      <c r="G310" s="46">
        <f>Sales!$F310-Sales!$E310</f>
        <v>4279.3</v>
      </c>
      <c r="H310" s="53"/>
      <c r="J310" s="2"/>
      <c r="K310"/>
    </row>
    <row r="311" spans="1:11" hidden="1" x14ac:dyDescent="0.25">
      <c r="A311" s="41" t="s">
        <v>38</v>
      </c>
      <c r="B311" s="42">
        <v>42860</v>
      </c>
      <c r="C311" s="43">
        <f>YEAR(Sales!$B311)</f>
        <v>2017</v>
      </c>
      <c r="D311" s="43">
        <f>MONTH(Sales!$B311)</f>
        <v>5</v>
      </c>
      <c r="E311" s="44">
        <v>2772</v>
      </c>
      <c r="F311" s="45">
        <v>11403</v>
      </c>
      <c r="G311" s="46">
        <f>Sales!$F311-Sales!$E311</f>
        <v>8631</v>
      </c>
      <c r="H311" s="54">
        <v>2000</v>
      </c>
      <c r="J311" s="2"/>
      <c r="K311"/>
    </row>
    <row r="312" spans="1:11" hidden="1" x14ac:dyDescent="0.25">
      <c r="A312" s="41" t="s">
        <v>30</v>
      </c>
      <c r="B312" s="42">
        <v>42866</v>
      </c>
      <c r="C312" s="43">
        <f>YEAR(Sales!$B312)</f>
        <v>2017</v>
      </c>
      <c r="D312" s="43">
        <f>MONTH(Sales!$B312)</f>
        <v>5</v>
      </c>
      <c r="E312" s="44">
        <v>101.5</v>
      </c>
      <c r="F312" s="45">
        <v>196</v>
      </c>
      <c r="G312" s="46">
        <f>Sales!$F312-Sales!$E312</f>
        <v>94.5</v>
      </c>
      <c r="H312" s="54"/>
      <c r="J312" s="2"/>
      <c r="K312"/>
    </row>
    <row r="313" spans="1:11" hidden="1" x14ac:dyDescent="0.25">
      <c r="A313" s="41" t="s">
        <v>38</v>
      </c>
      <c r="B313" s="42">
        <v>42870</v>
      </c>
      <c r="C313" s="43">
        <f>YEAR(Sales!$B313)</f>
        <v>2017</v>
      </c>
      <c r="D313" s="43">
        <f>MONTH(Sales!$B313)</f>
        <v>5</v>
      </c>
      <c r="E313" s="44">
        <v>274</v>
      </c>
      <c r="F313" s="45">
        <v>437.5</v>
      </c>
      <c r="G313" s="46">
        <f>Sales!$F313-Sales!$E313</f>
        <v>163.5</v>
      </c>
      <c r="H313" s="54"/>
      <c r="J313" s="2"/>
      <c r="K313"/>
    </row>
    <row r="314" spans="1:11" hidden="1" x14ac:dyDescent="0.25">
      <c r="A314" s="41" t="s">
        <v>31</v>
      </c>
      <c r="B314" s="42">
        <v>42871</v>
      </c>
      <c r="C314" s="43">
        <f>YEAR(Sales!$B314)</f>
        <v>2017</v>
      </c>
      <c r="D314" s="43">
        <f>MONTH(Sales!$B314)</f>
        <v>5</v>
      </c>
      <c r="E314" s="44">
        <v>1827</v>
      </c>
      <c r="F314" s="45">
        <v>2610</v>
      </c>
      <c r="G314" s="46">
        <f>Sales!$F314-Sales!$E314</f>
        <v>783</v>
      </c>
      <c r="H314" s="53">
        <v>100</v>
      </c>
      <c r="J314" s="2"/>
      <c r="K314"/>
    </row>
    <row r="315" spans="1:11" hidden="1" x14ac:dyDescent="0.25">
      <c r="A315" s="41" t="s">
        <v>31</v>
      </c>
      <c r="B315" s="42">
        <v>42871</v>
      </c>
      <c r="C315" s="43">
        <f>YEAR(Sales!$B315)</f>
        <v>2017</v>
      </c>
      <c r="D315" s="43">
        <f>MONTH(Sales!$B315)</f>
        <v>5</v>
      </c>
      <c r="E315" s="44">
        <v>900</v>
      </c>
      <c r="F315" s="45">
        <v>1350</v>
      </c>
      <c r="G315" s="46">
        <f>Sales!$F315-Sales!$E315</f>
        <v>450</v>
      </c>
      <c r="H315" s="53"/>
      <c r="J315" s="2"/>
      <c r="K315"/>
    </row>
    <row r="316" spans="1:11" hidden="1" x14ac:dyDescent="0.25">
      <c r="A316" s="41" t="s">
        <v>33</v>
      </c>
      <c r="B316" s="42">
        <v>42871</v>
      </c>
      <c r="C316" s="43">
        <f>YEAR(Sales!$B316)</f>
        <v>2017</v>
      </c>
      <c r="D316" s="43">
        <f>MONTH(Sales!$B316)</f>
        <v>5</v>
      </c>
      <c r="E316" s="44">
        <v>120</v>
      </c>
      <c r="F316" s="45">
        <v>150</v>
      </c>
      <c r="G316" s="46">
        <f>Sales!$F316-Sales!$E316</f>
        <v>30</v>
      </c>
      <c r="H316" s="56"/>
      <c r="J316" s="2"/>
      <c r="K316"/>
    </row>
    <row r="317" spans="1:11" hidden="1" x14ac:dyDescent="0.25">
      <c r="A317" s="41" t="s">
        <v>35</v>
      </c>
      <c r="B317" s="42">
        <v>42871</v>
      </c>
      <c r="C317" s="43">
        <f>YEAR(Sales!$B317)</f>
        <v>2017</v>
      </c>
      <c r="D317" s="43">
        <f>MONTH(Sales!$B317)</f>
        <v>5</v>
      </c>
      <c r="E317" s="44">
        <v>360</v>
      </c>
      <c r="F317" s="45">
        <v>452</v>
      </c>
      <c r="G317" s="46">
        <f>Sales!$F317-Sales!$E317</f>
        <v>92</v>
      </c>
      <c r="H317" s="56"/>
      <c r="J317" s="2"/>
      <c r="K317"/>
    </row>
    <row r="318" spans="1:11" hidden="1" x14ac:dyDescent="0.25">
      <c r="A318" s="41" t="s">
        <v>36</v>
      </c>
      <c r="B318" s="42">
        <v>42872</v>
      </c>
      <c r="C318" s="43">
        <f>YEAR(Sales!$B318)</f>
        <v>2017</v>
      </c>
      <c r="D318" s="43">
        <f>MONTH(Sales!$B318)</f>
        <v>5</v>
      </c>
      <c r="E318" s="44">
        <v>585</v>
      </c>
      <c r="F318" s="45">
        <v>1065</v>
      </c>
      <c r="G318" s="46">
        <f>Sales!$F318-Sales!$E318</f>
        <v>480</v>
      </c>
      <c r="H318" s="53"/>
      <c r="J318" s="2"/>
      <c r="K318"/>
    </row>
    <row r="319" spans="1:11" hidden="1" x14ac:dyDescent="0.25">
      <c r="A319" s="41" t="s">
        <v>37</v>
      </c>
      <c r="B319" s="42">
        <v>42872</v>
      </c>
      <c r="C319" s="43">
        <f>YEAR(Sales!$B319)</f>
        <v>2017</v>
      </c>
      <c r="D319" s="43">
        <f>MONTH(Sales!$B319)</f>
        <v>5</v>
      </c>
      <c r="E319" s="44">
        <v>290</v>
      </c>
      <c r="F319" s="45">
        <v>440</v>
      </c>
      <c r="G319" s="46">
        <f>Sales!$F319-Sales!$E319</f>
        <v>150</v>
      </c>
      <c r="H319" s="53"/>
      <c r="J319" s="2"/>
      <c r="K319"/>
    </row>
    <row r="320" spans="1:11" hidden="1" x14ac:dyDescent="0.25">
      <c r="A320" s="41" t="s">
        <v>36</v>
      </c>
      <c r="B320" s="42">
        <v>42878</v>
      </c>
      <c r="C320" s="43">
        <f>YEAR(Sales!$B320)</f>
        <v>2017</v>
      </c>
      <c r="D320" s="43">
        <f>MONTH(Sales!$B320)</f>
        <v>5</v>
      </c>
      <c r="E320" s="44">
        <v>0</v>
      </c>
      <c r="F320" s="45">
        <v>0</v>
      </c>
      <c r="G320" s="46">
        <f>Sales!$F320-Sales!$E320</f>
        <v>0</v>
      </c>
      <c r="H320" s="53"/>
      <c r="J320" s="2"/>
      <c r="K320"/>
    </row>
    <row r="321" spans="1:11" hidden="1" x14ac:dyDescent="0.25">
      <c r="A321" s="41" t="s">
        <v>31</v>
      </c>
      <c r="B321" s="42">
        <v>42878</v>
      </c>
      <c r="C321" s="43">
        <f>YEAR(Sales!$B321)</f>
        <v>2017</v>
      </c>
      <c r="D321" s="43">
        <f>MONTH(Sales!$B321)</f>
        <v>5</v>
      </c>
      <c r="E321" s="44">
        <v>59</v>
      </c>
      <c r="F321" s="45">
        <v>217</v>
      </c>
      <c r="G321" s="46">
        <f>Sales!$F321-Sales!$E321</f>
        <v>158</v>
      </c>
      <c r="H321" s="53">
        <v>50</v>
      </c>
      <c r="J321" s="2"/>
      <c r="K321"/>
    </row>
    <row r="322" spans="1:11" hidden="1" x14ac:dyDescent="0.25">
      <c r="A322" s="41" t="s">
        <v>31</v>
      </c>
      <c r="B322" s="42">
        <v>42879</v>
      </c>
      <c r="C322" s="43">
        <f>YEAR(Sales!$B322)</f>
        <v>2017</v>
      </c>
      <c r="D322" s="43">
        <f>MONTH(Sales!$B322)</f>
        <v>5</v>
      </c>
      <c r="E322" s="44">
        <v>150</v>
      </c>
      <c r="F322" s="45">
        <v>1150</v>
      </c>
      <c r="G322" s="46">
        <f>Sales!$F322-Sales!$E322</f>
        <v>1000</v>
      </c>
      <c r="H322" s="53"/>
      <c r="J322" s="2"/>
      <c r="K322"/>
    </row>
    <row r="323" spans="1:11" hidden="1" x14ac:dyDescent="0.25">
      <c r="A323" s="41" t="s">
        <v>32</v>
      </c>
      <c r="B323" s="42">
        <v>42879</v>
      </c>
      <c r="C323" s="43">
        <f>YEAR(Sales!$B323)</f>
        <v>2017</v>
      </c>
      <c r="D323" s="43">
        <f>MONTH(Sales!$B323)</f>
        <v>5</v>
      </c>
      <c r="E323" s="44">
        <v>235</v>
      </c>
      <c r="F323" s="45">
        <v>504</v>
      </c>
      <c r="G323" s="46">
        <f>Sales!$F323-Sales!$E323</f>
        <v>269</v>
      </c>
      <c r="H323" s="53"/>
      <c r="J323" s="2"/>
      <c r="K323"/>
    </row>
    <row r="324" spans="1:11" hidden="1" x14ac:dyDescent="0.25">
      <c r="A324" s="41" t="s">
        <v>36</v>
      </c>
      <c r="B324" s="42">
        <v>42879</v>
      </c>
      <c r="C324" s="43">
        <f>YEAR(Sales!$B324)</f>
        <v>2017</v>
      </c>
      <c r="D324" s="43">
        <f>MONTH(Sales!$B324)</f>
        <v>5</v>
      </c>
      <c r="E324" s="44">
        <v>110</v>
      </c>
      <c r="F324" s="45">
        <v>182</v>
      </c>
      <c r="G324" s="46">
        <f>Sales!$F324-Sales!$E324</f>
        <v>72</v>
      </c>
      <c r="H324" s="53"/>
      <c r="J324" s="2"/>
      <c r="K324"/>
    </row>
    <row r="325" spans="1:11" hidden="1" x14ac:dyDescent="0.25">
      <c r="A325" s="41" t="s">
        <v>33</v>
      </c>
      <c r="B325" s="42">
        <v>42880</v>
      </c>
      <c r="C325" s="43">
        <f>YEAR(Sales!$B325)</f>
        <v>2017</v>
      </c>
      <c r="D325" s="43">
        <f>MONTH(Sales!$B325)</f>
        <v>5</v>
      </c>
      <c r="E325" s="44">
        <v>1706</v>
      </c>
      <c r="F325" s="45">
        <v>3575</v>
      </c>
      <c r="G325" s="46">
        <f>Sales!$F325-Sales!$E325</f>
        <v>1869</v>
      </c>
      <c r="H325" s="53"/>
      <c r="J325" s="2"/>
      <c r="K325"/>
    </row>
    <row r="326" spans="1:11" hidden="1" x14ac:dyDescent="0.25">
      <c r="A326" s="41" t="s">
        <v>38</v>
      </c>
      <c r="B326" s="42">
        <v>42880</v>
      </c>
      <c r="C326" s="43">
        <f>YEAR(Sales!$B326)</f>
        <v>2017</v>
      </c>
      <c r="D326" s="43">
        <f>MONTH(Sales!$B326)</f>
        <v>5</v>
      </c>
      <c r="E326" s="44">
        <v>1110</v>
      </c>
      <c r="F326" s="45">
        <v>1793.75</v>
      </c>
      <c r="G326" s="46">
        <f>Sales!$F326-Sales!$E326</f>
        <v>683.75</v>
      </c>
      <c r="H326" s="53">
        <v>110</v>
      </c>
      <c r="J326" s="2"/>
      <c r="K326"/>
    </row>
    <row r="327" spans="1:11" hidden="1" x14ac:dyDescent="0.25">
      <c r="A327" s="41" t="s">
        <v>30</v>
      </c>
      <c r="B327" s="42">
        <v>42886</v>
      </c>
      <c r="C327" s="43">
        <f>YEAR(Sales!$B327)</f>
        <v>2017</v>
      </c>
      <c r="D327" s="43">
        <f>MONTH(Sales!$B327)</f>
        <v>5</v>
      </c>
      <c r="E327" s="44">
        <v>200</v>
      </c>
      <c r="F327" s="45">
        <v>260</v>
      </c>
      <c r="G327" s="46">
        <f>Sales!$F327-Sales!$E327</f>
        <v>60</v>
      </c>
      <c r="H327" s="53"/>
      <c r="J327" s="2"/>
      <c r="K327"/>
    </row>
    <row r="328" spans="1:11" hidden="1" x14ac:dyDescent="0.25">
      <c r="A328" s="41" t="s">
        <v>37</v>
      </c>
      <c r="B328" s="42">
        <v>42886</v>
      </c>
      <c r="C328" s="43">
        <f>YEAR(Sales!$B328)</f>
        <v>2017</v>
      </c>
      <c r="D328" s="43">
        <f>MONTH(Sales!$B328)</f>
        <v>5</v>
      </c>
      <c r="E328" s="44">
        <v>400</v>
      </c>
      <c r="F328" s="45">
        <v>1152</v>
      </c>
      <c r="G328" s="46">
        <f>Sales!$F328-Sales!$E328</f>
        <v>752</v>
      </c>
      <c r="H328" s="56"/>
      <c r="J328" s="2"/>
      <c r="K328"/>
    </row>
    <row r="329" spans="1:11" hidden="1" x14ac:dyDescent="0.25">
      <c r="A329" s="41" t="s">
        <v>32</v>
      </c>
      <c r="B329" s="42">
        <v>42886</v>
      </c>
      <c r="C329" s="43">
        <f>YEAR(Sales!$B329)</f>
        <v>2017</v>
      </c>
      <c r="D329" s="43">
        <f>MONTH(Sales!$B329)</f>
        <v>5</v>
      </c>
      <c r="E329" s="44">
        <v>1493</v>
      </c>
      <c r="F329" s="45">
        <v>2809</v>
      </c>
      <c r="G329" s="46">
        <f>Sales!$F329-Sales!$E329</f>
        <v>1316</v>
      </c>
      <c r="H329" s="53"/>
      <c r="J329" s="2"/>
      <c r="K329"/>
    </row>
    <row r="330" spans="1:11" hidden="1" x14ac:dyDescent="0.25">
      <c r="A330" s="41" t="s">
        <v>36</v>
      </c>
      <c r="B330" s="42">
        <v>42887</v>
      </c>
      <c r="C330" s="43">
        <f>YEAR(Sales!$B330)</f>
        <v>2017</v>
      </c>
      <c r="D330" s="43">
        <f>MONTH(Sales!$B330)</f>
        <v>6</v>
      </c>
      <c r="E330" s="44">
        <v>730</v>
      </c>
      <c r="F330" s="45">
        <v>1648</v>
      </c>
      <c r="G330" s="46">
        <f>Sales!$F330-Sales!$E330</f>
        <v>918</v>
      </c>
      <c r="H330" s="53"/>
      <c r="J330" s="2"/>
      <c r="K330"/>
    </row>
    <row r="331" spans="1:11" hidden="1" x14ac:dyDescent="0.25">
      <c r="A331" s="41" t="s">
        <v>29</v>
      </c>
      <c r="B331" s="42">
        <v>42891</v>
      </c>
      <c r="C331" s="43">
        <f>YEAR(Sales!$B331)</f>
        <v>2017</v>
      </c>
      <c r="D331" s="43">
        <f>MONTH(Sales!$B331)</f>
        <v>6</v>
      </c>
      <c r="E331" s="44">
        <v>70</v>
      </c>
      <c r="F331" s="45">
        <v>300</v>
      </c>
      <c r="G331" s="46">
        <f>Sales!$F331-Sales!$E331</f>
        <v>230</v>
      </c>
      <c r="H331" s="56">
        <v>100</v>
      </c>
      <c r="J331" s="2"/>
      <c r="K331"/>
    </row>
    <row r="332" spans="1:11" hidden="1" x14ac:dyDescent="0.25">
      <c r="A332" s="41" t="s">
        <v>33</v>
      </c>
      <c r="B332" s="42">
        <v>42892</v>
      </c>
      <c r="C332" s="43">
        <f>YEAR(Sales!$B332)</f>
        <v>2017</v>
      </c>
      <c r="D332" s="43">
        <f>MONTH(Sales!$B332)</f>
        <v>6</v>
      </c>
      <c r="E332" s="44">
        <v>1500</v>
      </c>
      <c r="F332" s="45">
        <v>2685</v>
      </c>
      <c r="G332" s="46">
        <f>Sales!$F332-Sales!$E332</f>
        <v>1185</v>
      </c>
      <c r="H332" s="56"/>
      <c r="J332" s="2"/>
      <c r="K332"/>
    </row>
    <row r="333" spans="1:11" hidden="1" x14ac:dyDescent="0.25">
      <c r="A333" s="41" t="s">
        <v>37</v>
      </c>
      <c r="B333" s="42">
        <v>42898</v>
      </c>
      <c r="C333" s="43">
        <f>YEAR(Sales!$B333)</f>
        <v>2017</v>
      </c>
      <c r="D333" s="43">
        <f>MONTH(Sales!$B333)</f>
        <v>6</v>
      </c>
      <c r="E333" s="44">
        <v>455</v>
      </c>
      <c r="F333" s="45">
        <v>690</v>
      </c>
      <c r="G333" s="46">
        <f>Sales!$F333-Sales!$E333</f>
        <v>235</v>
      </c>
      <c r="H333" s="53">
        <v>30</v>
      </c>
      <c r="J333" s="2"/>
      <c r="K333"/>
    </row>
    <row r="334" spans="1:11" hidden="1" x14ac:dyDescent="0.25">
      <c r="A334" s="41" t="s">
        <v>32</v>
      </c>
      <c r="B334" s="42">
        <v>42898</v>
      </c>
      <c r="C334" s="43">
        <f>YEAR(Sales!$B334)</f>
        <v>2017</v>
      </c>
      <c r="D334" s="43">
        <f>MONTH(Sales!$B334)</f>
        <v>6</v>
      </c>
      <c r="E334" s="44">
        <v>940</v>
      </c>
      <c r="F334" s="45">
        <v>2300</v>
      </c>
      <c r="G334" s="46">
        <f>Sales!$F334-Sales!$E334</f>
        <v>1360</v>
      </c>
      <c r="H334" s="53">
        <v>400</v>
      </c>
      <c r="J334" s="2"/>
      <c r="K334"/>
    </row>
    <row r="335" spans="1:11" hidden="1" x14ac:dyDescent="0.25">
      <c r="A335" s="41" t="s">
        <v>36</v>
      </c>
      <c r="B335" s="42">
        <v>42898</v>
      </c>
      <c r="C335" s="43">
        <f>YEAR(Sales!$B335)</f>
        <v>2017</v>
      </c>
      <c r="D335" s="43">
        <f>MONTH(Sales!$B335)</f>
        <v>6</v>
      </c>
      <c r="E335" s="44">
        <v>2073</v>
      </c>
      <c r="F335" s="45">
        <v>2960</v>
      </c>
      <c r="G335" s="46">
        <f>Sales!$F335-Sales!$E335</f>
        <v>887</v>
      </c>
      <c r="H335" s="53">
        <v>100</v>
      </c>
      <c r="J335" s="2"/>
      <c r="K335"/>
    </row>
    <row r="336" spans="1:11" hidden="1" x14ac:dyDescent="0.25">
      <c r="A336" s="41" t="s">
        <v>30</v>
      </c>
      <c r="B336" s="42">
        <v>42898</v>
      </c>
      <c r="C336" s="43">
        <f>YEAR(Sales!$B336)</f>
        <v>2017</v>
      </c>
      <c r="D336" s="43">
        <f>MONTH(Sales!$B336)</f>
        <v>6</v>
      </c>
      <c r="E336" s="44">
        <v>90</v>
      </c>
      <c r="F336" s="45">
        <v>180</v>
      </c>
      <c r="G336" s="46">
        <f>Sales!$F336-Sales!$E336</f>
        <v>90</v>
      </c>
      <c r="H336" s="53">
        <v>36</v>
      </c>
      <c r="J336" s="2"/>
      <c r="K336"/>
    </row>
    <row r="337" spans="1:11" hidden="1" x14ac:dyDescent="0.25">
      <c r="A337" s="41" t="s">
        <v>33</v>
      </c>
      <c r="B337" s="42">
        <v>42898</v>
      </c>
      <c r="C337" s="43">
        <f>YEAR(Sales!$B337)</f>
        <v>2017</v>
      </c>
      <c r="D337" s="43">
        <f>MONTH(Sales!$B337)</f>
        <v>6</v>
      </c>
      <c r="E337" s="44">
        <v>102</v>
      </c>
      <c r="F337" s="45">
        <v>160</v>
      </c>
      <c r="G337" s="46">
        <f>Sales!$F337-Sales!$E337</f>
        <v>58</v>
      </c>
      <c r="H337" s="56">
        <v>10</v>
      </c>
      <c r="J337" s="2"/>
      <c r="K337"/>
    </row>
    <row r="338" spans="1:11" hidden="1" x14ac:dyDescent="0.25">
      <c r="A338" s="41" t="s">
        <v>34</v>
      </c>
      <c r="B338" s="42">
        <v>42898</v>
      </c>
      <c r="C338" s="43">
        <f>YEAR(Sales!$B338)</f>
        <v>2017</v>
      </c>
      <c r="D338" s="43">
        <f>MONTH(Sales!$B338)</f>
        <v>6</v>
      </c>
      <c r="E338" s="44">
        <v>150</v>
      </c>
      <c r="F338" s="45">
        <v>300</v>
      </c>
      <c r="G338" s="46">
        <f>Sales!$F338-Sales!$E338</f>
        <v>150</v>
      </c>
      <c r="H338" s="56">
        <v>60</v>
      </c>
      <c r="J338" s="2"/>
      <c r="K338"/>
    </row>
    <row r="339" spans="1:11" hidden="1" x14ac:dyDescent="0.25">
      <c r="A339" s="41" t="s">
        <v>30</v>
      </c>
      <c r="B339" s="42">
        <v>42898</v>
      </c>
      <c r="C339" s="43">
        <f>YEAR(Sales!$B339)</f>
        <v>2017</v>
      </c>
      <c r="D339" s="43">
        <f>MONTH(Sales!$B339)</f>
        <v>6</v>
      </c>
      <c r="E339" s="44">
        <v>1122</v>
      </c>
      <c r="F339" s="45">
        <v>1800</v>
      </c>
      <c r="G339" s="46">
        <f>Sales!$F339-Sales!$E339</f>
        <v>678</v>
      </c>
      <c r="H339" s="56">
        <v>138</v>
      </c>
      <c r="J339" s="2"/>
      <c r="K339"/>
    </row>
    <row r="340" spans="1:11" hidden="1" x14ac:dyDescent="0.25">
      <c r="A340" s="41" t="s">
        <v>37</v>
      </c>
      <c r="B340" s="42">
        <v>42898</v>
      </c>
      <c r="C340" s="43">
        <f>YEAR(Sales!$B340)</f>
        <v>2017</v>
      </c>
      <c r="D340" s="43">
        <f>MONTH(Sales!$B340)</f>
        <v>6</v>
      </c>
      <c r="E340" s="44">
        <v>230</v>
      </c>
      <c r="F340" s="45">
        <v>530</v>
      </c>
      <c r="G340" s="46">
        <f>Sales!$F340-Sales!$E340</f>
        <v>300</v>
      </c>
      <c r="H340" s="56">
        <v>141</v>
      </c>
      <c r="J340" s="2"/>
      <c r="K340"/>
    </row>
    <row r="341" spans="1:11" hidden="1" x14ac:dyDescent="0.25">
      <c r="A341" s="41" t="s">
        <v>33</v>
      </c>
      <c r="B341" s="42">
        <v>42898</v>
      </c>
      <c r="C341" s="43">
        <f>YEAR(Sales!$B341)</f>
        <v>2017</v>
      </c>
      <c r="D341" s="43">
        <f>MONTH(Sales!$B341)</f>
        <v>6</v>
      </c>
      <c r="E341" s="44">
        <v>795</v>
      </c>
      <c r="F341" s="45">
        <v>1278.4000000000001</v>
      </c>
      <c r="G341" s="46">
        <f>Sales!$F341-Sales!$E341</f>
        <v>483.40000000000009</v>
      </c>
      <c r="H341" s="56">
        <v>100</v>
      </c>
      <c r="J341" s="2"/>
      <c r="K341"/>
    </row>
    <row r="342" spans="1:11" hidden="1" x14ac:dyDescent="0.25">
      <c r="A342" s="41" t="s">
        <v>29</v>
      </c>
      <c r="B342" s="42">
        <v>42898</v>
      </c>
      <c r="C342" s="43">
        <f>YEAR(Sales!$B342)</f>
        <v>2017</v>
      </c>
      <c r="D342" s="43">
        <f>MONTH(Sales!$B342)</f>
        <v>6</v>
      </c>
      <c r="E342" s="44">
        <v>1831</v>
      </c>
      <c r="F342" s="45">
        <v>2914</v>
      </c>
      <c r="G342" s="46">
        <f>Sales!$F342-Sales!$E342</f>
        <v>1083</v>
      </c>
      <c r="H342" s="53">
        <v>300</v>
      </c>
      <c r="J342" s="2"/>
      <c r="K342"/>
    </row>
    <row r="343" spans="1:11" hidden="1" x14ac:dyDescent="0.25">
      <c r="A343" s="41" t="s">
        <v>31</v>
      </c>
      <c r="B343" s="42">
        <v>42899</v>
      </c>
      <c r="C343" s="43">
        <f>YEAR(Sales!$B343)</f>
        <v>2017</v>
      </c>
      <c r="D343" s="43">
        <f>MONTH(Sales!$B343)</f>
        <v>6</v>
      </c>
      <c r="E343" s="44">
        <v>1110</v>
      </c>
      <c r="F343" s="45">
        <v>1793.75</v>
      </c>
      <c r="G343" s="46">
        <f>Sales!$F343-Sales!$E343</f>
        <v>683.75</v>
      </c>
      <c r="H343" s="53">
        <v>110</v>
      </c>
      <c r="J343" s="2"/>
      <c r="K343"/>
    </row>
    <row r="344" spans="1:11" hidden="1" x14ac:dyDescent="0.25">
      <c r="A344" s="41" t="s">
        <v>30</v>
      </c>
      <c r="B344" s="42">
        <v>42899</v>
      </c>
      <c r="C344" s="43">
        <f>YEAR(Sales!$B344)</f>
        <v>2017</v>
      </c>
      <c r="D344" s="43">
        <f>MONTH(Sales!$B344)</f>
        <v>6</v>
      </c>
      <c r="E344" s="44">
        <v>5</v>
      </c>
      <c r="F344" s="45">
        <v>40</v>
      </c>
      <c r="G344" s="46">
        <f>Sales!$F344-Sales!$E344</f>
        <v>35</v>
      </c>
      <c r="H344" s="54"/>
      <c r="J344" s="2"/>
      <c r="K344"/>
    </row>
    <row r="345" spans="1:11" hidden="1" x14ac:dyDescent="0.25">
      <c r="A345" s="41" t="s">
        <v>35</v>
      </c>
      <c r="B345" s="42">
        <v>42899</v>
      </c>
      <c r="C345" s="43">
        <f>YEAR(Sales!$B345)</f>
        <v>2017</v>
      </c>
      <c r="D345" s="43">
        <f>MONTH(Sales!$B345)</f>
        <v>6</v>
      </c>
      <c r="E345" s="44">
        <v>120</v>
      </c>
      <c r="F345" s="45">
        <v>210</v>
      </c>
      <c r="G345" s="46">
        <f>Sales!$F345-Sales!$E345</f>
        <v>90</v>
      </c>
      <c r="H345" s="54"/>
      <c r="J345" s="2"/>
      <c r="K345"/>
    </row>
    <row r="346" spans="1:11" hidden="1" x14ac:dyDescent="0.25">
      <c r="A346" s="41" t="s">
        <v>32</v>
      </c>
      <c r="B346" s="42">
        <v>42899</v>
      </c>
      <c r="C346" s="43">
        <f>YEAR(Sales!$B346)</f>
        <v>2017</v>
      </c>
      <c r="D346" s="43">
        <f>MONTH(Sales!$B346)</f>
        <v>6</v>
      </c>
      <c r="E346" s="44">
        <v>75</v>
      </c>
      <c r="F346" s="45">
        <v>146.5</v>
      </c>
      <c r="G346" s="46">
        <f>Sales!$F346-Sales!$E346</f>
        <v>71.5</v>
      </c>
      <c r="H346" s="54"/>
      <c r="J346" s="2"/>
      <c r="K346"/>
    </row>
    <row r="347" spans="1:11" hidden="1" x14ac:dyDescent="0.25">
      <c r="A347" s="41" t="s">
        <v>31</v>
      </c>
      <c r="B347" s="42">
        <v>42901</v>
      </c>
      <c r="C347" s="43">
        <f>YEAR(Sales!$B347)</f>
        <v>2017</v>
      </c>
      <c r="D347" s="43">
        <f>MONTH(Sales!$B347)</f>
        <v>6</v>
      </c>
      <c r="E347" s="44">
        <v>452</v>
      </c>
      <c r="F347" s="45">
        <v>1187</v>
      </c>
      <c r="G347" s="46">
        <f>Sales!$F347-Sales!$E347</f>
        <v>735</v>
      </c>
      <c r="H347" s="53"/>
      <c r="J347" s="2"/>
      <c r="K347"/>
    </row>
    <row r="348" spans="1:11" hidden="1" x14ac:dyDescent="0.25">
      <c r="A348" s="41" t="s">
        <v>32</v>
      </c>
      <c r="B348" s="42">
        <v>42902</v>
      </c>
      <c r="C348" s="43">
        <f>YEAR(Sales!$B348)</f>
        <v>2017</v>
      </c>
      <c r="D348" s="43">
        <f>MONTH(Sales!$B348)</f>
        <v>6</v>
      </c>
      <c r="E348" s="44">
        <v>2273</v>
      </c>
      <c r="F348" s="45">
        <v>3540</v>
      </c>
      <c r="G348" s="46">
        <f>Sales!$F348-Sales!$E348</f>
        <v>1267</v>
      </c>
      <c r="H348" s="53">
        <v>200</v>
      </c>
      <c r="J348" s="2"/>
      <c r="K348"/>
    </row>
    <row r="349" spans="1:11" hidden="1" x14ac:dyDescent="0.25">
      <c r="A349" s="41" t="s">
        <v>38</v>
      </c>
      <c r="B349" s="42">
        <v>42906</v>
      </c>
      <c r="C349" s="43">
        <f>YEAR(Sales!$B349)</f>
        <v>2017</v>
      </c>
      <c r="D349" s="43">
        <f>MONTH(Sales!$B349)</f>
        <v>6</v>
      </c>
      <c r="E349" s="44">
        <v>0</v>
      </c>
      <c r="F349" s="45">
        <v>40</v>
      </c>
      <c r="G349" s="46">
        <f>Sales!$F349-Sales!$E349</f>
        <v>40</v>
      </c>
      <c r="H349" s="54"/>
      <c r="J349" s="2"/>
      <c r="K349"/>
    </row>
    <row r="350" spans="1:11" hidden="1" x14ac:dyDescent="0.25">
      <c r="A350" s="41" t="s">
        <v>30</v>
      </c>
      <c r="B350" s="42">
        <v>42908</v>
      </c>
      <c r="C350" s="43">
        <f>YEAR(Sales!$B350)</f>
        <v>2017</v>
      </c>
      <c r="D350" s="43">
        <f>MONTH(Sales!$B350)</f>
        <v>6</v>
      </c>
      <c r="E350" s="44">
        <v>100</v>
      </c>
      <c r="F350" s="45">
        <v>175</v>
      </c>
      <c r="G350" s="46">
        <f>Sales!$F350-Sales!$E350</f>
        <v>75</v>
      </c>
      <c r="H350" s="54"/>
      <c r="J350" s="2"/>
      <c r="K350"/>
    </row>
    <row r="351" spans="1:11" hidden="1" x14ac:dyDescent="0.25">
      <c r="A351" s="41" t="s">
        <v>30</v>
      </c>
      <c r="B351" s="42">
        <v>42908</v>
      </c>
      <c r="C351" s="43">
        <f>YEAR(Sales!$B351)</f>
        <v>2017</v>
      </c>
      <c r="D351" s="43">
        <f>MONTH(Sales!$B351)</f>
        <v>6</v>
      </c>
      <c r="E351" s="44">
        <v>0</v>
      </c>
      <c r="F351" s="45">
        <v>165</v>
      </c>
      <c r="G351" s="46">
        <f>Sales!$F351-Sales!$E351</f>
        <v>165</v>
      </c>
      <c r="H351" s="53"/>
      <c r="J351" s="2"/>
      <c r="K351"/>
    </row>
    <row r="352" spans="1:11" hidden="1" x14ac:dyDescent="0.25">
      <c r="A352" s="41" t="s">
        <v>32</v>
      </c>
      <c r="B352" s="42">
        <v>42909</v>
      </c>
      <c r="C352" s="43">
        <f>YEAR(Sales!$B352)</f>
        <v>2017</v>
      </c>
      <c r="D352" s="43">
        <f>MONTH(Sales!$B352)</f>
        <v>6</v>
      </c>
      <c r="E352" s="44">
        <v>20</v>
      </c>
      <c r="F352" s="45">
        <v>60</v>
      </c>
      <c r="G352" s="46">
        <f>Sales!$F352-Sales!$E352</f>
        <v>40</v>
      </c>
      <c r="H352" s="54"/>
      <c r="J352" s="2"/>
      <c r="K352"/>
    </row>
    <row r="353" spans="1:11" hidden="1" x14ac:dyDescent="0.25">
      <c r="A353" s="41" t="s">
        <v>37</v>
      </c>
      <c r="B353" s="42">
        <v>42909</v>
      </c>
      <c r="C353" s="43">
        <f>YEAR(Sales!$B353)</f>
        <v>2017</v>
      </c>
      <c r="D353" s="43">
        <f>MONTH(Sales!$B353)</f>
        <v>6</v>
      </c>
      <c r="E353" s="44">
        <v>0</v>
      </c>
      <c r="F353" s="45">
        <v>20</v>
      </c>
      <c r="G353" s="46">
        <f>Sales!$F353-Sales!$E353</f>
        <v>20</v>
      </c>
      <c r="H353" s="54"/>
      <c r="J353" s="2"/>
      <c r="K353"/>
    </row>
    <row r="354" spans="1:11" hidden="1" x14ac:dyDescent="0.25">
      <c r="A354" s="41" t="s">
        <v>37</v>
      </c>
      <c r="B354" s="42">
        <v>42909</v>
      </c>
      <c r="C354" s="43">
        <f>YEAR(Sales!$B354)</f>
        <v>2017</v>
      </c>
      <c r="D354" s="43">
        <f>MONTH(Sales!$B354)</f>
        <v>6</v>
      </c>
      <c r="E354" s="44">
        <v>34</v>
      </c>
      <c r="F354" s="45">
        <v>62</v>
      </c>
      <c r="G354" s="46">
        <f>Sales!$F354-Sales!$E354</f>
        <v>28</v>
      </c>
      <c r="H354" s="54"/>
      <c r="J354" s="2"/>
      <c r="K354"/>
    </row>
    <row r="355" spans="1:11" hidden="1" x14ac:dyDescent="0.25">
      <c r="A355" s="41" t="s">
        <v>31</v>
      </c>
      <c r="B355" s="42">
        <v>42913</v>
      </c>
      <c r="C355" s="43">
        <f>YEAR(Sales!$B355)</f>
        <v>2017</v>
      </c>
      <c r="D355" s="43">
        <f>MONTH(Sales!$B355)</f>
        <v>6</v>
      </c>
      <c r="E355" s="44">
        <v>15</v>
      </c>
      <c r="F355" s="45">
        <v>40</v>
      </c>
      <c r="G355" s="46">
        <f>Sales!$F355-Sales!$E355</f>
        <v>25</v>
      </c>
      <c r="H355" s="54"/>
      <c r="J355" s="2"/>
      <c r="K355"/>
    </row>
    <row r="356" spans="1:11" hidden="1" x14ac:dyDescent="0.25">
      <c r="A356" s="41" t="s">
        <v>38</v>
      </c>
      <c r="B356" s="42">
        <v>42915</v>
      </c>
      <c r="C356" s="43">
        <f>YEAR(Sales!$B356)</f>
        <v>2017</v>
      </c>
      <c r="D356" s="43">
        <f>MONTH(Sales!$B356)</f>
        <v>6</v>
      </c>
      <c r="E356" s="44">
        <v>1202</v>
      </c>
      <c r="F356" s="45">
        <v>6265</v>
      </c>
      <c r="G356" s="46">
        <f>Sales!$F356-Sales!$E356</f>
        <v>5063</v>
      </c>
      <c r="H356" s="56"/>
      <c r="J356" s="2"/>
      <c r="K356"/>
    </row>
    <row r="357" spans="1:11" hidden="1" x14ac:dyDescent="0.25">
      <c r="A357" s="41" t="s">
        <v>32</v>
      </c>
      <c r="B357" s="42">
        <v>42916</v>
      </c>
      <c r="C357" s="43">
        <f>YEAR(Sales!$B357)</f>
        <v>2017</v>
      </c>
      <c r="D357" s="43">
        <f>MONTH(Sales!$B357)</f>
        <v>6</v>
      </c>
      <c r="E357" s="44">
        <v>3046.33</v>
      </c>
      <c r="F357" s="45">
        <v>6873.4</v>
      </c>
      <c r="G357" s="46">
        <f>Sales!$F357-Sales!$E357</f>
        <v>3827.0699999999997</v>
      </c>
      <c r="H357" s="53"/>
      <c r="J357" s="2"/>
      <c r="K357"/>
    </row>
    <row r="358" spans="1:11" hidden="1" x14ac:dyDescent="0.25">
      <c r="A358" s="41" t="s">
        <v>34</v>
      </c>
      <c r="B358" s="42">
        <v>42920</v>
      </c>
      <c r="C358" s="43">
        <f>YEAR(Sales!$B358)</f>
        <v>2017</v>
      </c>
      <c r="D358" s="43">
        <f>MONTH(Sales!$B358)</f>
        <v>7</v>
      </c>
      <c r="E358" s="44">
        <v>89</v>
      </c>
      <c r="F358" s="45">
        <v>389</v>
      </c>
      <c r="G358" s="46">
        <f>Sales!$F358-Sales!$E358</f>
        <v>300</v>
      </c>
      <c r="H358" s="56"/>
      <c r="J358" s="2"/>
      <c r="K358"/>
    </row>
    <row r="359" spans="1:11" hidden="1" x14ac:dyDescent="0.25">
      <c r="A359" s="41" t="s">
        <v>30</v>
      </c>
      <c r="B359" s="42">
        <v>42921</v>
      </c>
      <c r="C359" s="43">
        <f>YEAR(Sales!$B359)</f>
        <v>2017</v>
      </c>
      <c r="D359" s="43">
        <f>MONTH(Sales!$B359)</f>
        <v>7</v>
      </c>
      <c r="E359" s="44">
        <v>500</v>
      </c>
      <c r="F359" s="45">
        <v>620</v>
      </c>
      <c r="G359" s="46">
        <f>Sales!$F359-Sales!$E359</f>
        <v>120</v>
      </c>
      <c r="H359" s="54"/>
      <c r="J359" s="2"/>
      <c r="K359"/>
    </row>
    <row r="360" spans="1:11" hidden="1" x14ac:dyDescent="0.25">
      <c r="A360" s="41" t="s">
        <v>34</v>
      </c>
      <c r="B360" s="42">
        <v>42923</v>
      </c>
      <c r="C360" s="43">
        <f>YEAR(Sales!$B360)</f>
        <v>2017</v>
      </c>
      <c r="D360" s="43">
        <f>MONTH(Sales!$B360)</f>
        <v>7</v>
      </c>
      <c r="E360" s="44">
        <v>40</v>
      </c>
      <c r="F360" s="45">
        <v>137</v>
      </c>
      <c r="G360" s="46">
        <f>Sales!$F360-Sales!$E360</f>
        <v>97</v>
      </c>
      <c r="H360" s="54"/>
      <c r="J360" s="2"/>
      <c r="K360"/>
    </row>
    <row r="361" spans="1:11" hidden="1" x14ac:dyDescent="0.25">
      <c r="A361" s="41" t="s">
        <v>37</v>
      </c>
      <c r="B361" s="42">
        <v>42923</v>
      </c>
      <c r="C361" s="43">
        <f>YEAR(Sales!$B361)</f>
        <v>2017</v>
      </c>
      <c r="D361" s="43">
        <f>MONTH(Sales!$B361)</f>
        <v>7</v>
      </c>
      <c r="E361" s="44">
        <v>0</v>
      </c>
      <c r="F361" s="45">
        <v>375</v>
      </c>
      <c r="G361" s="46">
        <f>Sales!$F361-Sales!$E361</f>
        <v>375</v>
      </c>
      <c r="H361" s="53"/>
      <c r="J361" s="2"/>
      <c r="K361"/>
    </row>
    <row r="362" spans="1:11" hidden="1" x14ac:dyDescent="0.25">
      <c r="A362" s="41" t="s">
        <v>35</v>
      </c>
      <c r="B362" s="42">
        <v>42923</v>
      </c>
      <c r="C362" s="43">
        <f>YEAR(Sales!$B362)</f>
        <v>2017</v>
      </c>
      <c r="D362" s="43">
        <f>MONTH(Sales!$B362)</f>
        <v>7</v>
      </c>
      <c r="E362" s="44">
        <v>512</v>
      </c>
      <c r="F362" s="45">
        <v>819.2</v>
      </c>
      <c r="G362" s="46">
        <f>Sales!$F362-Sales!$E362</f>
        <v>307.20000000000005</v>
      </c>
      <c r="H362" s="53">
        <v>64</v>
      </c>
      <c r="J362" s="2"/>
      <c r="K362"/>
    </row>
    <row r="363" spans="1:11" hidden="1" x14ac:dyDescent="0.25">
      <c r="A363" s="41" t="s">
        <v>38</v>
      </c>
      <c r="B363" s="42">
        <v>42923</v>
      </c>
      <c r="C363" s="43">
        <f>YEAR(Sales!$B363)</f>
        <v>2017</v>
      </c>
      <c r="D363" s="43">
        <f>MONTH(Sales!$B363)</f>
        <v>7</v>
      </c>
      <c r="E363" s="44">
        <v>150</v>
      </c>
      <c r="F363" s="45">
        <v>350</v>
      </c>
      <c r="G363" s="46">
        <f>Sales!$F363-Sales!$E363</f>
        <v>200</v>
      </c>
      <c r="H363" s="54">
        <v>90</v>
      </c>
      <c r="J363" s="2"/>
      <c r="K363"/>
    </row>
    <row r="364" spans="1:11" hidden="1" x14ac:dyDescent="0.25">
      <c r="A364" s="41" t="s">
        <v>32</v>
      </c>
      <c r="B364" s="42">
        <v>42927</v>
      </c>
      <c r="C364" s="43">
        <f>YEAR(Sales!$B364)</f>
        <v>2017</v>
      </c>
      <c r="D364" s="43">
        <f>MONTH(Sales!$B364)</f>
        <v>7</v>
      </c>
      <c r="E364" s="44">
        <v>217</v>
      </c>
      <c r="F364" s="45">
        <v>316.39999999999998</v>
      </c>
      <c r="G364" s="46">
        <f>Sales!$F364-Sales!$E364</f>
        <v>99.399999999999977</v>
      </c>
      <c r="H364" s="53"/>
      <c r="J364" s="2"/>
      <c r="K364"/>
    </row>
    <row r="365" spans="1:11" hidden="1" x14ac:dyDescent="0.25">
      <c r="A365" s="41" t="s">
        <v>34</v>
      </c>
      <c r="B365" s="42">
        <v>42928</v>
      </c>
      <c r="C365" s="43">
        <f>YEAR(Sales!$B365)</f>
        <v>2017</v>
      </c>
      <c r="D365" s="43">
        <f>MONTH(Sales!$B365)</f>
        <v>7</v>
      </c>
      <c r="E365" s="44">
        <v>0</v>
      </c>
      <c r="F365" s="45">
        <v>300</v>
      </c>
      <c r="G365" s="46">
        <f>Sales!$F365-Sales!$E365</f>
        <v>300</v>
      </c>
      <c r="H365" s="53"/>
      <c r="J365" s="2"/>
      <c r="K365"/>
    </row>
    <row r="366" spans="1:11" hidden="1" x14ac:dyDescent="0.25">
      <c r="A366" s="41" t="s">
        <v>34</v>
      </c>
      <c r="B366" s="42">
        <v>42928</v>
      </c>
      <c r="C366" s="43">
        <f>YEAR(Sales!$B366)</f>
        <v>2017</v>
      </c>
      <c r="D366" s="43">
        <f>MONTH(Sales!$B366)</f>
        <v>7</v>
      </c>
      <c r="E366" s="44">
        <v>0</v>
      </c>
      <c r="F366" s="45">
        <v>800</v>
      </c>
      <c r="G366" s="46">
        <f>Sales!$F366-Sales!$E366</f>
        <v>800</v>
      </c>
      <c r="H366" s="53"/>
      <c r="J366" s="2"/>
      <c r="K366"/>
    </row>
    <row r="367" spans="1:11" hidden="1" x14ac:dyDescent="0.25">
      <c r="A367" s="41" t="s">
        <v>32</v>
      </c>
      <c r="B367" s="42">
        <v>42929</v>
      </c>
      <c r="C367" s="43">
        <f>YEAR(Sales!$B367)</f>
        <v>2017</v>
      </c>
      <c r="D367" s="43">
        <f>MONTH(Sales!$B367)</f>
        <v>7</v>
      </c>
      <c r="E367" s="44">
        <v>0</v>
      </c>
      <c r="F367" s="45">
        <v>350</v>
      </c>
      <c r="G367" s="46">
        <f>Sales!$F367-Sales!$E367</f>
        <v>350</v>
      </c>
      <c r="H367" s="53"/>
      <c r="J367" s="2"/>
      <c r="K367"/>
    </row>
    <row r="368" spans="1:11" hidden="1" x14ac:dyDescent="0.25">
      <c r="A368" s="41" t="s">
        <v>37</v>
      </c>
      <c r="B368" s="42">
        <v>42933</v>
      </c>
      <c r="C368" s="43">
        <f>YEAR(Sales!$B368)</f>
        <v>2017</v>
      </c>
      <c r="D368" s="43">
        <f>MONTH(Sales!$B368)</f>
        <v>7</v>
      </c>
      <c r="E368" s="44">
        <v>402</v>
      </c>
      <c r="F368" s="45">
        <v>782</v>
      </c>
      <c r="G368" s="46">
        <f>Sales!$F368-Sales!$E368</f>
        <v>380</v>
      </c>
      <c r="H368" s="53"/>
      <c r="J368" s="2"/>
      <c r="K368"/>
    </row>
    <row r="369" spans="1:11" hidden="1" x14ac:dyDescent="0.25">
      <c r="A369" s="41" t="s">
        <v>35</v>
      </c>
      <c r="B369" s="42">
        <v>42940</v>
      </c>
      <c r="C369" s="43">
        <f>YEAR(Sales!$B369)</f>
        <v>2017</v>
      </c>
      <c r="D369" s="43">
        <f>MONTH(Sales!$B369)</f>
        <v>7</v>
      </c>
      <c r="E369" s="44">
        <v>210</v>
      </c>
      <c r="F369" s="45">
        <v>340</v>
      </c>
      <c r="G369" s="46">
        <f>Sales!$F369-Sales!$E369</f>
        <v>130</v>
      </c>
      <c r="H369" s="54"/>
      <c r="J369" s="2"/>
      <c r="K369"/>
    </row>
    <row r="370" spans="1:11" hidden="1" x14ac:dyDescent="0.25">
      <c r="A370" s="41" t="s">
        <v>29</v>
      </c>
      <c r="B370" s="42">
        <v>42940</v>
      </c>
      <c r="C370" s="43">
        <f>YEAR(Sales!$B370)</f>
        <v>2017</v>
      </c>
      <c r="D370" s="43">
        <f>MONTH(Sales!$B370)</f>
        <v>7</v>
      </c>
      <c r="E370" s="44">
        <v>60</v>
      </c>
      <c r="F370" s="45">
        <v>210</v>
      </c>
      <c r="G370" s="46">
        <f>Sales!$F370-Sales!$E370</f>
        <v>150</v>
      </c>
      <c r="H370" s="53"/>
      <c r="J370" s="2"/>
      <c r="K370"/>
    </row>
    <row r="371" spans="1:11" hidden="1" x14ac:dyDescent="0.25">
      <c r="A371" s="41" t="s">
        <v>31</v>
      </c>
      <c r="B371" s="42">
        <v>42941</v>
      </c>
      <c r="C371" s="43">
        <f>YEAR(Sales!$B371)</f>
        <v>2017</v>
      </c>
      <c r="D371" s="43">
        <f>MONTH(Sales!$B371)</f>
        <v>7</v>
      </c>
      <c r="E371" s="44">
        <v>320</v>
      </c>
      <c r="F371" s="45">
        <v>708</v>
      </c>
      <c r="G371" s="46">
        <f>Sales!$F371-Sales!$E371</f>
        <v>388</v>
      </c>
      <c r="H371" s="53">
        <v>200</v>
      </c>
      <c r="J371" s="2"/>
      <c r="K371"/>
    </row>
    <row r="372" spans="1:11" hidden="1" x14ac:dyDescent="0.25">
      <c r="A372" s="41" t="s">
        <v>30</v>
      </c>
      <c r="B372" s="42">
        <v>42941</v>
      </c>
      <c r="C372" s="43">
        <f>YEAR(Sales!$B372)</f>
        <v>2017</v>
      </c>
      <c r="D372" s="43">
        <f>MONTH(Sales!$B372)</f>
        <v>7</v>
      </c>
      <c r="E372" s="44">
        <v>280</v>
      </c>
      <c r="F372" s="45">
        <v>545</v>
      </c>
      <c r="G372" s="46">
        <f>Sales!$F372-Sales!$E372</f>
        <v>265</v>
      </c>
      <c r="H372" s="53"/>
      <c r="J372" s="2"/>
      <c r="K372"/>
    </row>
    <row r="373" spans="1:11" hidden="1" x14ac:dyDescent="0.25">
      <c r="A373" s="41" t="s">
        <v>35</v>
      </c>
      <c r="B373" s="42">
        <v>42947</v>
      </c>
      <c r="C373" s="43">
        <f>YEAR(Sales!$B373)</f>
        <v>2017</v>
      </c>
      <c r="D373" s="43">
        <f>MONTH(Sales!$B373)</f>
        <v>7</v>
      </c>
      <c r="E373" s="44">
        <v>2940</v>
      </c>
      <c r="F373" s="45">
        <v>6159.6</v>
      </c>
      <c r="G373" s="46">
        <f>Sales!$F373-Sales!$E373</f>
        <v>3219.6000000000004</v>
      </c>
      <c r="H373" s="53"/>
      <c r="J373" s="2"/>
      <c r="K373"/>
    </row>
    <row r="374" spans="1:11" hidden="1" x14ac:dyDescent="0.25">
      <c r="A374" s="41" t="s">
        <v>36</v>
      </c>
      <c r="B374" s="42">
        <v>42948</v>
      </c>
      <c r="C374" s="43">
        <f>YEAR(Sales!$B374)</f>
        <v>2017</v>
      </c>
      <c r="D374" s="43">
        <f>MONTH(Sales!$B374)</f>
        <v>8</v>
      </c>
      <c r="E374" s="44">
        <v>350</v>
      </c>
      <c r="F374" s="45">
        <v>789</v>
      </c>
      <c r="G374" s="46">
        <f>Sales!$F374-Sales!$E374</f>
        <v>439</v>
      </c>
      <c r="H374" s="53">
        <v>200</v>
      </c>
      <c r="J374" s="2"/>
      <c r="K374"/>
    </row>
    <row r="375" spans="1:11" hidden="1" x14ac:dyDescent="0.25">
      <c r="A375" s="41" t="s">
        <v>31</v>
      </c>
      <c r="B375" s="42">
        <v>42948</v>
      </c>
      <c r="C375" s="43">
        <f>YEAR(Sales!$B375)</f>
        <v>2017</v>
      </c>
      <c r="D375" s="43">
        <f>MONTH(Sales!$B375)</f>
        <v>8</v>
      </c>
      <c r="E375" s="44">
        <v>52</v>
      </c>
      <c r="F375" s="45">
        <v>98</v>
      </c>
      <c r="G375" s="46">
        <f>Sales!$F375-Sales!$E375</f>
        <v>46</v>
      </c>
      <c r="H375" s="54"/>
      <c r="J375" s="2"/>
      <c r="K375"/>
    </row>
    <row r="376" spans="1:11" hidden="1" x14ac:dyDescent="0.25">
      <c r="A376" s="41" t="s">
        <v>33</v>
      </c>
      <c r="B376" s="42">
        <v>42948</v>
      </c>
      <c r="C376" s="43">
        <f>YEAR(Sales!$B376)</f>
        <v>2017</v>
      </c>
      <c r="D376" s="43">
        <f>MONTH(Sales!$B376)</f>
        <v>8</v>
      </c>
      <c r="E376" s="44">
        <v>952</v>
      </c>
      <c r="F376" s="45">
        <v>1360</v>
      </c>
      <c r="G376" s="46">
        <f>Sales!$F376-Sales!$E376</f>
        <v>408</v>
      </c>
      <c r="H376" s="53"/>
      <c r="J376" s="2"/>
      <c r="K376"/>
    </row>
    <row r="377" spans="1:11" hidden="1" x14ac:dyDescent="0.25">
      <c r="A377" s="41" t="s">
        <v>37</v>
      </c>
      <c r="B377" s="42">
        <v>42948</v>
      </c>
      <c r="C377" s="43">
        <f>YEAR(Sales!$B377)</f>
        <v>2017</v>
      </c>
      <c r="D377" s="43">
        <f>MONTH(Sales!$B377)</f>
        <v>8</v>
      </c>
      <c r="E377" s="44">
        <v>300</v>
      </c>
      <c r="F377" s="45">
        <v>700</v>
      </c>
      <c r="G377" s="46">
        <f>Sales!$F377-Sales!$E377</f>
        <v>400</v>
      </c>
      <c r="H377" s="54">
        <v>90</v>
      </c>
      <c r="J377" s="2"/>
      <c r="K377"/>
    </row>
    <row r="378" spans="1:11" hidden="1" x14ac:dyDescent="0.25">
      <c r="A378" s="41" t="s">
        <v>37</v>
      </c>
      <c r="B378" s="42">
        <v>42948</v>
      </c>
      <c r="C378" s="43">
        <f>YEAR(Sales!$B378)</f>
        <v>2017</v>
      </c>
      <c r="D378" s="43">
        <f>MONTH(Sales!$B378)</f>
        <v>8</v>
      </c>
      <c r="E378" s="44">
        <v>57</v>
      </c>
      <c r="F378" s="45">
        <v>84.960000000000008</v>
      </c>
      <c r="G378" s="46">
        <f>Sales!$F378-Sales!$E378</f>
        <v>27.960000000000008</v>
      </c>
      <c r="H378" s="53"/>
      <c r="J378" s="2"/>
      <c r="K378"/>
    </row>
    <row r="379" spans="1:11" hidden="1" x14ac:dyDescent="0.25">
      <c r="A379" s="41" t="s">
        <v>36</v>
      </c>
      <c r="B379" s="42">
        <v>42948</v>
      </c>
      <c r="C379" s="43">
        <f>YEAR(Sales!$B379)</f>
        <v>2017</v>
      </c>
      <c r="D379" s="43">
        <f>MONTH(Sales!$B379)</f>
        <v>8</v>
      </c>
      <c r="E379" s="44">
        <v>0</v>
      </c>
      <c r="F379" s="45">
        <v>250</v>
      </c>
      <c r="G379" s="46">
        <f>Sales!$F379-Sales!$E379</f>
        <v>250</v>
      </c>
      <c r="H379" s="53"/>
      <c r="J379" s="2"/>
      <c r="K379"/>
    </row>
    <row r="380" spans="1:11" hidden="1" x14ac:dyDescent="0.25">
      <c r="A380" s="41" t="s">
        <v>32</v>
      </c>
      <c r="B380" s="42">
        <v>42950</v>
      </c>
      <c r="C380" s="43">
        <f>YEAR(Sales!$B380)</f>
        <v>2017</v>
      </c>
      <c r="D380" s="43">
        <f>MONTH(Sales!$B380)</f>
        <v>8</v>
      </c>
      <c r="E380" s="44">
        <v>636</v>
      </c>
      <c r="F380" s="45">
        <v>990</v>
      </c>
      <c r="G380" s="46">
        <f>Sales!$F380-Sales!$E380</f>
        <v>354</v>
      </c>
      <c r="H380" s="53"/>
      <c r="J380" s="2"/>
      <c r="K380"/>
    </row>
    <row r="381" spans="1:11" hidden="1" x14ac:dyDescent="0.25">
      <c r="A381" s="41" t="s">
        <v>34</v>
      </c>
      <c r="B381" s="42">
        <v>42950</v>
      </c>
      <c r="C381" s="43">
        <f>YEAR(Sales!$B381)</f>
        <v>2017</v>
      </c>
      <c r="D381" s="43">
        <f>MONTH(Sales!$B381)</f>
        <v>8</v>
      </c>
      <c r="E381" s="44">
        <v>350</v>
      </c>
      <c r="F381" s="45">
        <v>542</v>
      </c>
      <c r="G381" s="46">
        <f>Sales!$F381-Sales!$E381</f>
        <v>192</v>
      </c>
      <c r="H381" s="53">
        <v>20</v>
      </c>
      <c r="J381" s="2"/>
      <c r="K381"/>
    </row>
    <row r="382" spans="1:11" hidden="1" x14ac:dyDescent="0.25">
      <c r="A382" s="41" t="s">
        <v>36</v>
      </c>
      <c r="B382" s="42">
        <v>42957</v>
      </c>
      <c r="C382" s="43">
        <f>YEAR(Sales!$B382)</f>
        <v>2017</v>
      </c>
      <c r="D382" s="43">
        <f>MONTH(Sales!$B382)</f>
        <v>8</v>
      </c>
      <c r="E382" s="44">
        <v>150</v>
      </c>
      <c r="F382" s="45">
        <v>215</v>
      </c>
      <c r="G382" s="46">
        <f>Sales!$F382-Sales!$E382</f>
        <v>65</v>
      </c>
      <c r="H382" s="53"/>
      <c r="J382" s="2"/>
      <c r="K382"/>
    </row>
    <row r="383" spans="1:11" hidden="1" x14ac:dyDescent="0.25">
      <c r="A383" s="41" t="s">
        <v>31</v>
      </c>
      <c r="B383" s="42">
        <v>42957</v>
      </c>
      <c r="C383" s="43">
        <f>YEAR(Sales!$B383)</f>
        <v>2017</v>
      </c>
      <c r="D383" s="43">
        <f>MONTH(Sales!$B383)</f>
        <v>8</v>
      </c>
      <c r="E383" s="44">
        <v>15</v>
      </c>
      <c r="F383" s="45">
        <v>40</v>
      </c>
      <c r="G383" s="46">
        <f>Sales!$F383-Sales!$E383</f>
        <v>25</v>
      </c>
      <c r="H383" s="54"/>
      <c r="J383" s="2"/>
      <c r="K383"/>
    </row>
    <row r="384" spans="1:11" hidden="1" x14ac:dyDescent="0.25">
      <c r="A384" s="41" t="s">
        <v>33</v>
      </c>
      <c r="B384" s="42">
        <v>42957</v>
      </c>
      <c r="C384" s="43">
        <f>YEAR(Sales!$B384)</f>
        <v>2017</v>
      </c>
      <c r="D384" s="43">
        <f>MONTH(Sales!$B384)</f>
        <v>8</v>
      </c>
      <c r="E384" s="44">
        <v>15</v>
      </c>
      <c r="F384" s="45">
        <v>40</v>
      </c>
      <c r="G384" s="46">
        <f>Sales!$F384-Sales!$E384</f>
        <v>25</v>
      </c>
      <c r="H384" s="54"/>
      <c r="J384" s="2"/>
      <c r="K384"/>
    </row>
    <row r="385" spans="1:11" hidden="1" x14ac:dyDescent="0.25">
      <c r="A385" s="41" t="s">
        <v>32</v>
      </c>
      <c r="B385" s="42">
        <v>42957</v>
      </c>
      <c r="C385" s="43">
        <f>YEAR(Sales!$B385)</f>
        <v>2017</v>
      </c>
      <c r="D385" s="43">
        <f>MONTH(Sales!$B385)</f>
        <v>8</v>
      </c>
      <c r="E385" s="44">
        <v>0</v>
      </c>
      <c r="F385" s="45">
        <v>100</v>
      </c>
      <c r="G385" s="46">
        <f>Sales!$F385-Sales!$E385</f>
        <v>100</v>
      </c>
      <c r="H385" s="53"/>
      <c r="J385" s="2"/>
      <c r="K385"/>
    </row>
    <row r="386" spans="1:11" hidden="1" x14ac:dyDescent="0.25">
      <c r="A386" s="41" t="s">
        <v>29</v>
      </c>
      <c r="B386" s="42">
        <v>42965</v>
      </c>
      <c r="C386" s="43">
        <f>YEAR(Sales!$B386)</f>
        <v>2017</v>
      </c>
      <c r="D386" s="43">
        <f>MONTH(Sales!$B386)</f>
        <v>8</v>
      </c>
      <c r="E386" s="44">
        <v>860</v>
      </c>
      <c r="F386" s="45">
        <v>1220</v>
      </c>
      <c r="G386" s="46">
        <f>Sales!$F386-Sales!$E386</f>
        <v>360</v>
      </c>
      <c r="H386" s="53"/>
      <c r="J386" s="2"/>
      <c r="K386"/>
    </row>
    <row r="387" spans="1:11" hidden="1" x14ac:dyDescent="0.25">
      <c r="A387" s="41" t="s">
        <v>29</v>
      </c>
      <c r="B387" s="42">
        <v>42969</v>
      </c>
      <c r="C387" s="43">
        <f>YEAR(Sales!$B387)</f>
        <v>2017</v>
      </c>
      <c r="D387" s="43">
        <f>MONTH(Sales!$B387)</f>
        <v>8</v>
      </c>
      <c r="E387" s="44">
        <v>546</v>
      </c>
      <c r="F387" s="45">
        <v>599</v>
      </c>
      <c r="G387" s="46">
        <f>Sales!$F387-Sales!$E387</f>
        <v>53</v>
      </c>
      <c r="H387" s="53"/>
      <c r="J387" s="2"/>
      <c r="K387"/>
    </row>
    <row r="388" spans="1:11" hidden="1" x14ac:dyDescent="0.25">
      <c r="A388" s="41" t="s">
        <v>33</v>
      </c>
      <c r="B388" s="42">
        <v>42969</v>
      </c>
      <c r="C388" s="43">
        <f>YEAR(Sales!$B388)</f>
        <v>2017</v>
      </c>
      <c r="D388" s="43">
        <f>MONTH(Sales!$B388)</f>
        <v>8</v>
      </c>
      <c r="E388" s="44">
        <v>380</v>
      </c>
      <c r="F388" s="45">
        <v>500</v>
      </c>
      <c r="G388" s="46">
        <f>Sales!$F388-Sales!$E388</f>
        <v>120</v>
      </c>
      <c r="H388" s="53"/>
      <c r="J388" s="2"/>
      <c r="K388"/>
    </row>
    <row r="389" spans="1:11" hidden="1" x14ac:dyDescent="0.25">
      <c r="A389" s="41" t="s">
        <v>30</v>
      </c>
      <c r="B389" s="42">
        <v>42975</v>
      </c>
      <c r="C389" s="43">
        <f>YEAR(Sales!$B389)</f>
        <v>2017</v>
      </c>
      <c r="D389" s="43">
        <f>MONTH(Sales!$B389)</f>
        <v>8</v>
      </c>
      <c r="E389" s="44">
        <v>10</v>
      </c>
      <c r="F389" s="45">
        <v>800</v>
      </c>
      <c r="G389" s="46">
        <f>Sales!$F389-Sales!$E389</f>
        <v>790</v>
      </c>
      <c r="H389" s="53"/>
      <c r="J389" s="2"/>
      <c r="K389"/>
    </row>
    <row r="390" spans="1:11" hidden="1" x14ac:dyDescent="0.25">
      <c r="A390" s="41" t="s">
        <v>35</v>
      </c>
      <c r="B390" s="42">
        <v>42975</v>
      </c>
      <c r="C390" s="43">
        <f>YEAR(Sales!$B390)</f>
        <v>2017</v>
      </c>
      <c r="D390" s="43">
        <f>MONTH(Sales!$B390)</f>
        <v>8</v>
      </c>
      <c r="E390" s="44">
        <v>250</v>
      </c>
      <c r="F390" s="45">
        <v>700</v>
      </c>
      <c r="G390" s="46">
        <f>Sales!$F390-Sales!$E390</f>
        <v>450</v>
      </c>
      <c r="H390" s="53"/>
      <c r="J390" s="2"/>
      <c r="K390"/>
    </row>
    <row r="391" spans="1:11" hidden="1" x14ac:dyDescent="0.25">
      <c r="A391" s="41" t="s">
        <v>32</v>
      </c>
      <c r="B391" s="42">
        <v>42976</v>
      </c>
      <c r="C391" s="43">
        <f>YEAR(Sales!$B391)</f>
        <v>2017</v>
      </c>
      <c r="D391" s="43">
        <f>MONTH(Sales!$B391)</f>
        <v>8</v>
      </c>
      <c r="E391" s="44">
        <v>420</v>
      </c>
      <c r="F391" s="45">
        <v>826</v>
      </c>
      <c r="G391" s="46">
        <f>Sales!$F391-Sales!$E391</f>
        <v>406</v>
      </c>
      <c r="H391" s="53">
        <v>100</v>
      </c>
      <c r="J391" s="2"/>
      <c r="K391"/>
    </row>
    <row r="392" spans="1:11" hidden="1" x14ac:dyDescent="0.25">
      <c r="A392" s="41" t="s">
        <v>30</v>
      </c>
      <c r="B392" s="42">
        <v>42976</v>
      </c>
      <c r="C392" s="43">
        <f>YEAR(Sales!$B392)</f>
        <v>2017</v>
      </c>
      <c r="D392" s="43">
        <f>MONTH(Sales!$B392)</f>
        <v>8</v>
      </c>
      <c r="E392" s="44">
        <v>2528</v>
      </c>
      <c r="F392" s="45">
        <v>4500</v>
      </c>
      <c r="G392" s="46">
        <f>Sales!$F392-Sales!$E392</f>
        <v>1972</v>
      </c>
      <c r="H392" s="57"/>
      <c r="J392" s="2"/>
      <c r="K392"/>
    </row>
    <row r="393" spans="1:11" hidden="1" x14ac:dyDescent="0.25">
      <c r="A393" s="41" t="s">
        <v>29</v>
      </c>
      <c r="B393" s="42">
        <v>42977</v>
      </c>
      <c r="C393" s="43">
        <f>YEAR(Sales!$B393)</f>
        <v>2017</v>
      </c>
      <c r="D393" s="43">
        <f>MONTH(Sales!$B393)</f>
        <v>8</v>
      </c>
      <c r="E393" s="44">
        <v>630</v>
      </c>
      <c r="F393" s="45">
        <v>870</v>
      </c>
      <c r="G393" s="46">
        <f>Sales!$F393-Sales!$E393</f>
        <v>240</v>
      </c>
      <c r="H393" s="53">
        <v>80</v>
      </c>
      <c r="J393" s="2"/>
      <c r="K393"/>
    </row>
    <row r="394" spans="1:11" hidden="1" x14ac:dyDescent="0.25">
      <c r="A394" s="41" t="s">
        <v>34</v>
      </c>
      <c r="B394" s="42">
        <v>42978</v>
      </c>
      <c r="C394" s="43">
        <f>YEAR(Sales!$B394)</f>
        <v>2017</v>
      </c>
      <c r="D394" s="43">
        <f>MONTH(Sales!$B394)</f>
        <v>8</v>
      </c>
      <c r="E394" s="44">
        <v>2458</v>
      </c>
      <c r="F394" s="45">
        <v>4865.8999999999996</v>
      </c>
      <c r="G394" s="46">
        <f>Sales!$F394-Sales!$E394</f>
        <v>2407.8999999999996</v>
      </c>
      <c r="H394" s="53"/>
      <c r="J394" s="2"/>
      <c r="K394"/>
    </row>
    <row r="395" spans="1:11" hidden="1" x14ac:dyDescent="0.25">
      <c r="A395" s="41" t="s">
        <v>37</v>
      </c>
      <c r="B395" s="42">
        <v>42978</v>
      </c>
      <c r="C395" s="43">
        <f>YEAR(Sales!$B395)</f>
        <v>2017</v>
      </c>
      <c r="D395" s="43">
        <f>MONTH(Sales!$B395)</f>
        <v>8</v>
      </c>
      <c r="E395" s="44">
        <v>120</v>
      </c>
      <c r="F395" s="45">
        <v>170</v>
      </c>
      <c r="G395" s="46">
        <f>Sales!$F395-Sales!$E395</f>
        <v>50</v>
      </c>
      <c r="H395" s="53">
        <v>20</v>
      </c>
      <c r="J395" s="2"/>
      <c r="K395"/>
    </row>
    <row r="396" spans="1:11" hidden="1" x14ac:dyDescent="0.25">
      <c r="A396" s="41" t="s">
        <v>38</v>
      </c>
      <c r="B396" s="42">
        <v>42978</v>
      </c>
      <c r="C396" s="43">
        <f>YEAR(Sales!$B396)</f>
        <v>2017</v>
      </c>
      <c r="D396" s="43">
        <f>MONTH(Sales!$B396)</f>
        <v>8</v>
      </c>
      <c r="E396" s="44">
        <v>0</v>
      </c>
      <c r="F396" s="45">
        <v>200</v>
      </c>
      <c r="G396" s="46">
        <f>Sales!$F396-Sales!$E396</f>
        <v>200</v>
      </c>
      <c r="H396" s="53"/>
      <c r="J396" s="2"/>
      <c r="K396"/>
    </row>
    <row r="397" spans="1:11" hidden="1" x14ac:dyDescent="0.25">
      <c r="A397" s="41" t="s">
        <v>32</v>
      </c>
      <c r="B397" s="42">
        <v>42978</v>
      </c>
      <c r="C397" s="43">
        <f>YEAR(Sales!$B397)</f>
        <v>2017</v>
      </c>
      <c r="D397" s="43">
        <f>MONTH(Sales!$B397)</f>
        <v>8</v>
      </c>
      <c r="E397" s="44">
        <v>1330</v>
      </c>
      <c r="F397" s="45">
        <v>2670</v>
      </c>
      <c r="G397" s="46">
        <f>Sales!$F397-Sales!$E397</f>
        <v>1340</v>
      </c>
      <c r="H397" s="57"/>
      <c r="J397" s="2"/>
      <c r="K397"/>
    </row>
    <row r="398" spans="1:11" hidden="1" x14ac:dyDescent="0.25">
      <c r="A398" s="41" t="s">
        <v>35</v>
      </c>
      <c r="B398" s="42">
        <v>42983</v>
      </c>
      <c r="C398" s="43">
        <f>YEAR(Sales!$B398)</f>
        <v>2017</v>
      </c>
      <c r="D398" s="43">
        <f>MONTH(Sales!$B398)</f>
        <v>9</v>
      </c>
      <c r="E398" s="44">
        <v>20</v>
      </c>
      <c r="F398" s="45">
        <v>60</v>
      </c>
      <c r="G398" s="46">
        <f>Sales!$F398-Sales!$E398</f>
        <v>40</v>
      </c>
      <c r="H398" s="54"/>
      <c r="J398" s="2"/>
      <c r="K398"/>
    </row>
    <row r="399" spans="1:11" hidden="1" x14ac:dyDescent="0.25">
      <c r="A399" s="41" t="s">
        <v>30</v>
      </c>
      <c r="B399" s="42">
        <v>42983</v>
      </c>
      <c r="C399" s="43">
        <f>YEAR(Sales!$B399)</f>
        <v>2017</v>
      </c>
      <c r="D399" s="43">
        <f>MONTH(Sales!$B399)</f>
        <v>9</v>
      </c>
      <c r="E399" s="44">
        <v>20</v>
      </c>
      <c r="F399" s="45">
        <v>40</v>
      </c>
      <c r="G399" s="46">
        <f>Sales!$F399-Sales!$E399</f>
        <v>20</v>
      </c>
      <c r="H399" s="54"/>
      <c r="J399" s="2"/>
      <c r="K399"/>
    </row>
    <row r="400" spans="1:11" hidden="1" x14ac:dyDescent="0.25">
      <c r="A400" s="41" t="s">
        <v>29</v>
      </c>
      <c r="B400" s="42">
        <v>42984</v>
      </c>
      <c r="C400" s="43">
        <f>YEAR(Sales!$B400)</f>
        <v>2017</v>
      </c>
      <c r="D400" s="43">
        <f>MONTH(Sales!$B400)</f>
        <v>9</v>
      </c>
      <c r="E400" s="44">
        <v>52.63</v>
      </c>
      <c r="F400" s="45">
        <v>119.5</v>
      </c>
      <c r="G400" s="46">
        <f>Sales!$F400-Sales!$E400</f>
        <v>66.87</v>
      </c>
      <c r="H400" s="54"/>
      <c r="J400" s="2"/>
      <c r="K400"/>
    </row>
    <row r="401" spans="1:11" hidden="1" x14ac:dyDescent="0.25">
      <c r="A401" s="41" t="s">
        <v>30</v>
      </c>
      <c r="B401" s="42">
        <v>42989</v>
      </c>
      <c r="C401" s="43">
        <f>YEAR(Sales!$B401)</f>
        <v>2017</v>
      </c>
      <c r="D401" s="43">
        <f>MONTH(Sales!$B401)</f>
        <v>9</v>
      </c>
      <c r="E401" s="44">
        <v>63</v>
      </c>
      <c r="F401" s="45">
        <v>159.5</v>
      </c>
      <c r="G401" s="46">
        <f>Sales!$F401-Sales!$E401</f>
        <v>96.5</v>
      </c>
      <c r="H401" s="53"/>
      <c r="J401" s="2"/>
      <c r="K401"/>
    </row>
    <row r="402" spans="1:11" hidden="1" x14ac:dyDescent="0.25">
      <c r="A402" s="41" t="s">
        <v>31</v>
      </c>
      <c r="B402" s="42">
        <v>42989</v>
      </c>
      <c r="C402" s="43">
        <f>YEAR(Sales!$B402)</f>
        <v>2017</v>
      </c>
      <c r="D402" s="43">
        <f>MONTH(Sales!$B402)</f>
        <v>9</v>
      </c>
      <c r="E402" s="44">
        <v>21.65</v>
      </c>
      <c r="F402" s="45">
        <v>182.5</v>
      </c>
      <c r="G402" s="46">
        <f>Sales!$F402-Sales!$E402</f>
        <v>160.85</v>
      </c>
      <c r="H402" s="53"/>
      <c r="J402" s="2"/>
      <c r="K402"/>
    </row>
    <row r="403" spans="1:11" hidden="1" x14ac:dyDescent="0.25">
      <c r="A403" s="41" t="s">
        <v>29</v>
      </c>
      <c r="B403" s="42">
        <v>42993</v>
      </c>
      <c r="C403" s="43">
        <f>YEAR(Sales!$B403)</f>
        <v>2017</v>
      </c>
      <c r="D403" s="43">
        <f>MONTH(Sales!$B403)</f>
        <v>9</v>
      </c>
      <c r="E403" s="44">
        <v>1581</v>
      </c>
      <c r="F403" s="45">
        <v>2550</v>
      </c>
      <c r="G403" s="46">
        <f>Sales!$F403-Sales!$E403</f>
        <v>969</v>
      </c>
      <c r="H403" s="53">
        <v>170</v>
      </c>
      <c r="J403" s="2"/>
      <c r="K403"/>
    </row>
    <row r="404" spans="1:11" hidden="1" x14ac:dyDescent="0.25">
      <c r="A404" s="41" t="s">
        <v>29</v>
      </c>
      <c r="B404" s="42">
        <v>42996</v>
      </c>
      <c r="C404" s="43">
        <f>YEAR(Sales!$B404)</f>
        <v>2017</v>
      </c>
      <c r="D404" s="43">
        <f>MONTH(Sales!$B404)</f>
        <v>9</v>
      </c>
      <c r="E404" s="44">
        <v>125.5</v>
      </c>
      <c r="F404" s="45">
        <v>268.75</v>
      </c>
      <c r="G404" s="46">
        <f>Sales!$F404-Sales!$E404</f>
        <v>143.25</v>
      </c>
      <c r="H404" s="53"/>
      <c r="J404" s="2"/>
      <c r="K404"/>
    </row>
    <row r="405" spans="1:11" hidden="1" x14ac:dyDescent="0.25">
      <c r="A405" s="41" t="s">
        <v>31</v>
      </c>
      <c r="B405" s="42">
        <v>42999</v>
      </c>
      <c r="C405" s="43">
        <f>YEAR(Sales!$B405)</f>
        <v>2017</v>
      </c>
      <c r="D405" s="43">
        <f>MONTH(Sales!$B405)</f>
        <v>9</v>
      </c>
      <c r="E405" s="44">
        <v>1820</v>
      </c>
      <c r="F405" s="45">
        <v>2301</v>
      </c>
      <c r="G405" s="46">
        <f>Sales!$F405-Sales!$E405</f>
        <v>481</v>
      </c>
      <c r="H405" s="52"/>
      <c r="J405" s="2"/>
      <c r="K405"/>
    </row>
    <row r="406" spans="1:11" hidden="1" x14ac:dyDescent="0.25">
      <c r="A406" s="41" t="s">
        <v>29</v>
      </c>
      <c r="B406" s="42">
        <v>42999</v>
      </c>
      <c r="C406" s="43">
        <f>YEAR(Sales!$B406)</f>
        <v>2017</v>
      </c>
      <c r="D406" s="43">
        <f>MONTH(Sales!$B406)</f>
        <v>9</v>
      </c>
      <c r="E406" s="44">
        <v>2277</v>
      </c>
      <c r="F406" s="45">
        <v>4970</v>
      </c>
      <c r="G406" s="46">
        <f>Sales!$F406-Sales!$E406</f>
        <v>2693</v>
      </c>
      <c r="H406" s="52">
        <v>1000</v>
      </c>
      <c r="J406" s="2"/>
      <c r="K406"/>
    </row>
    <row r="407" spans="1:11" hidden="1" x14ac:dyDescent="0.25">
      <c r="A407" s="41" t="s">
        <v>34</v>
      </c>
      <c r="B407" s="42">
        <v>43001</v>
      </c>
      <c r="C407" s="43">
        <f>YEAR(Sales!$B407)</f>
        <v>2017</v>
      </c>
      <c r="D407" s="43">
        <f>MONTH(Sales!$B407)</f>
        <v>9</v>
      </c>
      <c r="E407" s="44">
        <v>0</v>
      </c>
      <c r="F407" s="45">
        <v>315</v>
      </c>
      <c r="G407" s="46">
        <f>Sales!$F407-Sales!$E407</f>
        <v>315</v>
      </c>
      <c r="H407" s="52"/>
      <c r="J407" s="2"/>
      <c r="K407"/>
    </row>
    <row r="408" spans="1:11" hidden="1" x14ac:dyDescent="0.25">
      <c r="A408" s="41" t="s">
        <v>38</v>
      </c>
      <c r="B408" s="42">
        <v>43001</v>
      </c>
      <c r="C408" s="43">
        <f>YEAR(Sales!$B408)</f>
        <v>2017</v>
      </c>
      <c r="D408" s="43">
        <f>MONTH(Sales!$B408)</f>
        <v>9</v>
      </c>
      <c r="E408" s="44">
        <v>340</v>
      </c>
      <c r="F408" s="45">
        <v>500</v>
      </c>
      <c r="G408" s="46">
        <f>Sales!$F408-Sales!$E408</f>
        <v>160</v>
      </c>
      <c r="H408" s="52"/>
      <c r="J408" s="2"/>
      <c r="K408"/>
    </row>
    <row r="409" spans="1:11" hidden="1" x14ac:dyDescent="0.25">
      <c r="A409" s="41" t="s">
        <v>38</v>
      </c>
      <c r="B409" s="42">
        <v>43004</v>
      </c>
      <c r="C409" s="43">
        <f>YEAR(Sales!$B409)</f>
        <v>2017</v>
      </c>
      <c r="D409" s="43">
        <f>MONTH(Sales!$B409)</f>
        <v>9</v>
      </c>
      <c r="E409" s="44">
        <v>370</v>
      </c>
      <c r="F409" s="45">
        <v>860</v>
      </c>
      <c r="G409" s="46">
        <f>Sales!$F409-Sales!$E409</f>
        <v>490</v>
      </c>
      <c r="H409" s="53">
        <v>200</v>
      </c>
      <c r="J409" s="2"/>
      <c r="K409"/>
    </row>
    <row r="410" spans="1:11" hidden="1" x14ac:dyDescent="0.25">
      <c r="A410" s="41" t="s">
        <v>30</v>
      </c>
      <c r="B410" s="42">
        <v>43006</v>
      </c>
      <c r="C410" s="43">
        <f>YEAR(Sales!$B410)</f>
        <v>2017</v>
      </c>
      <c r="D410" s="43">
        <f>MONTH(Sales!$B410)</f>
        <v>9</v>
      </c>
      <c r="E410" s="44">
        <v>66.849999999999994</v>
      </c>
      <c r="F410" s="45">
        <v>196</v>
      </c>
      <c r="G410" s="46">
        <f>Sales!$F410-Sales!$E410</f>
        <v>129.15</v>
      </c>
      <c r="H410" s="54"/>
      <c r="J410" s="2"/>
      <c r="K410"/>
    </row>
    <row r="411" spans="1:11" hidden="1" x14ac:dyDescent="0.25">
      <c r="A411" s="41" t="s">
        <v>33</v>
      </c>
      <c r="B411" s="42">
        <v>43008</v>
      </c>
      <c r="C411" s="43">
        <f>YEAR(Sales!$B411)</f>
        <v>2017</v>
      </c>
      <c r="D411" s="43">
        <f>MONTH(Sales!$B411)</f>
        <v>9</v>
      </c>
      <c r="E411" s="44">
        <v>3819</v>
      </c>
      <c r="F411" s="45">
        <v>7121.7</v>
      </c>
      <c r="G411" s="46">
        <f>Sales!$F411-Sales!$E411</f>
        <v>3302.7</v>
      </c>
      <c r="H411" s="52"/>
      <c r="J411" s="2"/>
      <c r="K411"/>
    </row>
    <row r="412" spans="1:11" hidden="1" x14ac:dyDescent="0.25">
      <c r="A412" s="41" t="s">
        <v>31</v>
      </c>
      <c r="B412" s="42">
        <v>43010</v>
      </c>
      <c r="C412" s="43">
        <f>YEAR(Sales!$B412)</f>
        <v>2017</v>
      </c>
      <c r="D412" s="43">
        <f>MONTH(Sales!$B412)</f>
        <v>10</v>
      </c>
      <c r="E412" s="44">
        <v>106</v>
      </c>
      <c r="F412" s="45">
        <v>192</v>
      </c>
      <c r="G412" s="46">
        <f>Sales!$F412-Sales!$E412</f>
        <v>86</v>
      </c>
      <c r="H412" s="53"/>
      <c r="J412" s="2"/>
      <c r="K412"/>
    </row>
    <row r="413" spans="1:11" hidden="1" x14ac:dyDescent="0.25">
      <c r="A413" s="41" t="s">
        <v>31</v>
      </c>
      <c r="B413" s="42">
        <v>43012</v>
      </c>
      <c r="C413" s="43">
        <f>YEAR(Sales!$B413)</f>
        <v>2017</v>
      </c>
      <c r="D413" s="43">
        <f>MONTH(Sales!$B413)</f>
        <v>10</v>
      </c>
      <c r="E413" s="44">
        <v>100</v>
      </c>
      <c r="F413" s="45">
        <v>130</v>
      </c>
      <c r="G413" s="46">
        <f>Sales!$F413-Sales!$E413</f>
        <v>30</v>
      </c>
      <c r="H413" s="53"/>
      <c r="J413" s="2"/>
      <c r="K413"/>
    </row>
    <row r="414" spans="1:11" hidden="1" x14ac:dyDescent="0.25">
      <c r="A414" s="41" t="s">
        <v>37</v>
      </c>
      <c r="B414" s="42">
        <v>43013</v>
      </c>
      <c r="C414" s="43">
        <f>YEAR(Sales!$B414)</f>
        <v>2017</v>
      </c>
      <c r="D414" s="43">
        <f>MONTH(Sales!$B414)</f>
        <v>10</v>
      </c>
      <c r="E414" s="44">
        <v>307</v>
      </c>
      <c r="F414" s="45">
        <v>450</v>
      </c>
      <c r="G414" s="46">
        <f>Sales!$F414-Sales!$E414</f>
        <v>143</v>
      </c>
      <c r="H414" s="52"/>
      <c r="J414" s="2"/>
      <c r="K414"/>
    </row>
    <row r="415" spans="1:11" hidden="1" x14ac:dyDescent="0.25">
      <c r="A415" s="41" t="s">
        <v>36</v>
      </c>
      <c r="B415" s="42">
        <v>43013</v>
      </c>
      <c r="C415" s="43">
        <f>YEAR(Sales!$B415)</f>
        <v>2017</v>
      </c>
      <c r="D415" s="43">
        <f>MONTH(Sales!$B415)</f>
        <v>10</v>
      </c>
      <c r="E415" s="44">
        <v>200</v>
      </c>
      <c r="F415" s="45">
        <v>1155</v>
      </c>
      <c r="G415" s="46">
        <f>Sales!$F415-Sales!$E415</f>
        <v>955</v>
      </c>
      <c r="H415" s="53"/>
      <c r="J415" s="2"/>
      <c r="K415"/>
    </row>
    <row r="416" spans="1:11" hidden="1" x14ac:dyDescent="0.25">
      <c r="A416" s="41" t="s">
        <v>32</v>
      </c>
      <c r="B416" s="42">
        <v>43013</v>
      </c>
      <c r="C416" s="43">
        <f>YEAR(Sales!$B416)</f>
        <v>2017</v>
      </c>
      <c r="D416" s="43">
        <f>MONTH(Sales!$B416)</f>
        <v>10</v>
      </c>
      <c r="E416" s="44">
        <v>250</v>
      </c>
      <c r="F416" s="45">
        <v>350</v>
      </c>
      <c r="G416" s="46">
        <f>Sales!$F416-Sales!$E416</f>
        <v>100</v>
      </c>
      <c r="H416" s="53"/>
      <c r="J416" s="2"/>
      <c r="K416"/>
    </row>
    <row r="417" spans="1:11" hidden="1" x14ac:dyDescent="0.25">
      <c r="A417" s="41" t="s">
        <v>30</v>
      </c>
      <c r="B417" s="42">
        <v>43018</v>
      </c>
      <c r="C417" s="43">
        <f>YEAR(Sales!$B417)</f>
        <v>2017</v>
      </c>
      <c r="D417" s="43">
        <f>MONTH(Sales!$B417)</f>
        <v>10</v>
      </c>
      <c r="E417" s="44">
        <v>50</v>
      </c>
      <c r="F417" s="45">
        <v>135</v>
      </c>
      <c r="G417" s="46">
        <f>Sales!$F417-Sales!$E417</f>
        <v>85</v>
      </c>
      <c r="H417" s="53"/>
      <c r="J417" s="2"/>
      <c r="K417"/>
    </row>
    <row r="418" spans="1:11" hidden="1" x14ac:dyDescent="0.25">
      <c r="A418" s="41" t="s">
        <v>33</v>
      </c>
      <c r="B418" s="42">
        <v>43020</v>
      </c>
      <c r="C418" s="43">
        <f>YEAR(Sales!$B418)</f>
        <v>2017</v>
      </c>
      <c r="D418" s="43">
        <f>MONTH(Sales!$B418)</f>
        <v>10</v>
      </c>
      <c r="E418" s="44">
        <v>100</v>
      </c>
      <c r="F418" s="45">
        <v>142</v>
      </c>
      <c r="G418" s="46">
        <f>Sales!$F418-Sales!$E418</f>
        <v>42</v>
      </c>
      <c r="H418" s="53"/>
      <c r="J418" s="2"/>
      <c r="K418"/>
    </row>
    <row r="419" spans="1:11" hidden="1" x14ac:dyDescent="0.25">
      <c r="A419" s="41" t="s">
        <v>29</v>
      </c>
      <c r="B419" s="42">
        <v>43028</v>
      </c>
      <c r="C419" s="43">
        <f>YEAR(Sales!$B419)</f>
        <v>2017</v>
      </c>
      <c r="D419" s="43">
        <f>MONTH(Sales!$B419)</f>
        <v>10</v>
      </c>
      <c r="E419" s="44">
        <v>1800</v>
      </c>
      <c r="F419" s="45">
        <v>2250</v>
      </c>
      <c r="G419" s="46">
        <f>Sales!$F419-Sales!$E419</f>
        <v>450</v>
      </c>
      <c r="H419" s="53"/>
      <c r="J419" s="2"/>
      <c r="K419"/>
    </row>
    <row r="420" spans="1:11" hidden="1" x14ac:dyDescent="0.25">
      <c r="A420" s="41" t="s">
        <v>30</v>
      </c>
      <c r="B420" s="42">
        <v>43039</v>
      </c>
      <c r="C420" s="43">
        <f>YEAR(Sales!$B420)</f>
        <v>2017</v>
      </c>
      <c r="D420" s="43">
        <f>MONTH(Sales!$B420)</f>
        <v>10</v>
      </c>
      <c r="E420" s="44">
        <v>4033.98</v>
      </c>
      <c r="F420" s="45">
        <v>7343.08</v>
      </c>
      <c r="G420" s="46">
        <f>Sales!$F420-Sales!$E420</f>
        <v>3309.1</v>
      </c>
      <c r="H420" s="52"/>
      <c r="J420" s="2"/>
      <c r="K420"/>
    </row>
    <row r="421" spans="1:11" hidden="1" x14ac:dyDescent="0.25">
      <c r="A421" s="41" t="s">
        <v>29</v>
      </c>
      <c r="B421" s="42">
        <v>43041</v>
      </c>
      <c r="C421" s="43">
        <f>YEAR(Sales!$B421)</f>
        <v>2017</v>
      </c>
      <c r="D421" s="43">
        <f>MONTH(Sales!$B421)</f>
        <v>11</v>
      </c>
      <c r="E421" s="44">
        <v>90</v>
      </c>
      <c r="F421" s="45">
        <v>220</v>
      </c>
      <c r="G421" s="46">
        <f>Sales!$F421-Sales!$E421</f>
        <v>130</v>
      </c>
      <c r="H421" s="52"/>
      <c r="J421" s="2"/>
      <c r="K421"/>
    </row>
    <row r="422" spans="1:11" hidden="1" x14ac:dyDescent="0.25">
      <c r="A422" s="41" t="s">
        <v>36</v>
      </c>
      <c r="B422" s="42">
        <v>43046</v>
      </c>
      <c r="C422" s="43">
        <f>YEAR(Sales!$B422)</f>
        <v>2017</v>
      </c>
      <c r="D422" s="43">
        <f>MONTH(Sales!$B422)</f>
        <v>11</v>
      </c>
      <c r="E422" s="44">
        <v>4</v>
      </c>
      <c r="F422" s="45">
        <v>60</v>
      </c>
      <c r="G422" s="46">
        <f>Sales!$F422-Sales!$E422</f>
        <v>56</v>
      </c>
      <c r="H422" s="52"/>
      <c r="J422" s="2"/>
      <c r="K422"/>
    </row>
    <row r="423" spans="1:11" hidden="1" x14ac:dyDescent="0.25">
      <c r="A423" s="41" t="s">
        <v>29</v>
      </c>
      <c r="B423" s="42">
        <v>43047</v>
      </c>
      <c r="C423" s="43">
        <f>YEAR(Sales!$B423)</f>
        <v>2017</v>
      </c>
      <c r="D423" s="43">
        <f>MONTH(Sales!$B423)</f>
        <v>11</v>
      </c>
      <c r="E423" s="44">
        <v>200</v>
      </c>
      <c r="F423" s="45">
        <v>850</v>
      </c>
      <c r="G423" s="46">
        <f>Sales!$F423-Sales!$E423</f>
        <v>650</v>
      </c>
      <c r="H423" s="52">
        <v>350</v>
      </c>
      <c r="J423" s="2"/>
      <c r="K423"/>
    </row>
    <row r="424" spans="1:11" hidden="1" x14ac:dyDescent="0.25">
      <c r="A424" s="41" t="s">
        <v>29</v>
      </c>
      <c r="B424" s="42">
        <v>43047</v>
      </c>
      <c r="C424" s="43">
        <f>YEAR(Sales!$B424)</f>
        <v>2017</v>
      </c>
      <c r="D424" s="43">
        <f>MONTH(Sales!$B424)</f>
        <v>11</v>
      </c>
      <c r="E424" s="44">
        <v>500</v>
      </c>
      <c r="F424" s="45">
        <v>1150</v>
      </c>
      <c r="G424" s="46">
        <f>Sales!$F424-Sales!$E424</f>
        <v>650</v>
      </c>
      <c r="H424" s="52">
        <v>200</v>
      </c>
      <c r="J424" s="2"/>
      <c r="K424"/>
    </row>
    <row r="425" spans="1:11" hidden="1" x14ac:dyDescent="0.25">
      <c r="A425" s="41" t="s">
        <v>34</v>
      </c>
      <c r="B425" s="42">
        <v>43047</v>
      </c>
      <c r="C425" s="43">
        <f>YEAR(Sales!$B425)</f>
        <v>2017</v>
      </c>
      <c r="D425" s="43">
        <f>MONTH(Sales!$B425)</f>
        <v>11</v>
      </c>
      <c r="E425" s="44">
        <v>447</v>
      </c>
      <c r="F425" s="45">
        <v>737.5</v>
      </c>
      <c r="G425" s="46">
        <f>Sales!$F425-Sales!$E425</f>
        <v>290.5</v>
      </c>
      <c r="H425" s="52">
        <v>50</v>
      </c>
      <c r="J425" s="2"/>
      <c r="K425"/>
    </row>
    <row r="426" spans="1:11" hidden="1" x14ac:dyDescent="0.25">
      <c r="A426" s="41" t="s">
        <v>35</v>
      </c>
      <c r="B426" s="42">
        <v>43047</v>
      </c>
      <c r="C426" s="43">
        <f>YEAR(Sales!$B426)</f>
        <v>2017</v>
      </c>
      <c r="D426" s="43">
        <f>MONTH(Sales!$B426)</f>
        <v>11</v>
      </c>
      <c r="E426" s="44">
        <v>25</v>
      </c>
      <c r="F426" s="45">
        <v>350</v>
      </c>
      <c r="G426" s="46">
        <f>Sales!$F426-Sales!$E426</f>
        <v>325</v>
      </c>
      <c r="H426" s="52"/>
      <c r="J426" s="2"/>
      <c r="K426"/>
    </row>
    <row r="427" spans="1:11" hidden="1" x14ac:dyDescent="0.25">
      <c r="A427" s="41" t="s">
        <v>35</v>
      </c>
      <c r="B427" s="42">
        <v>43047</v>
      </c>
      <c r="C427" s="43">
        <f>YEAR(Sales!$B427)</f>
        <v>2017</v>
      </c>
      <c r="D427" s="43">
        <f>MONTH(Sales!$B427)</f>
        <v>11</v>
      </c>
      <c r="E427" s="44">
        <v>305</v>
      </c>
      <c r="F427" s="45">
        <v>625</v>
      </c>
      <c r="G427" s="46">
        <f>Sales!$F427-Sales!$E427</f>
        <v>320</v>
      </c>
      <c r="H427" s="52"/>
      <c r="J427" s="2"/>
      <c r="K427"/>
    </row>
    <row r="428" spans="1:11" hidden="1" x14ac:dyDescent="0.25">
      <c r="A428" s="41" t="s">
        <v>34</v>
      </c>
      <c r="B428" s="42">
        <v>43049</v>
      </c>
      <c r="C428" s="43">
        <f>YEAR(Sales!$B428)</f>
        <v>2017</v>
      </c>
      <c r="D428" s="43">
        <f>MONTH(Sales!$B428)</f>
        <v>11</v>
      </c>
      <c r="E428" s="44">
        <v>200</v>
      </c>
      <c r="F428" s="45">
        <v>400</v>
      </c>
      <c r="G428" s="46">
        <f>Sales!$F428-Sales!$E428</f>
        <v>200</v>
      </c>
      <c r="H428" s="52"/>
      <c r="J428" s="2"/>
      <c r="K428"/>
    </row>
    <row r="429" spans="1:11" hidden="1" x14ac:dyDescent="0.25">
      <c r="A429" s="41" t="s">
        <v>33</v>
      </c>
      <c r="B429" s="42">
        <v>43052</v>
      </c>
      <c r="C429" s="43">
        <f>YEAR(Sales!$B429)</f>
        <v>2017</v>
      </c>
      <c r="D429" s="43">
        <f>MONTH(Sales!$B429)</f>
        <v>11</v>
      </c>
      <c r="E429" s="44">
        <v>35</v>
      </c>
      <c r="F429" s="45">
        <v>50</v>
      </c>
      <c r="G429" s="46">
        <f>Sales!$F429-Sales!$E429</f>
        <v>15</v>
      </c>
      <c r="H429" s="52"/>
      <c r="J429" s="2"/>
      <c r="K429"/>
    </row>
    <row r="430" spans="1:11" hidden="1" x14ac:dyDescent="0.25">
      <c r="A430" s="41" t="s">
        <v>29</v>
      </c>
      <c r="B430" s="42">
        <v>43052</v>
      </c>
      <c r="C430" s="43">
        <f>YEAR(Sales!$B430)</f>
        <v>2017</v>
      </c>
      <c r="D430" s="43">
        <f>MONTH(Sales!$B430)</f>
        <v>11</v>
      </c>
      <c r="E430" s="44">
        <v>50</v>
      </c>
      <c r="F430" s="45">
        <v>120</v>
      </c>
      <c r="G430" s="46">
        <f>Sales!$F430-Sales!$E430</f>
        <v>70</v>
      </c>
      <c r="H430" s="52"/>
      <c r="J430" s="2"/>
      <c r="K430"/>
    </row>
    <row r="431" spans="1:11" hidden="1" x14ac:dyDescent="0.25">
      <c r="A431" s="41" t="s">
        <v>29</v>
      </c>
      <c r="B431" s="42">
        <v>43060</v>
      </c>
      <c r="C431" s="43">
        <f>YEAR(Sales!$B431)</f>
        <v>2017</v>
      </c>
      <c r="D431" s="43">
        <f>MONTH(Sales!$B431)</f>
        <v>11</v>
      </c>
      <c r="E431" s="44">
        <v>0</v>
      </c>
      <c r="F431" s="45">
        <v>40</v>
      </c>
      <c r="G431" s="46">
        <f>Sales!$F431-Sales!$E431</f>
        <v>40</v>
      </c>
      <c r="H431" s="52"/>
      <c r="J431" s="2"/>
      <c r="K431"/>
    </row>
    <row r="432" spans="1:11" hidden="1" x14ac:dyDescent="0.25">
      <c r="A432" s="41" t="s">
        <v>32</v>
      </c>
      <c r="B432" s="42">
        <v>43061</v>
      </c>
      <c r="C432" s="43">
        <f>YEAR(Sales!$B432)</f>
        <v>2017</v>
      </c>
      <c r="D432" s="43">
        <f>MONTH(Sales!$B432)</f>
        <v>11</v>
      </c>
      <c r="E432" s="44">
        <v>100</v>
      </c>
      <c r="F432" s="45">
        <v>130</v>
      </c>
      <c r="G432" s="46">
        <f>Sales!$F432-Sales!$E432</f>
        <v>30</v>
      </c>
      <c r="H432" s="52"/>
      <c r="J432" s="2"/>
      <c r="K432"/>
    </row>
    <row r="433" spans="1:11" hidden="1" x14ac:dyDescent="0.25">
      <c r="A433" s="41" t="s">
        <v>31</v>
      </c>
      <c r="B433" s="42">
        <v>43061</v>
      </c>
      <c r="C433" s="43">
        <f>YEAR(Sales!$B433)</f>
        <v>2017</v>
      </c>
      <c r="D433" s="43">
        <f>MONTH(Sales!$B433)</f>
        <v>11</v>
      </c>
      <c r="E433" s="44">
        <v>1100</v>
      </c>
      <c r="F433" s="45">
        <v>1640</v>
      </c>
      <c r="G433" s="46">
        <f>Sales!$F433-Sales!$E433</f>
        <v>540</v>
      </c>
      <c r="H433" s="52">
        <v>40</v>
      </c>
      <c r="J433" s="2"/>
      <c r="K433"/>
    </row>
    <row r="434" spans="1:11" hidden="1" x14ac:dyDescent="0.25">
      <c r="A434" s="41" t="s">
        <v>29</v>
      </c>
      <c r="B434" s="42">
        <v>43061</v>
      </c>
      <c r="C434" s="43">
        <f>YEAR(Sales!$B434)</f>
        <v>2017</v>
      </c>
      <c r="D434" s="43">
        <f>MONTH(Sales!$B434)</f>
        <v>11</v>
      </c>
      <c r="E434" s="44">
        <v>260</v>
      </c>
      <c r="F434" s="45">
        <v>410</v>
      </c>
      <c r="G434" s="46">
        <f>Sales!$F434-Sales!$E434</f>
        <v>150</v>
      </c>
      <c r="H434" s="52"/>
      <c r="J434" s="2"/>
      <c r="K434"/>
    </row>
    <row r="435" spans="1:11" hidden="1" x14ac:dyDescent="0.25">
      <c r="A435" s="41" t="s">
        <v>38</v>
      </c>
      <c r="B435" s="42">
        <v>43062</v>
      </c>
      <c r="C435" s="43">
        <f>YEAR(Sales!$B435)</f>
        <v>2017</v>
      </c>
      <c r="D435" s="43">
        <f>MONTH(Sales!$B435)</f>
        <v>11</v>
      </c>
      <c r="E435" s="44">
        <v>2070</v>
      </c>
      <c r="F435" s="45">
        <v>4780</v>
      </c>
      <c r="G435" s="46">
        <f>Sales!$F435-Sales!$E435</f>
        <v>2710</v>
      </c>
      <c r="H435" s="52">
        <v>500</v>
      </c>
      <c r="J435" s="2"/>
      <c r="K435"/>
    </row>
    <row r="436" spans="1:11" hidden="1" x14ac:dyDescent="0.25">
      <c r="A436" s="41" t="s">
        <v>35</v>
      </c>
      <c r="B436" s="42">
        <v>43066</v>
      </c>
      <c r="C436" s="43">
        <f>YEAR(Sales!$B436)</f>
        <v>2017</v>
      </c>
      <c r="D436" s="43">
        <f>MONTH(Sales!$B436)</f>
        <v>11</v>
      </c>
      <c r="E436" s="44">
        <v>20</v>
      </c>
      <c r="F436" s="45">
        <v>80</v>
      </c>
      <c r="G436" s="46">
        <f>Sales!$F436-Sales!$E436</f>
        <v>60</v>
      </c>
      <c r="H436" s="52">
        <v>30</v>
      </c>
      <c r="J436" s="2"/>
      <c r="K436"/>
    </row>
    <row r="437" spans="1:11" hidden="1" x14ac:dyDescent="0.25">
      <c r="A437" s="41" t="s">
        <v>29</v>
      </c>
      <c r="B437" s="42">
        <v>43067</v>
      </c>
      <c r="C437" s="43">
        <f>YEAR(Sales!$B437)</f>
        <v>2017</v>
      </c>
      <c r="D437" s="43">
        <f>MONTH(Sales!$B437)</f>
        <v>11</v>
      </c>
      <c r="E437" s="44">
        <v>170</v>
      </c>
      <c r="F437" s="45">
        <v>332</v>
      </c>
      <c r="G437" s="46">
        <f>Sales!$F437-Sales!$E437</f>
        <v>162</v>
      </c>
      <c r="H437" s="52">
        <v>20</v>
      </c>
      <c r="J437" s="2"/>
      <c r="K437"/>
    </row>
    <row r="438" spans="1:11" hidden="1" x14ac:dyDescent="0.25">
      <c r="A438" s="41" t="s">
        <v>31</v>
      </c>
      <c r="B438" s="42">
        <v>43067</v>
      </c>
      <c r="C438" s="43">
        <f>YEAR(Sales!$B438)</f>
        <v>2017</v>
      </c>
      <c r="D438" s="43">
        <f>MONTH(Sales!$B438)</f>
        <v>11</v>
      </c>
      <c r="E438" s="44">
        <v>148</v>
      </c>
      <c r="F438" s="45">
        <v>880</v>
      </c>
      <c r="G438" s="46">
        <f>Sales!$F438-Sales!$E438</f>
        <v>732</v>
      </c>
      <c r="H438" s="52"/>
      <c r="J438" s="2"/>
      <c r="K438"/>
    </row>
    <row r="439" spans="1:11" hidden="1" x14ac:dyDescent="0.25">
      <c r="A439" s="41" t="s">
        <v>35</v>
      </c>
      <c r="B439" s="42">
        <v>43069</v>
      </c>
      <c r="C439" s="43">
        <f>YEAR(Sales!$B439)</f>
        <v>2017</v>
      </c>
      <c r="D439" s="43">
        <f>MONTH(Sales!$B439)</f>
        <v>11</v>
      </c>
      <c r="E439" s="44">
        <v>75</v>
      </c>
      <c r="F439" s="45">
        <v>350</v>
      </c>
      <c r="G439" s="46">
        <f>Sales!$F439-Sales!$E439</f>
        <v>275</v>
      </c>
      <c r="H439" s="52"/>
      <c r="J439" s="2"/>
      <c r="K439"/>
    </row>
    <row r="440" spans="1:11" hidden="1" x14ac:dyDescent="0.25">
      <c r="A440" s="41" t="s">
        <v>36</v>
      </c>
      <c r="B440" s="42">
        <v>43069</v>
      </c>
      <c r="C440" s="43">
        <f>YEAR(Sales!$B440)</f>
        <v>2017</v>
      </c>
      <c r="D440" s="43">
        <f>MONTH(Sales!$B440)</f>
        <v>11</v>
      </c>
      <c r="E440" s="44">
        <v>745</v>
      </c>
      <c r="F440" s="45">
        <v>930</v>
      </c>
      <c r="G440" s="46">
        <f>Sales!$F440-Sales!$E440</f>
        <v>185</v>
      </c>
      <c r="H440" s="52"/>
      <c r="J440" s="2"/>
      <c r="K440"/>
    </row>
    <row r="441" spans="1:11" hidden="1" x14ac:dyDescent="0.25">
      <c r="A441" s="41" t="s">
        <v>31</v>
      </c>
      <c r="B441" s="42">
        <v>43073</v>
      </c>
      <c r="C441" s="43">
        <f>YEAR(Sales!$B441)</f>
        <v>2017</v>
      </c>
      <c r="D441" s="43">
        <f>MONTH(Sales!$B441)</f>
        <v>12</v>
      </c>
      <c r="E441" s="44">
        <v>25</v>
      </c>
      <c r="F441" s="45">
        <v>260</v>
      </c>
      <c r="G441" s="46">
        <f>Sales!$F441-Sales!$E441</f>
        <v>235</v>
      </c>
      <c r="H441" s="52"/>
      <c r="J441" s="2"/>
      <c r="K441"/>
    </row>
    <row r="442" spans="1:11" hidden="1" x14ac:dyDescent="0.25">
      <c r="A442" s="41" t="s">
        <v>33</v>
      </c>
      <c r="B442" s="42">
        <v>43074</v>
      </c>
      <c r="C442" s="43">
        <f>YEAR(Sales!$B442)</f>
        <v>2017</v>
      </c>
      <c r="D442" s="43">
        <f>MONTH(Sales!$B442)</f>
        <v>12</v>
      </c>
      <c r="E442" s="44">
        <v>3040</v>
      </c>
      <c r="F442" s="45">
        <v>43000</v>
      </c>
      <c r="G442" s="46">
        <f>Sales!$F442-Sales!$E442</f>
        <v>39960</v>
      </c>
      <c r="H442" s="52">
        <v>300</v>
      </c>
      <c r="J442" s="2"/>
      <c r="K442"/>
    </row>
    <row r="443" spans="1:11" x14ac:dyDescent="0.25">
      <c r="J443" s="2"/>
    </row>
    <row r="444" spans="1:11" x14ac:dyDescent="0.25">
      <c r="J444" s="2"/>
    </row>
    <row r="446" spans="1:11" x14ac:dyDescent="0.25">
      <c r="E446"/>
      <c r="F446"/>
      <c r="G446"/>
    </row>
    <row r="447" spans="1:11" x14ac:dyDescent="0.25">
      <c r="E447"/>
      <c r="F447"/>
      <c r="G447"/>
    </row>
    <row r="448" spans="1:11" x14ac:dyDescent="0.25">
      <c r="E448"/>
      <c r="F448"/>
      <c r="G448"/>
    </row>
    <row r="449" spans="5:7" x14ac:dyDescent="0.25">
      <c r="E449"/>
      <c r="F449"/>
      <c r="G449"/>
    </row>
    <row r="450" spans="5:7" x14ac:dyDescent="0.25">
      <c r="E450"/>
      <c r="F450"/>
      <c r="G450"/>
    </row>
    <row r="451" spans="5:7" x14ac:dyDescent="0.25">
      <c r="E451"/>
      <c r="F451"/>
      <c r="G451"/>
    </row>
    <row r="452" spans="5:7" x14ac:dyDescent="0.25">
      <c r="E452"/>
      <c r="F452"/>
      <c r="G452"/>
    </row>
    <row r="453" spans="5:7" x14ac:dyDescent="0.25">
      <c r="E453"/>
      <c r="F453"/>
      <c r="G453"/>
    </row>
    <row r="454" spans="5:7" x14ac:dyDescent="0.25">
      <c r="E454"/>
      <c r="F454"/>
      <c r="G454"/>
    </row>
    <row r="455" spans="5:7" x14ac:dyDescent="0.25">
      <c r="E455"/>
      <c r="F455"/>
      <c r="G455"/>
    </row>
    <row r="456" spans="5:7" x14ac:dyDescent="0.25">
      <c r="E456"/>
      <c r="F456"/>
      <c r="G456"/>
    </row>
    <row r="457" spans="5:7" x14ac:dyDescent="0.25">
      <c r="E457"/>
      <c r="F457"/>
      <c r="G457"/>
    </row>
    <row r="458" spans="5:7" x14ac:dyDescent="0.25">
      <c r="E458"/>
      <c r="F458"/>
      <c r="G458"/>
    </row>
    <row r="459" spans="5:7" x14ac:dyDescent="0.25">
      <c r="E459"/>
      <c r="F459"/>
      <c r="G459"/>
    </row>
    <row r="460" spans="5:7" x14ac:dyDescent="0.25">
      <c r="E460"/>
      <c r="F460"/>
      <c r="G460"/>
    </row>
    <row r="461" spans="5:7" x14ac:dyDescent="0.25">
      <c r="E461"/>
      <c r="F461"/>
      <c r="G461"/>
    </row>
    <row r="462" spans="5:7" x14ac:dyDescent="0.25">
      <c r="E462"/>
      <c r="F462"/>
      <c r="G462"/>
    </row>
    <row r="463" spans="5:7" x14ac:dyDescent="0.25">
      <c r="E463"/>
      <c r="F463"/>
      <c r="G463"/>
    </row>
  </sheetData>
  <sortState xmlns:xlrd2="http://schemas.microsoft.com/office/spreadsheetml/2017/richdata2" ref="K2:K11">
    <sortCondition ref="K2"/>
  </sortState>
  <dataConsolidate/>
  <pageMargins left="0.23622047244094491" right="0.15748031496062992" top="0.74803149606299213" bottom="0.74803149606299213" header="0.31496062992125984" footer="0.31496062992125984"/>
  <pageSetup paperSize="9" scale="63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B79C-2FC4-460F-9727-C62A3569DB14}">
  <dimension ref="A1:M18"/>
  <sheetViews>
    <sheetView showGridLines="0" tabSelected="1" zoomScale="90" zoomScaleNormal="90" workbookViewId="0">
      <pane xSplit="1" ySplit="1" topLeftCell="B2" activePane="bottomRight" state="frozen"/>
      <selection activeCell="I2016" sqref="I2016"/>
      <selection pane="topRight" activeCell="I2016" sqref="I2016"/>
      <selection pane="bottomLeft" activeCell="I2016" sqref="I2016"/>
      <selection pane="bottomRight" activeCell="E13" sqref="E13"/>
    </sheetView>
  </sheetViews>
  <sheetFormatPr defaultColWidth="9.140625" defaultRowHeight="15" x14ac:dyDescent="0.25"/>
  <cols>
    <col min="1" max="1" width="26.42578125" style="25" bestFit="1" customWidth="1"/>
    <col min="2" max="9" width="12" style="68" bestFit="1" customWidth="1"/>
    <col min="10" max="13" width="12.28515625" style="68" customWidth="1"/>
    <col min="14" max="14" width="7.85546875" style="15" bestFit="1" customWidth="1"/>
    <col min="15" max="16384" width="9.140625" style="15"/>
  </cols>
  <sheetData>
    <row r="1" spans="1:13" x14ac:dyDescent="0.25">
      <c r="A1"/>
      <c r="B1" s="69">
        <v>1</v>
      </c>
      <c r="C1" s="69">
        <v>2</v>
      </c>
      <c r="D1" s="69">
        <v>3</v>
      </c>
      <c r="E1" s="69">
        <v>4</v>
      </c>
      <c r="F1" s="69">
        <v>5</v>
      </c>
      <c r="G1" s="69">
        <v>6</v>
      </c>
      <c r="H1" s="69">
        <v>7</v>
      </c>
      <c r="I1" s="69">
        <v>8</v>
      </c>
      <c r="J1" s="69">
        <v>9</v>
      </c>
      <c r="K1" s="69">
        <v>10</v>
      </c>
      <c r="L1" s="69">
        <v>11</v>
      </c>
      <c r="M1" s="69">
        <v>12</v>
      </c>
    </row>
    <row r="2" spans="1:13" ht="15" customHeight="1" x14ac:dyDescent="0.25">
      <c r="A2" s="14" t="s">
        <v>28</v>
      </c>
      <c r="B2" s="59" t="s">
        <v>8</v>
      </c>
      <c r="C2" s="59" t="s">
        <v>9</v>
      </c>
      <c r="D2" s="59" t="s">
        <v>10</v>
      </c>
      <c r="E2" s="59" t="s">
        <v>11</v>
      </c>
      <c r="F2" s="59" t="s">
        <v>0</v>
      </c>
      <c r="G2" s="59" t="s">
        <v>12</v>
      </c>
      <c r="H2" s="59" t="s">
        <v>13</v>
      </c>
      <c r="I2" s="59" t="s">
        <v>14</v>
      </c>
      <c r="J2" s="59" t="s">
        <v>15</v>
      </c>
      <c r="K2" s="59" t="s">
        <v>16</v>
      </c>
      <c r="L2" s="59" t="s">
        <v>17</v>
      </c>
      <c r="M2" s="59" t="s">
        <v>18</v>
      </c>
    </row>
    <row r="3" spans="1:13" ht="15" customHeight="1" x14ac:dyDescent="0.25">
      <c r="A3" s="16" t="s">
        <v>24</v>
      </c>
      <c r="B3" s="60">
        <f>SUMIFS(Revenue[Total Sales], Revenue[Year], 2017, Revenue[Month], B1)</f>
        <v>24215.5</v>
      </c>
      <c r="C3" s="60">
        <f>SUMIFS(Revenue[Total Sales], Revenue[Year], 2017, Revenue[Month], C1)</f>
        <v>44298.7</v>
      </c>
      <c r="D3" s="60">
        <f>SUMIFS(Revenue[Total Sales], Revenue[Year], 2017, Revenue[Month], D1)</f>
        <v>12736.55</v>
      </c>
      <c r="E3" s="60">
        <f>SUMIFS(Revenue[Total Sales], Revenue[Year], 2017, Revenue[Month], E1)</f>
        <v>25702.7</v>
      </c>
      <c r="F3" s="60">
        <f>SUMIFS(Revenue[Total Sales], Revenue[Year], 2017, Revenue[Month], F1)</f>
        <v>29746.25</v>
      </c>
      <c r="G3" s="60">
        <f>SUMIFS(Revenue[Total Sales], Revenue[Year], 2017, Revenue[Month], G1)</f>
        <v>38363.050000000003</v>
      </c>
      <c r="H3" s="60">
        <f>SUMIFS(Revenue[Total Sales], Revenue[Year], 2017, Revenue[Month], H1)</f>
        <v>13201.2</v>
      </c>
      <c r="I3" s="60">
        <f>SUMIFS(Revenue[Total Sales], Revenue[Year], 2017, Revenue[Month], I1)</f>
        <v>23129.86</v>
      </c>
      <c r="J3" s="60">
        <f>SUMIFS(Revenue[Total Sales], Revenue[Year], 2017, Revenue[Month], J1)</f>
        <v>19643.95</v>
      </c>
      <c r="K3" s="60">
        <f>SUMIFS(Revenue[Total Sales], Revenue[Year], 2017, Revenue[Month], K1)</f>
        <v>12147.08</v>
      </c>
      <c r="L3" s="60">
        <f>SUMIFS(Revenue[Total Sales], Revenue[Year], 2017, Revenue[Month], L1)</f>
        <v>14134.5</v>
      </c>
      <c r="M3" s="60">
        <f>SUMIFS(Revenue[Total Sales], Revenue[Year], 2017, Revenue[Month], M1)</f>
        <v>43260</v>
      </c>
    </row>
    <row r="4" spans="1:13" ht="15.75" x14ac:dyDescent="0.25">
      <c r="A4" s="17" t="s">
        <v>27</v>
      </c>
      <c r="B4" s="61">
        <f>SUMIFS(Revenue[Total Cost], Revenue[Year], 2017, Revenue[Month], B1)</f>
        <v>13106.03</v>
      </c>
      <c r="C4" s="61">
        <f>SUMIFS(Revenue[Total Cost], Revenue[Year], 2017, Revenue[Month], C1)</f>
        <v>26815.620000000003</v>
      </c>
      <c r="D4" s="61">
        <f>SUMIFS(Revenue[Total Cost], Revenue[Year], 2017, Revenue[Month], D1)</f>
        <v>6644</v>
      </c>
      <c r="E4" s="61">
        <f>SUMIFS(Revenue[Total Cost], Revenue[Year], 2017, Revenue[Month], E1)</f>
        <v>12047</v>
      </c>
      <c r="F4" s="61">
        <f>SUMIFS(Revenue[Total Cost], Revenue[Year], 2017, Revenue[Month], F1)</f>
        <v>12692.5</v>
      </c>
      <c r="G4" s="61">
        <f>SUMIFS(Revenue[Total Cost], Revenue[Year], 2017, Revenue[Month], G1)</f>
        <v>18540.330000000002</v>
      </c>
      <c r="H4" s="61">
        <f>SUMIFS(Revenue[Total Cost], Revenue[Year], 2017, Revenue[Month], H1)</f>
        <v>5720</v>
      </c>
      <c r="I4" s="61">
        <f>SUMIFS(Revenue[Total Cost], Revenue[Year], 2017, Revenue[Month], I1)</f>
        <v>12409</v>
      </c>
      <c r="J4" s="61">
        <f>SUMIFS(Revenue[Total Cost], Revenue[Year], 2017, Revenue[Month], J1)</f>
        <v>10576.630000000001</v>
      </c>
      <c r="K4" s="61">
        <f>SUMIFS(Revenue[Total Cost], Revenue[Year], 2017, Revenue[Month], K1)</f>
        <v>6946.98</v>
      </c>
      <c r="L4" s="61">
        <f>SUMIFS(Revenue[Total Cost], Revenue[Year], 2017, Revenue[Month], L1)</f>
        <v>6544</v>
      </c>
      <c r="M4" s="61">
        <f>SUMIFS(Revenue[Total Cost], Revenue[Year], 2017, Revenue[Month], M1)</f>
        <v>3065</v>
      </c>
    </row>
    <row r="5" spans="1:13" ht="15.75" x14ac:dyDescent="0.25">
      <c r="A5" s="18" t="s">
        <v>1</v>
      </c>
      <c r="B5" s="61">
        <f>SUMIFS(Revenue[comission], Revenue[Year], 2017, Revenue[Month], B1)</f>
        <v>0</v>
      </c>
      <c r="C5" s="61">
        <f>SUMIFS(Revenue[comission], Revenue[Year], 2017, Revenue[Month], C1)</f>
        <v>4828</v>
      </c>
      <c r="D5" s="61">
        <f>SUMIFS(Revenue[comission], Revenue[Year], 2017, Revenue[Month], D1)</f>
        <v>200</v>
      </c>
      <c r="E5" s="61">
        <f>SUMIFS(Revenue[comission], Revenue[Year], 2017, Revenue[Month], E1)</f>
        <v>3308</v>
      </c>
      <c r="F5" s="61">
        <f>SUMIFS(Revenue[comission], Revenue[Year], 2017, Revenue[Month], F1)</f>
        <v>2260</v>
      </c>
      <c r="G5" s="61">
        <f>SUMIFS(Revenue[comission], Revenue[Year], 2017, Revenue[Month], G1)</f>
        <v>1725</v>
      </c>
      <c r="H5" s="61">
        <f>SUMIFS(Revenue[comission], Revenue[Year], 2017, Revenue[Month], H1)</f>
        <v>354</v>
      </c>
      <c r="I5" s="61">
        <f>SUMIFS(Revenue[comission], Revenue[Year], 2017, Revenue[Month], I1)</f>
        <v>510</v>
      </c>
      <c r="J5" s="61">
        <f>SUMIFS(Revenue[comission], Revenue[Year], 2017, Revenue[Month], J1)</f>
        <v>1370</v>
      </c>
      <c r="K5" s="61">
        <f>SUMIFS(Revenue[comission], Revenue[Year], 2017, Revenue[Month], K1)</f>
        <v>0</v>
      </c>
      <c r="L5" s="61">
        <f>SUMIFS(Revenue[comission], Revenue[Year], 2017, Revenue[Month], L1)</f>
        <v>1190</v>
      </c>
      <c r="M5" s="61">
        <f>SUMIFS(Revenue[comission], Revenue[Year], 2017, Revenue[Month], M1)</f>
        <v>300</v>
      </c>
    </row>
    <row r="6" spans="1:13" ht="17.25" x14ac:dyDescent="0.25">
      <c r="A6" s="19" t="s">
        <v>23</v>
      </c>
      <c r="B6" s="62">
        <f>B3-B4-B5</f>
        <v>11109.47</v>
      </c>
      <c r="C6" s="62">
        <f t="shared" ref="C6:M6" si="0">C3-C4-C5</f>
        <v>12655.079999999994</v>
      </c>
      <c r="D6" s="62">
        <f t="shared" si="0"/>
        <v>5892.5499999999993</v>
      </c>
      <c r="E6" s="62">
        <f t="shared" si="0"/>
        <v>10347.700000000001</v>
      </c>
      <c r="F6" s="62">
        <f t="shared" si="0"/>
        <v>14793.75</v>
      </c>
      <c r="G6" s="62">
        <f t="shared" si="0"/>
        <v>18097.72</v>
      </c>
      <c r="H6" s="62">
        <f t="shared" si="0"/>
        <v>7127.2000000000007</v>
      </c>
      <c r="I6" s="62">
        <f t="shared" si="0"/>
        <v>10210.86</v>
      </c>
      <c r="J6" s="62">
        <f t="shared" si="0"/>
        <v>7697.32</v>
      </c>
      <c r="K6" s="62">
        <f t="shared" si="0"/>
        <v>5200.1000000000004</v>
      </c>
      <c r="L6" s="62">
        <f t="shared" si="0"/>
        <v>6400.5</v>
      </c>
      <c r="M6" s="62">
        <f t="shared" si="0"/>
        <v>39895</v>
      </c>
    </row>
    <row r="7" spans="1:13" ht="15.75" x14ac:dyDescent="0.25">
      <c r="A7" s="20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</row>
    <row r="8" spans="1:13" ht="15.75" x14ac:dyDescent="0.25">
      <c r="A8" s="21" t="s">
        <v>22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</row>
    <row r="9" spans="1:13" x14ac:dyDescent="0.25">
      <c r="A9" s="22" t="s">
        <v>39</v>
      </c>
      <c r="B9" s="65">
        <f>SUMIFS(Cost[Amount], Cost[Year], 2017, Cost[Month], B$1, Cost[Expense category], $A9)</f>
        <v>114</v>
      </c>
      <c r="C9" s="65">
        <f>SUMIFS(Cost[Amount], Cost[Year], 2017, Cost[Month], C$1, Cost[Expense category], $A9)</f>
        <v>0</v>
      </c>
      <c r="D9" s="65">
        <f>SUMIFS(Cost[Amount], Cost[Year], 2017, Cost[Month], D$1, Cost[Expense category], $A9)</f>
        <v>700</v>
      </c>
      <c r="E9" s="65">
        <f>SUMIFS(Cost[Amount], Cost[Year], 2017, Cost[Month], E$1, Cost[Expense category], $A9)</f>
        <v>550</v>
      </c>
      <c r="F9" s="65">
        <f>SUMIFS(Cost[Amount], Cost[Year], 2017, Cost[Month], F$1, Cost[Expense category], $A9)</f>
        <v>700</v>
      </c>
      <c r="G9" s="65">
        <f>SUMIFS(Cost[Amount], Cost[Year], 2017, Cost[Month], G$1, Cost[Expense category], $A9)</f>
        <v>2775</v>
      </c>
      <c r="H9" s="65">
        <f>SUMIFS(Cost[Amount], Cost[Year], 2017, Cost[Month], H$1, Cost[Expense category], $A9)</f>
        <v>28</v>
      </c>
      <c r="I9" s="65">
        <f>SUMIFS(Cost[Amount], Cost[Year], 2017, Cost[Month], I$1, Cost[Expense category], $A9)</f>
        <v>1162</v>
      </c>
      <c r="J9" s="65">
        <f>SUMIFS(Cost[Amount], Cost[Year], 2017, Cost[Month], J$1, Cost[Expense category], $A9)</f>
        <v>200</v>
      </c>
      <c r="K9" s="65">
        <f>SUMIFS(Cost[Amount], Cost[Year], 2017, Cost[Month], K$1, Cost[Expense category], $A9)</f>
        <v>73</v>
      </c>
      <c r="L9" s="65">
        <f>SUMIFS(Cost[Amount], Cost[Year], 2017, Cost[Month], L$1, Cost[Expense category], $A9)</f>
        <v>1253.5</v>
      </c>
      <c r="M9" s="65">
        <f>SUMIFS(Cost[Amount], Cost[Year], 2017, Cost[Month], M$1, Cost[Expense category], $A9)</f>
        <v>0</v>
      </c>
    </row>
    <row r="10" spans="1:13" x14ac:dyDescent="0.25">
      <c r="A10" s="22" t="s">
        <v>40</v>
      </c>
      <c r="B10" s="65">
        <f>SUMIFS(Cost[Amount], Cost[Year], 2017, Cost[Month], B$1, Cost[Expense category], $A10)</f>
        <v>1700</v>
      </c>
      <c r="C10" s="65">
        <f>SUMIFS(Cost[Amount], Cost[Year], 2017, Cost[Month], C$1, Cost[Expense category], $A10)</f>
        <v>50</v>
      </c>
      <c r="D10" s="65">
        <f>SUMIFS(Cost[Amount], Cost[Year], 2017, Cost[Month], D$1, Cost[Expense category], $A10)</f>
        <v>2174</v>
      </c>
      <c r="E10" s="65">
        <f>SUMIFS(Cost[Amount], Cost[Year], 2017, Cost[Month], E$1, Cost[Expense category], $A10)</f>
        <v>1941</v>
      </c>
      <c r="F10" s="65">
        <f>SUMIFS(Cost[Amount], Cost[Year], 2017, Cost[Month], F$1, Cost[Expense category], $A10)</f>
        <v>18</v>
      </c>
      <c r="G10" s="65">
        <f>SUMIFS(Cost[Amount], Cost[Year], 2017, Cost[Month], G$1, Cost[Expense category], $A10)</f>
        <v>1410</v>
      </c>
      <c r="H10" s="65">
        <f>SUMIFS(Cost[Amount], Cost[Year], 2017, Cost[Month], H$1, Cost[Expense category], $A10)</f>
        <v>107</v>
      </c>
      <c r="I10" s="65">
        <f>SUMIFS(Cost[Amount], Cost[Year], 2017, Cost[Month], I$1, Cost[Expense category], $A10)</f>
        <v>1627</v>
      </c>
      <c r="J10" s="65">
        <f>SUMIFS(Cost[Amount], Cost[Year], 2017, Cost[Month], J$1, Cost[Expense category], $A10)</f>
        <v>3.5</v>
      </c>
      <c r="K10" s="65">
        <f>SUMIFS(Cost[Amount], Cost[Year], 2017, Cost[Month], K$1, Cost[Expense category], $A10)</f>
        <v>130</v>
      </c>
      <c r="L10" s="65">
        <f>SUMIFS(Cost[Amount], Cost[Year], 2017, Cost[Month], L$1, Cost[Expense category], $A10)</f>
        <v>403.5</v>
      </c>
      <c r="M10" s="65">
        <f>SUMIFS(Cost[Amount], Cost[Year], 2017, Cost[Month], M$1, Cost[Expense category], $A10)</f>
        <v>0</v>
      </c>
    </row>
    <row r="11" spans="1:13" x14ac:dyDescent="0.25">
      <c r="A11" s="22" t="s">
        <v>44</v>
      </c>
      <c r="B11" s="65">
        <f>SUMIFS(Cost[Amount], Cost[Year], 2017, Cost[Month], B$1, Cost[Expense category], $A11)</f>
        <v>2855</v>
      </c>
      <c r="C11" s="65">
        <f>SUMIFS(Cost[Amount], Cost[Year], 2017, Cost[Month], C$1, Cost[Expense category], $A11)</f>
        <v>1740</v>
      </c>
      <c r="D11" s="65">
        <f>SUMIFS(Cost[Amount], Cost[Year], 2017, Cost[Month], D$1, Cost[Expense category], $A11)</f>
        <v>1130</v>
      </c>
      <c r="E11" s="65">
        <f>SUMIFS(Cost[Amount], Cost[Year], 2017, Cost[Month], E$1, Cost[Expense category], $A11)</f>
        <v>700</v>
      </c>
      <c r="F11" s="65">
        <f>SUMIFS(Cost[Amount], Cost[Year], 2017, Cost[Month], F$1, Cost[Expense category], $A11)</f>
        <v>210</v>
      </c>
      <c r="G11" s="65">
        <f>SUMIFS(Cost[Amount], Cost[Year], 2017, Cost[Month], G$1, Cost[Expense category], $A11)</f>
        <v>100</v>
      </c>
      <c r="H11" s="65">
        <f>SUMIFS(Cost[Amount], Cost[Year], 2017, Cost[Month], H$1, Cost[Expense category], $A11)</f>
        <v>472</v>
      </c>
      <c r="I11" s="65">
        <f>SUMIFS(Cost[Amount], Cost[Year], 2017, Cost[Month], I$1, Cost[Expense category], $A11)</f>
        <v>568</v>
      </c>
      <c r="J11" s="65">
        <f>SUMIFS(Cost[Amount], Cost[Year], 2017, Cost[Month], J$1, Cost[Expense category], $A11)</f>
        <v>7</v>
      </c>
      <c r="K11" s="65">
        <f>SUMIFS(Cost[Amount], Cost[Year], 2017, Cost[Month], K$1, Cost[Expense category], $A11)</f>
        <v>26.8</v>
      </c>
      <c r="L11" s="65">
        <f>SUMIFS(Cost[Amount], Cost[Year], 2017, Cost[Month], L$1, Cost[Expense category], $A11)</f>
        <v>10</v>
      </c>
      <c r="M11" s="65">
        <f>SUMIFS(Cost[Amount], Cost[Year], 2017, Cost[Month], M$1, Cost[Expense category], $A11)</f>
        <v>0</v>
      </c>
    </row>
    <row r="12" spans="1:13" x14ac:dyDescent="0.25">
      <c r="A12" s="22" t="s">
        <v>43</v>
      </c>
      <c r="B12" s="65">
        <f>SUMIFS(Cost[Amount], Cost[Year], 2017, Cost[Month], B$1, Cost[Expense category], $A12)</f>
        <v>0</v>
      </c>
      <c r="C12" s="65">
        <f>SUMIFS(Cost[Amount], Cost[Year], 2017, Cost[Month], C$1, Cost[Expense category], $A12)</f>
        <v>0</v>
      </c>
      <c r="D12" s="65">
        <f>SUMIFS(Cost[Amount], Cost[Year], 2017, Cost[Month], D$1, Cost[Expense category], $A12)</f>
        <v>10</v>
      </c>
      <c r="E12" s="65">
        <f>SUMIFS(Cost[Amount], Cost[Year], 2017, Cost[Month], E$1, Cost[Expense category], $A12)</f>
        <v>300</v>
      </c>
      <c r="F12" s="65">
        <f>SUMIFS(Cost[Amount], Cost[Year], 2017, Cost[Month], F$1, Cost[Expense category], $A12)</f>
        <v>0</v>
      </c>
      <c r="G12" s="65">
        <f>SUMIFS(Cost[Amount], Cost[Year], 2017, Cost[Month], G$1, Cost[Expense category], $A12)</f>
        <v>0</v>
      </c>
      <c r="H12" s="65">
        <f>SUMIFS(Cost[Amount], Cost[Year], 2017, Cost[Month], H$1, Cost[Expense category], $A12)</f>
        <v>2754.5</v>
      </c>
      <c r="I12" s="65">
        <f>SUMIFS(Cost[Amount], Cost[Year], 2017, Cost[Month], I$1, Cost[Expense category], $A12)</f>
        <v>0</v>
      </c>
      <c r="J12" s="65">
        <f>SUMIFS(Cost[Amount], Cost[Year], 2017, Cost[Month], J$1, Cost[Expense category], $A12)</f>
        <v>0</v>
      </c>
      <c r="K12" s="65">
        <f>SUMIFS(Cost[Amount], Cost[Year], 2017, Cost[Month], K$1, Cost[Expense category], $A12)</f>
        <v>100</v>
      </c>
      <c r="L12" s="65">
        <f>SUMIFS(Cost[Amount], Cost[Year], 2017, Cost[Month], L$1, Cost[Expense category], $A12)</f>
        <v>3.5</v>
      </c>
      <c r="M12" s="65">
        <f>SUMIFS(Cost[Amount], Cost[Year], 2017, Cost[Month], M$1, Cost[Expense category], $A12)</f>
        <v>0</v>
      </c>
    </row>
    <row r="13" spans="1:13" x14ac:dyDescent="0.25">
      <c r="A13" s="22" t="s">
        <v>42</v>
      </c>
      <c r="B13" s="65">
        <f>SUMIFS(Cost[Amount], Cost[Year], 2017, Cost[Month], B$1, Cost[Expense category], $A13)</f>
        <v>0</v>
      </c>
      <c r="C13" s="65">
        <f>SUMIFS(Cost[Amount], Cost[Year], 2017, Cost[Month], C$1, Cost[Expense category], $A13)</f>
        <v>1405</v>
      </c>
      <c r="D13" s="65">
        <f>SUMIFS(Cost[Amount], Cost[Year], 2017, Cost[Month], D$1, Cost[Expense category], $A13)</f>
        <v>50</v>
      </c>
      <c r="E13" s="65">
        <f>SUMIFS(Cost[Amount], Cost[Year], 2017, Cost[Month], E$1, Cost[Expense category], $A13)</f>
        <v>610</v>
      </c>
      <c r="F13" s="65">
        <f>SUMIFS(Cost[Amount], Cost[Year], 2017, Cost[Month], F$1, Cost[Expense category], $A13)</f>
        <v>2531</v>
      </c>
      <c r="G13" s="65">
        <f>SUMIFS(Cost[Amount], Cost[Year], 2017, Cost[Month], G$1, Cost[Expense category], $A13)</f>
        <v>218</v>
      </c>
      <c r="H13" s="65">
        <f>SUMIFS(Cost[Amount], Cost[Year], 2017, Cost[Month], H$1, Cost[Expense category], $A13)</f>
        <v>1922</v>
      </c>
      <c r="I13" s="65">
        <f>SUMIFS(Cost[Amount], Cost[Year], 2017, Cost[Month], I$1, Cost[Expense category], $A13)</f>
        <v>2310.5</v>
      </c>
      <c r="J13" s="65">
        <f>SUMIFS(Cost[Amount], Cost[Year], 2017, Cost[Month], J$1, Cost[Expense category], $A13)</f>
        <v>2815</v>
      </c>
      <c r="K13" s="65">
        <f>SUMIFS(Cost[Amount], Cost[Year], 2017, Cost[Month], K$1, Cost[Expense category], $A13)</f>
        <v>3290</v>
      </c>
      <c r="L13" s="65">
        <f>SUMIFS(Cost[Amount], Cost[Year], 2017, Cost[Month], L$1, Cost[Expense category], $A13)</f>
        <v>373.5</v>
      </c>
      <c r="M13" s="65">
        <f>SUMIFS(Cost[Amount], Cost[Year], 2017, Cost[Month], M$1, Cost[Expense category], $A13)</f>
        <v>2150</v>
      </c>
    </row>
    <row r="14" spans="1:13" x14ac:dyDescent="0.25">
      <c r="A14" s="22" t="s">
        <v>41</v>
      </c>
      <c r="B14" s="65">
        <f>SUMIFS(Cost[Amount], Cost[Year], 2017, Cost[Month], B$1, Cost[Expense category], $A14)</f>
        <v>60</v>
      </c>
      <c r="C14" s="65">
        <f>SUMIFS(Cost[Amount], Cost[Year], 2017, Cost[Month], C$1, Cost[Expense category], $A14)</f>
        <v>94</v>
      </c>
      <c r="D14" s="65">
        <f>SUMIFS(Cost[Amount], Cost[Year], 2017, Cost[Month], D$1, Cost[Expense category], $A14)</f>
        <v>275</v>
      </c>
      <c r="E14" s="65">
        <f>SUMIFS(Cost[Amount], Cost[Year], 2017, Cost[Month], E$1, Cost[Expense category], $A14)</f>
        <v>356</v>
      </c>
      <c r="F14" s="65">
        <f>SUMIFS(Cost[Amount], Cost[Year], 2017, Cost[Month], F$1, Cost[Expense category], $A14)</f>
        <v>20</v>
      </c>
      <c r="G14" s="65">
        <f>SUMIFS(Cost[Amount], Cost[Year], 2017, Cost[Month], G$1, Cost[Expense category], $A14)</f>
        <v>310</v>
      </c>
      <c r="H14" s="65">
        <f>SUMIFS(Cost[Amount], Cost[Year], 2017, Cost[Month], H$1, Cost[Expense category], $A14)</f>
        <v>50</v>
      </c>
      <c r="I14" s="65">
        <f>SUMIFS(Cost[Amount], Cost[Year], 2017, Cost[Month], I$1, Cost[Expense category], $A14)</f>
        <v>356.5</v>
      </c>
      <c r="J14" s="65">
        <f>SUMIFS(Cost[Amount], Cost[Year], 2017, Cost[Month], J$1, Cost[Expense category], $A14)</f>
        <v>108</v>
      </c>
      <c r="K14" s="65">
        <f>SUMIFS(Cost[Amount], Cost[Year], 2017, Cost[Month], K$1, Cost[Expense category], $A14)</f>
        <v>95</v>
      </c>
      <c r="L14" s="65">
        <f>SUMIFS(Cost[Amount], Cost[Year], 2017, Cost[Month], L$1, Cost[Expense category], $A14)</f>
        <v>200</v>
      </c>
      <c r="M14" s="65">
        <f>SUMIFS(Cost[Amount], Cost[Year], 2017, Cost[Month], M$1, Cost[Expense category], $A14)</f>
        <v>0</v>
      </c>
    </row>
    <row r="15" spans="1:13" x14ac:dyDescent="0.25">
      <c r="A15" s="23" t="s">
        <v>45</v>
      </c>
      <c r="B15" s="65">
        <f>SUMIFS(Cost[Amount], Cost[Year], 2017, Cost[Month], B$1, Cost[Expense category], $A15)</f>
        <v>200</v>
      </c>
      <c r="C15" s="65">
        <f>SUMIFS(Cost[Amount], Cost[Year], 2017, Cost[Month], C$1, Cost[Expense category], $A15)</f>
        <v>40</v>
      </c>
      <c r="D15" s="65">
        <f>SUMIFS(Cost[Amount], Cost[Year], 2017, Cost[Month], D$1, Cost[Expense category], $A15)</f>
        <v>100</v>
      </c>
      <c r="E15" s="65">
        <f>SUMIFS(Cost[Amount], Cost[Year], 2017, Cost[Month], E$1, Cost[Expense category], $A15)</f>
        <v>434</v>
      </c>
      <c r="F15" s="65">
        <f>SUMIFS(Cost[Amount], Cost[Year], 2017, Cost[Month], F$1, Cost[Expense category], $A15)</f>
        <v>156</v>
      </c>
      <c r="G15" s="65">
        <f>SUMIFS(Cost[Amount], Cost[Year], 2017, Cost[Month], G$1, Cost[Expense category], $A15)</f>
        <v>700</v>
      </c>
      <c r="H15" s="65">
        <f>SUMIFS(Cost[Amount], Cost[Year], 2017, Cost[Month], H$1, Cost[Expense category], $A15)</f>
        <v>4</v>
      </c>
      <c r="I15" s="65">
        <f>SUMIFS(Cost[Amount], Cost[Year], 2017, Cost[Month], I$1, Cost[Expense category], $A15)</f>
        <v>105</v>
      </c>
      <c r="J15" s="65">
        <f>SUMIFS(Cost[Amount], Cost[Year], 2017, Cost[Month], J$1, Cost[Expense category], $A15)</f>
        <v>110</v>
      </c>
      <c r="K15" s="65">
        <f>SUMIFS(Cost[Amount], Cost[Year], 2017, Cost[Month], K$1, Cost[Expense category], $A15)</f>
        <v>260</v>
      </c>
      <c r="L15" s="65">
        <f>SUMIFS(Cost[Amount], Cost[Year], 2017, Cost[Month], L$1, Cost[Expense category], $A15)</f>
        <v>203</v>
      </c>
      <c r="M15" s="65">
        <f>SUMIFS(Cost[Amount], Cost[Year], 2017, Cost[Month], M$1, Cost[Expense category], $A15)</f>
        <v>0</v>
      </c>
    </row>
    <row r="16" spans="1:13" ht="17.25" x14ac:dyDescent="0.25">
      <c r="A16" s="24" t="s">
        <v>25</v>
      </c>
      <c r="B16" s="66">
        <f>SUM(B9:B15)</f>
        <v>4929</v>
      </c>
      <c r="C16" s="66">
        <f t="shared" ref="C16:M16" si="1">SUM(C9:C15)</f>
        <v>3329</v>
      </c>
      <c r="D16" s="66">
        <f t="shared" si="1"/>
        <v>4439</v>
      </c>
      <c r="E16" s="66">
        <f t="shared" si="1"/>
        <v>4891</v>
      </c>
      <c r="F16" s="66">
        <f t="shared" si="1"/>
        <v>3635</v>
      </c>
      <c r="G16" s="66">
        <f t="shared" si="1"/>
        <v>5513</v>
      </c>
      <c r="H16" s="66">
        <f t="shared" si="1"/>
        <v>5337.5</v>
      </c>
      <c r="I16" s="66">
        <f t="shared" si="1"/>
        <v>6129</v>
      </c>
      <c r="J16" s="66">
        <f t="shared" si="1"/>
        <v>3243.5</v>
      </c>
      <c r="K16" s="66">
        <f t="shared" si="1"/>
        <v>3974.8</v>
      </c>
      <c r="L16" s="66">
        <f t="shared" si="1"/>
        <v>2447</v>
      </c>
      <c r="M16" s="66">
        <f t="shared" si="1"/>
        <v>2150</v>
      </c>
    </row>
    <row r="17" spans="1:13" ht="15.75" x14ac:dyDescent="0.25">
      <c r="A17" s="20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1:13" ht="31.5" x14ac:dyDescent="0.25">
      <c r="A18" s="58" t="s">
        <v>26</v>
      </c>
      <c r="B18" s="67">
        <f>B6-B16</f>
        <v>6180.4699999999993</v>
      </c>
      <c r="C18" s="67">
        <f t="shared" ref="C18:M18" si="2">C6-C16</f>
        <v>9326.0799999999945</v>
      </c>
      <c r="D18" s="67">
        <f t="shared" si="2"/>
        <v>1453.5499999999993</v>
      </c>
      <c r="E18" s="67">
        <f t="shared" si="2"/>
        <v>5456.7000000000007</v>
      </c>
      <c r="F18" s="67">
        <f t="shared" si="2"/>
        <v>11158.75</v>
      </c>
      <c r="G18" s="67">
        <f t="shared" si="2"/>
        <v>12584.720000000001</v>
      </c>
      <c r="H18" s="67">
        <f t="shared" si="2"/>
        <v>1789.7000000000007</v>
      </c>
      <c r="I18" s="67">
        <f t="shared" si="2"/>
        <v>4081.8600000000006</v>
      </c>
      <c r="J18" s="67">
        <f t="shared" si="2"/>
        <v>4453.82</v>
      </c>
      <c r="K18" s="67">
        <f t="shared" si="2"/>
        <v>1225.3000000000002</v>
      </c>
      <c r="L18" s="67">
        <f t="shared" si="2"/>
        <v>3953.5</v>
      </c>
      <c r="M18" s="67">
        <f t="shared" si="2"/>
        <v>37745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</vt:lpstr>
      <vt:lpstr>Sales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Windows User</cp:lastModifiedBy>
  <dcterms:created xsi:type="dcterms:W3CDTF">2018-04-15T11:41:43Z</dcterms:created>
  <dcterms:modified xsi:type="dcterms:W3CDTF">2024-06-25T06:38:56Z</dcterms:modified>
</cp:coreProperties>
</file>