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8\"/>
    </mc:Choice>
  </mc:AlternateContent>
  <xr:revisionPtr revIDLastSave="0" documentId="13_ncr:1_{C88A5F67-2BCD-4000-8026-A54B9AFB1AD1}" xr6:coauthVersionLast="47" xr6:coauthVersionMax="47" xr10:uidLastSave="{00000000-0000-0000-0000-000000000000}"/>
  <bookViews>
    <workbookView xWindow="-108" yWindow="-108" windowWidth="23256" windowHeight="12576" xr2:uid="{10D3A843-EE3B-4490-9CB1-E590FD3572C5}"/>
  </bookViews>
  <sheets>
    <sheet name="HANDEX" sheetId="7" r:id="rId1"/>
    <sheet name="Task 1" sheetId="4" r:id="rId2"/>
    <sheet name="Task 2" sheetId="5" r:id="rId3"/>
    <sheet name="Task 3" sheetId="6" r:id="rId4"/>
    <sheet name="Task 4" sheetId="3" r:id="rId5"/>
    <sheet name="Task 5"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E3" i="5"/>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F3" i="3" l="1"/>
  <c r="F4" i="3"/>
  <c r="F5" i="3"/>
  <c r="F6" i="3"/>
  <c r="F7" i="3"/>
  <c r="F8" i="3"/>
  <c r="F9" i="3"/>
  <c r="F10" i="3"/>
  <c r="F2" i="3"/>
  <c r="C2" i="6"/>
  <c r="D2" i="6" s="1"/>
  <c r="L4" i="4"/>
  <c r="K4" i="4" l="1"/>
  <c r="J4" i="4"/>
  <c r="G3" i="4"/>
  <c r="G2" i="4"/>
</calcChain>
</file>

<file path=xl/sharedStrings.xml><?xml version="1.0" encoding="utf-8"?>
<sst xmlns="http://schemas.openxmlformats.org/spreadsheetml/2006/main" count="209" uniqueCount="76">
  <si>
    <t>I rüb</t>
  </si>
  <si>
    <t>II rüb</t>
  </si>
  <si>
    <t>III rüb</t>
  </si>
  <si>
    <t>IV rüb</t>
  </si>
  <si>
    <t>Lenovo</t>
  </si>
  <si>
    <t>HP</t>
  </si>
  <si>
    <t>Samsung</t>
  </si>
  <si>
    <t>Apple</t>
  </si>
  <si>
    <t>Microsoft</t>
  </si>
  <si>
    <t>Xiomi</t>
  </si>
  <si>
    <t>Toshiba</t>
  </si>
  <si>
    <t>Striker</t>
  </si>
  <si>
    <t>Nokia</t>
  </si>
  <si>
    <t>Superstar</t>
  </si>
  <si>
    <t>Pakistan</t>
  </si>
  <si>
    <t>Jazib Hassan</t>
  </si>
  <si>
    <t>Legend</t>
  </si>
  <si>
    <t>Raju Ar</t>
  </si>
  <si>
    <t>America</t>
  </si>
  <si>
    <t>Alex Dux</t>
  </si>
  <si>
    <t>Rookie</t>
  </si>
  <si>
    <t>Hijab Fatima</t>
  </si>
  <si>
    <t>Mariann Winden</t>
  </si>
  <si>
    <t>Christina Roca</t>
  </si>
  <si>
    <t>Japan</t>
  </si>
  <si>
    <t>Tan Le</t>
  </si>
  <si>
    <t>Jelly</t>
  </si>
  <si>
    <t>Oromo Drama Lima</t>
  </si>
  <si>
    <t xml:space="preserve">Over Limit </t>
  </si>
  <si>
    <t>Qalibiyyət</t>
  </si>
  <si>
    <t>Orden</t>
  </si>
  <si>
    <t>Subscription Date</t>
  </si>
  <si>
    <t>Şəhər</t>
  </si>
  <si>
    <t>Ad</t>
  </si>
  <si>
    <t>Tarix</t>
  </si>
  <si>
    <t>Satıcı</t>
  </si>
  <si>
    <t>Yer</t>
  </si>
  <si>
    <t>Rəng</t>
  </si>
  <si>
    <t>Say</t>
  </si>
  <si>
    <t>Qiymət</t>
  </si>
  <si>
    <t>Məbləğ</t>
  </si>
  <si>
    <t>50 ədəddən yuxarı satılan məhsuldan alınan ümumi gəlir</t>
  </si>
  <si>
    <t>Qərbdə neçə ədəd qırmızı rəng məhsul satılıb</t>
  </si>
  <si>
    <t>Jones P.</t>
  </si>
  <si>
    <t>Şərq</t>
  </si>
  <si>
    <t>Qara</t>
  </si>
  <si>
    <t>Bridger B</t>
  </si>
  <si>
    <t>Göy</t>
  </si>
  <si>
    <t>Qərb</t>
  </si>
  <si>
    <t>Qırmızı</t>
  </si>
  <si>
    <t>Parker I.</t>
  </si>
  <si>
    <t>Məhsulun adı</t>
  </si>
  <si>
    <t>Notebook</t>
  </si>
  <si>
    <t>Telefon</t>
  </si>
  <si>
    <t>Tablet</t>
  </si>
  <si>
    <t>PC</t>
  </si>
  <si>
    <t>Başlanğıc tarix</t>
  </si>
  <si>
    <t>Son tarix</t>
  </si>
  <si>
    <t>İş günlərinin sayı</t>
  </si>
  <si>
    <t>Qeyri-iş günlərinin sayı</t>
  </si>
  <si>
    <t>Qeyri-iş günlərinin siyahısı</t>
  </si>
  <si>
    <t>4-cü rüb cəmi neçə məhsul satılıb</t>
  </si>
  <si>
    <t>Məhsul &gt;= 30000</t>
  </si>
  <si>
    <t>Rüb &gt;= 67000</t>
  </si>
  <si>
    <t>Məhsul &lt; 30000</t>
  </si>
  <si>
    <t>Rüb &lt; 67000</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</si>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</sst>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quot;₼&quot;\ * #,##0.00_-;_-&quot;₼&quot;\ * &quot;-&quot;??_-;_-@_-"/>
    <numFmt numFmtId="165" formatCode="_-[$$-409]* #,##0.00_ ;_-[$$-409]* \-#,##0.00\ ;_-[$$-409]* &quot;-&quot;??_ ;_-@_ "/>
    <numFmt numFmtId="166" formatCode="_([$€]* #,##0.00_);_([$€]* \(#,##0.00\);_([$€]* &quot;-&quot;??_);_(@_)"/>
    <numFmt numFmtId="167" formatCode="0\ &quot;ədəd&quot;"/>
    <numFmt numFmtId="168" formatCode="0.00\ &quot;AZN&quot;"/>
    <numFmt numFmtId="169" formatCode="_-* #,##0.00\ [$₼-42C]_-;\-* #,##0.00\ [$₼-42C]_-;_-* &quot;-&quot;??\ [$₼-42C]_-;_-@_-"/>
  </numFmts>
  <fonts count="25" x14ac:knownFonts="1">
    <font>
      <sz val="11"/>
      <color theme="1"/>
      <name val="Palatino Linotype"/>
      <family val="2"/>
      <charset val="186"/>
    </font>
    <font>
      <sz val="13"/>
      <color theme="1"/>
      <name val="Palatino Linotype"/>
      <family val="2"/>
      <charset val="186"/>
    </font>
    <font>
      <sz val="12"/>
      <color theme="1"/>
      <name val="Calibri"/>
      <family val="2"/>
      <charset val="186"/>
      <scheme val="minor"/>
    </font>
    <font>
      <b/>
      <sz val="14"/>
      <color theme="0"/>
      <name val="Calibri"/>
      <family val="2"/>
      <scheme val="minor"/>
    </font>
    <font>
      <sz val="10"/>
      <name val="Arial"/>
      <family val="2"/>
    </font>
    <font>
      <sz val="11"/>
      <color theme="1"/>
      <name val="Calibri"/>
      <family val="2"/>
      <scheme val="minor"/>
    </font>
    <font>
      <sz val="11"/>
      <color theme="1"/>
      <name val="Calibri"/>
      <family val="2"/>
      <charset val="186"/>
      <scheme val="minor"/>
    </font>
    <font>
      <b/>
      <sz val="14"/>
      <color rgb="FFC00000"/>
      <name val="Calibri"/>
      <family val="2"/>
      <scheme val="minor"/>
    </font>
    <font>
      <b/>
      <sz val="11"/>
      <color theme="0"/>
      <name val="Palatino Linotype"/>
      <family val="2"/>
      <charset val="186"/>
    </font>
    <font>
      <sz val="12"/>
      <color theme="0"/>
      <name val="Palatino Linotype"/>
      <family val="1"/>
    </font>
    <font>
      <sz val="12"/>
      <color theme="1"/>
      <name val="Palatino Linotype"/>
      <family val="1"/>
    </font>
    <font>
      <sz val="11"/>
      <name val="Palatino Linotype"/>
      <family val="1"/>
    </font>
    <font>
      <sz val="12"/>
      <name val="Palatino Linotype"/>
      <family val="1"/>
    </font>
    <font>
      <b/>
      <sz val="12"/>
      <name val="Palatino Linotype"/>
      <family val="1"/>
    </font>
    <font>
      <sz val="13"/>
      <color theme="1"/>
      <name val="Palatino Linotype"/>
      <family val="1"/>
    </font>
    <font>
      <sz val="13"/>
      <name val="Palatino Linotype"/>
      <family val="1"/>
    </font>
    <font>
      <b/>
      <sz val="13"/>
      <color theme="9" tint="-0.499984740745262"/>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9">
    <fill>
      <patternFill patternType="none"/>
    </fill>
    <fill>
      <patternFill patternType="gray125"/>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8"/>
        <bgColor theme="8"/>
      </patternFill>
    </fill>
    <fill>
      <patternFill patternType="solid">
        <fgColor theme="5"/>
        <bgColor theme="5"/>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indexed="64"/>
      </patternFill>
    </fill>
    <fill>
      <patternFill patternType="solid">
        <fgColor theme="8" tint="-0.499984740745262"/>
        <bgColor indexed="64"/>
      </patternFill>
    </fill>
    <fill>
      <patternFill patternType="solid">
        <fgColor rgb="FF00B0F0"/>
        <bgColor indexed="64"/>
      </patternFill>
    </fill>
    <fill>
      <patternFill patternType="solid">
        <fgColor rgb="FFFF0000"/>
        <bgColor indexed="64"/>
      </patternFill>
    </fill>
    <fill>
      <patternFill patternType="solid">
        <fgColor rgb="FF227447"/>
        <bgColor indexed="64"/>
      </patternFill>
    </fill>
    <fill>
      <patternFill patternType="solid">
        <fgColor rgb="FFD9D9D9"/>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s>
  <borders count="19">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theme="0"/>
      </left>
      <right/>
      <top style="thin">
        <color theme="0"/>
      </top>
      <bottom/>
      <diagonal/>
    </border>
    <border>
      <left/>
      <right/>
      <top style="thin">
        <color theme="0"/>
      </top>
      <bottom/>
      <diagonal/>
    </border>
    <border>
      <left style="thin">
        <color theme="0"/>
      </left>
      <right/>
      <top style="thick">
        <color theme="0"/>
      </top>
      <bottom/>
      <diagonal/>
    </border>
    <border>
      <left/>
      <right/>
      <top style="thick">
        <color theme="0"/>
      </top>
      <bottom/>
      <diagonal/>
    </border>
    <border>
      <left style="thin">
        <color theme="0"/>
      </left>
      <right/>
      <top style="medium">
        <color indexed="64"/>
      </top>
      <bottom/>
      <diagonal/>
    </border>
    <border>
      <left/>
      <right/>
      <top style="medium">
        <color indexed="64"/>
      </top>
      <bottom/>
      <diagonal/>
    </border>
    <border>
      <left/>
      <right/>
      <top/>
      <bottom style="medium">
        <color indexed="64"/>
      </bottom>
      <diagonal/>
    </border>
    <border>
      <left style="thin">
        <color theme="0"/>
      </left>
      <right/>
      <top/>
      <bottom/>
      <diagonal/>
    </border>
    <border>
      <left/>
      <right/>
      <top style="thin">
        <color indexed="64"/>
      </top>
      <bottom/>
      <diagonal/>
    </border>
  </borders>
  <cellStyleXfs count="9">
    <xf numFmtId="0" fontId="0" fillId="0" borderId="0"/>
    <xf numFmtId="0" fontId="1" fillId="0" borderId="0"/>
    <xf numFmtId="0" fontId="4" fillId="0" borderId="0"/>
    <xf numFmtId="166" fontId="4" fillId="0" borderId="0" applyFont="0" applyFill="0" applyBorder="0" applyAlignment="0" applyProtection="0"/>
    <xf numFmtId="0" fontId="5" fillId="0" borderId="0"/>
    <xf numFmtId="164" fontId="5" fillId="0" borderId="0" applyFont="0" applyFill="0" applyBorder="0" applyAlignment="0" applyProtection="0"/>
    <xf numFmtId="0" fontId="6" fillId="0" borderId="0"/>
    <xf numFmtId="0" fontId="1" fillId="0" borderId="0"/>
    <xf numFmtId="0" fontId="23" fillId="0" borderId="0" applyNumberFormat="0" applyFill="0" applyBorder="0" applyAlignment="0" applyProtection="0"/>
  </cellStyleXfs>
  <cellXfs count="73">
    <xf numFmtId="0" fontId="0" fillId="0" borderId="0" xfId="0"/>
    <xf numFmtId="0" fontId="1" fillId="0" borderId="0" xfId="1"/>
    <xf numFmtId="165" fontId="1" fillId="0" borderId="0" xfId="1" applyNumberFormat="1"/>
    <xf numFmtId="0" fontId="1" fillId="2" borderId="10" xfId="1" applyFill="1" applyBorder="1" applyAlignment="1">
      <alignment horizontal="center" vertical="center"/>
    </xf>
    <xf numFmtId="0" fontId="1" fillId="2" borderId="10" xfId="1" applyFill="1" applyBorder="1"/>
    <xf numFmtId="0" fontId="1" fillId="2" borderId="11" xfId="1" applyFill="1" applyBorder="1"/>
    <xf numFmtId="0" fontId="1" fillId="3" borderId="10" xfId="1" applyFill="1" applyBorder="1" applyAlignment="1">
      <alignment horizontal="center" vertical="center"/>
    </xf>
    <xf numFmtId="0" fontId="1" fillId="3" borderId="10" xfId="1" applyFill="1" applyBorder="1"/>
    <xf numFmtId="0" fontId="1" fillId="3" borderId="11" xfId="1" applyFill="1" applyBorder="1"/>
    <xf numFmtId="0" fontId="1" fillId="2" borderId="12" xfId="1" applyFill="1" applyBorder="1" applyAlignment="1">
      <alignment horizontal="center" vertical="center"/>
    </xf>
    <xf numFmtId="0" fontId="1" fillId="2" borderId="12" xfId="1" applyFill="1" applyBorder="1"/>
    <xf numFmtId="0" fontId="1" fillId="2" borderId="13" xfId="1" applyFill="1" applyBorder="1"/>
    <xf numFmtId="0" fontId="3" fillId="4" borderId="14" xfId="1" applyFont="1" applyFill="1" applyBorder="1"/>
    <xf numFmtId="0" fontId="3" fillId="4" borderId="15" xfId="1" applyFont="1" applyFill="1" applyBorder="1"/>
    <xf numFmtId="0" fontId="5" fillId="0" borderId="0" xfId="4"/>
    <xf numFmtId="14" fontId="5" fillId="0" borderId="0" xfId="4" applyNumberFormat="1"/>
    <xf numFmtId="0" fontId="6" fillId="0" borderId="0" xfId="6"/>
    <xf numFmtId="0" fontId="3" fillId="9" borderId="5" xfId="0" applyFont="1" applyFill="1" applyBorder="1"/>
    <xf numFmtId="14" fontId="0" fillId="0" borderId="5" xfId="0" applyNumberFormat="1" applyBorder="1" applyAlignment="1">
      <alignment horizontal="center"/>
    </xf>
    <xf numFmtId="0" fontId="7" fillId="0" borderId="5" xfId="0" applyFont="1" applyBorder="1" applyAlignment="1">
      <alignment horizontal="center"/>
    </xf>
    <xf numFmtId="14" fontId="0" fillId="0" borderId="5" xfId="0" applyNumberFormat="1" applyBorder="1" applyAlignment="1">
      <alignment horizontal="center" vertical="center"/>
    </xf>
    <xf numFmtId="14" fontId="8" fillId="5" borderId="0" xfId="0" applyNumberFormat="1" applyFont="1" applyFill="1" applyAlignment="1">
      <alignment horizontal="center" vertical="center"/>
    </xf>
    <xf numFmtId="0" fontId="8" fillId="5" borderId="17" xfId="0" applyFont="1" applyFill="1" applyBorder="1" applyAlignment="1">
      <alignment horizontal="center" vertical="center"/>
    </xf>
    <xf numFmtId="14" fontId="0" fillId="14" borderId="13" xfId="0" applyNumberFormat="1" applyFill="1" applyBorder="1" applyAlignment="1">
      <alignment horizontal="center" vertical="center"/>
    </xf>
    <xf numFmtId="0" fontId="0" fillId="14" borderId="12" xfId="0" applyFill="1" applyBorder="1" applyAlignment="1">
      <alignment horizontal="center" vertical="center"/>
    </xf>
    <xf numFmtId="14" fontId="0" fillId="15" borderId="11" xfId="0" applyNumberFormat="1" applyFill="1" applyBorder="1" applyAlignment="1">
      <alignment horizontal="center" vertical="center"/>
    </xf>
    <xf numFmtId="0" fontId="0" fillId="15" borderId="10" xfId="0" applyFill="1" applyBorder="1" applyAlignment="1">
      <alignment horizontal="center" vertical="center"/>
    </xf>
    <xf numFmtId="14" fontId="0" fillId="14" borderId="11" xfId="0" applyNumberFormat="1" applyFill="1" applyBorder="1" applyAlignment="1">
      <alignment horizontal="center" vertical="center"/>
    </xf>
    <xf numFmtId="0" fontId="0" fillId="14" borderId="10" xfId="0" applyFill="1" applyBorder="1" applyAlignment="1">
      <alignment horizontal="center" vertical="center"/>
    </xf>
    <xf numFmtId="164" fontId="13" fillId="7" borderId="0" xfId="5" applyFont="1" applyFill="1" applyBorder="1" applyAlignment="1">
      <alignment horizontal="center" vertical="center"/>
    </xf>
    <xf numFmtId="167" fontId="13" fillId="7" borderId="0" xfId="5" applyNumberFormat="1" applyFont="1" applyFill="1" applyBorder="1" applyAlignment="1">
      <alignment horizontal="center" vertical="center"/>
    </xf>
    <xf numFmtId="0" fontId="5" fillId="0" borderId="18" xfId="4" applyBorder="1"/>
    <xf numFmtId="0" fontId="9" fillId="12" borderId="0" xfId="0" applyFont="1" applyFill="1" applyAlignment="1">
      <alignment horizontal="left" vertical="center"/>
    </xf>
    <xf numFmtId="0" fontId="10" fillId="13" borderId="0" xfId="0" applyFont="1" applyFill="1" applyAlignment="1">
      <alignment horizontal="left" vertical="center"/>
    </xf>
    <xf numFmtId="0" fontId="10" fillId="0" borderId="0" xfId="0" applyFont="1" applyAlignment="1">
      <alignment horizontal="left" vertical="center"/>
    </xf>
    <xf numFmtId="0" fontId="10" fillId="13" borderId="18" xfId="0" applyFont="1" applyFill="1" applyBorder="1" applyAlignment="1">
      <alignment horizontal="left" vertical="center"/>
    </xf>
    <xf numFmtId="0" fontId="10" fillId="0" borderId="16" xfId="0" applyFont="1" applyBorder="1" applyAlignment="1">
      <alignment horizontal="left" vertical="center"/>
    </xf>
    <xf numFmtId="14" fontId="1" fillId="2" borderId="12" xfId="1" applyNumberFormat="1" applyFill="1" applyBorder="1" applyAlignment="1">
      <alignment horizontal="center"/>
    </xf>
    <xf numFmtId="14" fontId="1" fillId="3" borderId="10" xfId="1" applyNumberFormat="1" applyFill="1" applyBorder="1" applyAlignment="1">
      <alignment horizontal="center"/>
    </xf>
    <xf numFmtId="14" fontId="1" fillId="2" borderId="10" xfId="1" applyNumberFormat="1" applyFill="1" applyBorder="1" applyAlignment="1">
      <alignment horizontal="center"/>
    </xf>
    <xf numFmtId="0" fontId="14" fillId="0" borderId="1" xfId="1" applyFont="1" applyBorder="1" applyAlignment="1">
      <alignment horizontal="center" vertical="center"/>
    </xf>
    <xf numFmtId="0" fontId="15" fillId="0" borderId="2" xfId="1" applyFont="1" applyBorder="1" applyAlignment="1">
      <alignment horizontal="center" vertical="center"/>
    </xf>
    <xf numFmtId="0" fontId="15" fillId="0" borderId="3" xfId="1" applyFont="1" applyBorder="1" applyAlignment="1">
      <alignment horizontal="center" vertical="center"/>
    </xf>
    <xf numFmtId="0" fontId="15" fillId="0" borderId="4" xfId="1" applyFont="1" applyBorder="1" applyAlignment="1">
      <alignment horizontal="center" vertical="center"/>
    </xf>
    <xf numFmtId="0" fontId="15" fillId="0" borderId="7" xfId="1" applyFont="1" applyBorder="1" applyAlignment="1">
      <alignment horizontal="center" vertical="center"/>
    </xf>
    <xf numFmtId="0" fontId="1" fillId="8" borderId="0" xfId="1" applyFill="1"/>
    <xf numFmtId="0" fontId="1" fillId="16" borderId="0" xfId="1" applyFill="1"/>
    <xf numFmtId="0" fontId="1" fillId="10" borderId="0" xfId="1" applyFill="1"/>
    <xf numFmtId="167" fontId="10" fillId="13" borderId="18" xfId="0"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13" borderId="0" xfId="0" applyNumberFormat="1" applyFont="1" applyFill="1" applyAlignment="1">
      <alignment horizontal="center" vertical="center"/>
    </xf>
    <xf numFmtId="167" fontId="10" fillId="0" borderId="16" xfId="0" applyNumberFormat="1" applyFont="1" applyBorder="1" applyAlignment="1">
      <alignment horizontal="center" vertical="center"/>
    </xf>
    <xf numFmtId="168" fontId="10" fillId="13" borderId="18" xfId="0" applyNumberFormat="1" applyFont="1" applyFill="1" applyBorder="1" applyAlignment="1">
      <alignment horizontal="center" vertical="center"/>
    </xf>
    <xf numFmtId="168" fontId="10" fillId="0" borderId="0" xfId="0" applyNumberFormat="1" applyFont="1" applyAlignment="1">
      <alignment horizontal="center" vertical="center"/>
    </xf>
    <xf numFmtId="168" fontId="10" fillId="13" borderId="0" xfId="0" applyNumberFormat="1" applyFont="1" applyFill="1" applyAlignment="1">
      <alignment horizontal="center" vertical="center"/>
    </xf>
    <xf numFmtId="168" fontId="10" fillId="0" borderId="16" xfId="0" applyNumberFormat="1" applyFont="1" applyBorder="1" applyAlignment="1">
      <alignment horizontal="center" vertical="center"/>
    </xf>
    <xf numFmtId="0" fontId="1" fillId="11" borderId="0" xfId="1" applyFill="1"/>
    <xf numFmtId="169" fontId="16" fillId="17" borderId="5" xfId="1" applyNumberFormat="1" applyFont="1" applyFill="1" applyBorder="1" applyAlignment="1">
      <alignment horizontal="center" vertical="center"/>
    </xf>
    <xf numFmtId="169" fontId="16" fillId="17" borderId="6" xfId="1" applyNumberFormat="1" applyFont="1" applyFill="1" applyBorder="1" applyAlignment="1">
      <alignment horizontal="center" vertical="center"/>
    </xf>
    <xf numFmtId="169" fontId="16" fillId="17" borderId="8" xfId="1" applyNumberFormat="1" applyFont="1" applyFill="1" applyBorder="1" applyAlignment="1">
      <alignment horizontal="center" vertical="center"/>
    </xf>
    <xf numFmtId="169" fontId="16" fillId="17" borderId="9" xfId="1" applyNumberFormat="1" applyFont="1" applyFill="1" applyBorder="1" applyAlignment="1">
      <alignment horizontal="center" vertical="center"/>
    </xf>
    <xf numFmtId="0" fontId="11" fillId="6" borderId="0" xfId="2" applyFont="1" applyFill="1" applyAlignment="1">
      <alignment horizontal="center" vertical="center" wrapText="1"/>
    </xf>
    <xf numFmtId="0" fontId="12" fillId="6" borderId="0" xfId="2" applyFont="1" applyFill="1" applyAlignment="1">
      <alignment horizontal="center" vertical="center" wrapText="1"/>
    </xf>
    <xf numFmtId="0" fontId="2" fillId="0" borderId="0" xfId="1" applyFont="1" applyAlignment="1">
      <alignment horizontal="center" wrapText="1"/>
    </xf>
    <xf numFmtId="0" fontId="1" fillId="18" borderId="0" xfId="7" applyFill="1"/>
    <xf numFmtId="0" fontId="17" fillId="18" borderId="0" xfId="7" applyFont="1" applyFill="1" applyAlignment="1">
      <alignment horizontal="right" vertical="center"/>
    </xf>
    <xf numFmtId="0" fontId="18" fillId="18" borderId="0" xfId="7" applyFont="1" applyFill="1" applyAlignment="1">
      <alignment horizontal="left" wrapText="1"/>
    </xf>
    <xf numFmtId="0" fontId="19" fillId="18" borderId="0" xfId="7" applyFont="1" applyFill="1"/>
    <xf numFmtId="0" fontId="20" fillId="18" borderId="0" xfId="7" applyFont="1" applyFill="1"/>
    <xf numFmtId="0" fontId="21" fillId="18" borderId="0" xfId="7" applyFont="1" applyFill="1" applyAlignment="1">
      <alignment horizontal="center"/>
    </xf>
    <xf numFmtId="0" fontId="22" fillId="18" borderId="0" xfId="7" applyFont="1" applyFill="1"/>
    <xf numFmtId="0" fontId="24" fillId="18" borderId="0" xfId="8" applyFont="1" applyFill="1" applyAlignment="1">
      <alignment horizontal="center" vertical="center"/>
    </xf>
    <xf numFmtId="0" fontId="22" fillId="18" borderId="0" xfId="7" applyFont="1" applyFill="1" applyAlignment="1">
      <alignment horizontal="center" vertical="center"/>
    </xf>
  </cellXfs>
  <cellStyles count="9">
    <cellStyle name="Currency 2" xfId="5" xr:uid="{F76BEF92-9378-4668-9334-50DFF896ECBC}"/>
    <cellStyle name="Euro" xfId="3" xr:uid="{46F254BF-6EB0-410E-8E26-8C24EC8B7339}"/>
    <cellStyle name="Hyperlink 3" xfId="8" xr:uid="{B8486CB8-7720-4226-BC3E-CC17B20AED79}"/>
    <cellStyle name="Normal" xfId="0" builtinId="0"/>
    <cellStyle name="Normal 2" xfId="1" xr:uid="{1E40CB0A-061A-4437-8EB5-A670663E22F1}"/>
    <cellStyle name="Normal 2 2 2" xfId="7" xr:uid="{16291E5F-0F1A-4D95-86B9-1C5EBAC7A604}"/>
    <cellStyle name="Normal 3" xfId="4" xr:uid="{68FE30D6-5EDD-416F-B0B9-32B7BDCF0FD6}"/>
    <cellStyle name="Normal 4" xfId="6" xr:uid="{D9340AEC-1A5C-4A9C-8CCD-D42B70FD19DB}"/>
    <cellStyle name="Βασικό_PIVOT" xfId="2" xr:uid="{5070DDA1-0535-4D06-B482-6229A59E52A0}"/>
  </cellStyles>
  <dxfs count="4">
    <dxf>
      <fill>
        <patternFill>
          <bgColor rgb="FF92D050"/>
        </patternFill>
      </fill>
    </dxf>
    <dxf>
      <fill>
        <patternFill>
          <bgColor rgb="FFFF00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4AEA5BC-FAEC-498C-AC3A-C8F51A501E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7AF81967-BB63-4799-8729-744B2EEA1C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4DC4739D-C89E-4C90-9DFC-6AA545BC0A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A0B4370-51F3-4846-8CEC-4A4E412768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DF2DD5DD-87E0-41D8-9405-FE442B87D7E9}"/>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D90B7297-CD03-4A3F-9129-76D5A23852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62439E63-432B-4399-A364-20C3552C9CA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676275</xdr:colOff>
      <xdr:row>0</xdr:row>
      <xdr:rowOff>0</xdr:rowOff>
    </xdr:from>
    <xdr:to>
      <xdr:col>12</xdr:col>
      <xdr:colOff>352425</xdr:colOff>
      <xdr:row>7</xdr:row>
      <xdr:rowOff>180975</xdr:rowOff>
    </xdr:to>
    <xdr:sp macro="" textlink="">
      <xdr:nvSpPr>
        <xdr:cNvPr id="2" name="Rectangle 1">
          <a:extLst>
            <a:ext uri="{FF2B5EF4-FFF2-40B4-BE49-F238E27FC236}">
              <a16:creationId xmlns:a16="http://schemas.microsoft.com/office/drawing/2014/main" id="{FC3D90DE-A999-4E82-9DF6-693CE81310FE}"/>
            </a:ext>
          </a:extLst>
        </xdr:cNvPr>
        <xdr:cNvSpPr/>
      </xdr:nvSpPr>
      <xdr:spPr>
        <a:xfrm>
          <a:off x="6810375" y="0"/>
          <a:ext cx="5162550" cy="170497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US" sz="2000" b="1" u="sng">
              <a:solidFill>
                <a:schemeClr val="bg1"/>
              </a:solidFill>
            </a:rPr>
            <a:t>Task:</a:t>
          </a:r>
          <a:endParaRPr lang="az-Latn-AZ" sz="1400" b="0" u="none">
            <a:solidFill>
              <a:schemeClr val="lt1"/>
            </a:solidFill>
          </a:endParaRPr>
        </a:p>
        <a:p>
          <a:pPr algn="l"/>
          <a:endParaRPr lang="az-Latn-AZ" sz="1400" b="0" u="none">
            <a:solidFill>
              <a:schemeClr val="lt1"/>
            </a:solidFill>
          </a:endParaRPr>
        </a:p>
        <a:p>
          <a:pPr algn="l"/>
          <a:r>
            <a:rPr lang="az-Latn-AZ" sz="1400" b="0" u="none">
              <a:solidFill>
                <a:schemeClr val="lt1"/>
              </a:solidFill>
            </a:rPr>
            <a:t>Verilən</a:t>
          </a:r>
          <a:r>
            <a:rPr lang="az-Latn-AZ" sz="1400" b="0" u="none" baseline="0">
              <a:solidFill>
                <a:schemeClr val="lt1"/>
              </a:solidFill>
            </a:rPr>
            <a:t> iki tarix arasındakı iş və qeyri-iş günlərinin sayını tapın.</a:t>
          </a:r>
        </a:p>
        <a:p>
          <a:pPr algn="l"/>
          <a:endParaRPr lang="az-Latn-AZ" sz="1400" b="0" u="none" baseline="0">
            <a:solidFill>
              <a:schemeClr val="lt1"/>
            </a:solidFill>
          </a:endParaRPr>
        </a:p>
        <a:p>
          <a:pPr algn="l"/>
          <a:r>
            <a:rPr lang="az-Latn-AZ" sz="1600" b="1" u="none" baseline="0">
              <a:solidFill>
                <a:schemeClr val="bg1"/>
              </a:solidFill>
            </a:rPr>
            <a:t>Qeyd: </a:t>
          </a:r>
          <a:r>
            <a:rPr lang="az-Latn-AZ" sz="1200" b="0" u="none" baseline="0">
              <a:solidFill>
                <a:schemeClr val="lt1"/>
              </a:solidFill>
            </a:rPr>
            <a:t>Şənbə, bazar və "Qeyri-iş günləri" sheet-ində qeyd olunan günlər qeyri-iş günü olaraq nəzərə alınmalıdır.</a:t>
          </a:r>
        </a:p>
        <a:p>
          <a:pPr algn="l"/>
          <a:endParaRPr lang="az-Latn-AZ" sz="1400" b="0" u="none" baseline="0">
            <a:solidFill>
              <a:schemeClr val="lt1"/>
            </a:solidFill>
          </a:endParaRPr>
        </a:p>
        <a:p>
          <a:pPr algn="l"/>
          <a:endParaRPr lang="en-US" sz="1200" b="1" u="sng">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333374</xdr:colOff>
      <xdr:row>0</xdr:row>
      <xdr:rowOff>19050</xdr:rowOff>
    </xdr:from>
    <xdr:to>
      <xdr:col>12</xdr:col>
      <xdr:colOff>95249</xdr:colOff>
      <xdr:row>6</xdr:row>
      <xdr:rowOff>76200</xdr:rowOff>
    </xdr:to>
    <xdr:sp macro="" textlink="">
      <xdr:nvSpPr>
        <xdr:cNvPr id="2" name="Rectangle 1">
          <a:extLst>
            <a:ext uri="{FF2B5EF4-FFF2-40B4-BE49-F238E27FC236}">
              <a16:creationId xmlns:a16="http://schemas.microsoft.com/office/drawing/2014/main" id="{3DC33C05-773E-43BF-B907-698EDA544CAC}"/>
            </a:ext>
          </a:extLst>
        </xdr:cNvPr>
        <xdr:cNvSpPr/>
      </xdr:nvSpPr>
      <xdr:spPr>
        <a:xfrm>
          <a:off x="8305799" y="19050"/>
          <a:ext cx="3876675" cy="15144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2000" b="1" u="sng">
              <a:solidFill>
                <a:schemeClr val="bg1"/>
              </a:solidFill>
            </a:rPr>
            <a:t>Task:</a:t>
          </a:r>
          <a:endParaRPr lang="az-Latn-AZ" sz="1400" b="0" u="none">
            <a:solidFill>
              <a:schemeClr val="lt1"/>
            </a:solidFill>
          </a:endParaRPr>
        </a:p>
        <a:p>
          <a:pPr algn="l"/>
          <a:endParaRPr lang="az-Latn-AZ" sz="1400" b="0" u="none">
            <a:solidFill>
              <a:schemeClr val="lt1"/>
            </a:solidFill>
          </a:endParaRPr>
        </a:p>
        <a:p>
          <a:pPr algn="l"/>
          <a:r>
            <a:rPr lang="az-Latn-AZ" sz="1400" b="0" u="none">
              <a:solidFill>
                <a:schemeClr val="lt1"/>
              </a:solidFill>
            </a:rPr>
            <a:t>Şəhər Pakistandırsa və orden legend və ya superstardırsa Over limit yes olsun əks halda no olsun</a:t>
          </a:r>
          <a:endParaRPr lang="az-Latn-AZ" sz="1400" b="0" u="none" baseline="0">
            <a:solidFill>
              <a:schemeClr val="lt1"/>
            </a:solidFill>
          </a:endParaRPr>
        </a:p>
        <a:p>
          <a:pPr algn="l"/>
          <a:endParaRPr lang="en-US" sz="1200" b="1" u="sng">
            <a:solidFill>
              <a:schemeClr val="bg1"/>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4674-315E-4C58-BFCD-5FCE892FDB24}">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12" style="64" customWidth="1"/>
    <col min="19" max="19" width="11.77734375" style="64" customWidth="1"/>
    <col min="20" max="16383" width="12" style="64" hidden="1"/>
    <col min="16384" max="16384" width="8" style="64" hidden="1" customWidth="1"/>
  </cols>
  <sheetData>
    <row r="1" spans="1:19" ht="18.899999999999999" customHeight="1" x14ac:dyDescent="0.4">
      <c r="B1" s="65" t="s">
        <v>66</v>
      </c>
      <c r="C1" s="65"/>
      <c r="D1" s="65"/>
      <c r="E1" s="65"/>
      <c r="F1" s="65"/>
      <c r="G1" s="65"/>
      <c r="H1" s="65"/>
      <c r="I1" s="65"/>
      <c r="J1" s="65"/>
      <c r="K1" s="65"/>
      <c r="L1" s="65"/>
      <c r="M1" s="65"/>
      <c r="N1" s="65"/>
      <c r="O1" s="65"/>
    </row>
    <row r="2" spans="1:19" ht="18.899999999999999" customHeight="1" x14ac:dyDescent="0.4">
      <c r="B2" s="65"/>
      <c r="C2" s="65"/>
      <c r="D2" s="65"/>
      <c r="E2" s="65"/>
      <c r="F2" s="65"/>
      <c r="G2" s="65"/>
      <c r="H2" s="65"/>
      <c r="I2" s="65"/>
      <c r="J2" s="65"/>
      <c r="K2" s="65"/>
      <c r="L2" s="65"/>
      <c r="M2" s="65"/>
      <c r="N2" s="65"/>
      <c r="O2" s="65"/>
    </row>
    <row r="3" spans="1:19" ht="18.899999999999999" customHeight="1" x14ac:dyDescent="0.4">
      <c r="B3" s="65"/>
      <c r="C3" s="65"/>
      <c r="D3" s="65"/>
      <c r="E3" s="65"/>
      <c r="F3" s="65"/>
      <c r="G3" s="65"/>
      <c r="H3" s="65"/>
      <c r="I3" s="65"/>
      <c r="J3" s="65"/>
      <c r="K3" s="65"/>
      <c r="L3" s="65"/>
      <c r="M3" s="65"/>
      <c r="N3" s="65"/>
      <c r="O3" s="65"/>
    </row>
    <row r="4" spans="1:19" ht="18.899999999999999" customHeight="1" x14ac:dyDescent="0.4">
      <c r="B4" s="65"/>
      <c r="C4" s="65"/>
      <c r="D4" s="65"/>
      <c r="E4" s="65"/>
      <c r="F4" s="65"/>
      <c r="G4" s="65"/>
      <c r="H4" s="65"/>
      <c r="I4" s="65"/>
      <c r="J4" s="65"/>
      <c r="K4" s="65"/>
      <c r="L4" s="65"/>
      <c r="M4" s="65"/>
      <c r="N4" s="65"/>
      <c r="O4" s="65"/>
    </row>
    <row r="5" spans="1:19" ht="18.899999999999999" customHeight="1" x14ac:dyDescent="0.4">
      <c r="B5" s="65"/>
      <c r="C5" s="65"/>
      <c r="D5" s="65"/>
      <c r="E5" s="65"/>
      <c r="F5" s="65"/>
      <c r="G5" s="65"/>
      <c r="H5" s="65"/>
      <c r="I5" s="65"/>
      <c r="J5" s="65"/>
      <c r="K5" s="65"/>
      <c r="L5" s="65"/>
      <c r="M5" s="65"/>
      <c r="N5" s="65"/>
      <c r="O5" s="65"/>
    </row>
    <row r="6" spans="1:19" ht="141.9" customHeight="1" x14ac:dyDescent="0.6">
      <c r="A6" s="66" t="s">
        <v>67</v>
      </c>
      <c r="B6" s="66"/>
      <c r="C6" s="66"/>
      <c r="D6" s="66"/>
      <c r="E6" s="66"/>
      <c r="F6" s="66"/>
      <c r="G6" s="66"/>
      <c r="H6" s="66"/>
      <c r="I6" s="66"/>
      <c r="J6" s="66"/>
      <c r="K6" s="66"/>
      <c r="L6" s="66"/>
      <c r="M6" s="66"/>
      <c r="N6" s="66"/>
      <c r="O6" s="66"/>
      <c r="P6" s="66"/>
      <c r="Q6" s="66"/>
      <c r="R6" s="66"/>
      <c r="S6" s="66"/>
    </row>
    <row r="7" spans="1:19" ht="128.55000000000001" customHeight="1" x14ac:dyDescent="0.6">
      <c r="A7" s="66" t="s">
        <v>68</v>
      </c>
      <c r="B7" s="66"/>
      <c r="C7" s="66"/>
      <c r="D7" s="66"/>
      <c r="E7" s="66"/>
      <c r="F7" s="66"/>
      <c r="G7" s="66"/>
      <c r="H7" s="66"/>
      <c r="I7" s="66"/>
      <c r="J7" s="66"/>
      <c r="K7" s="66"/>
      <c r="L7" s="66"/>
      <c r="M7" s="66"/>
      <c r="N7" s="66"/>
      <c r="O7" s="66"/>
      <c r="P7" s="66"/>
      <c r="Q7" s="66"/>
      <c r="R7" s="66"/>
      <c r="S7" s="66"/>
    </row>
    <row r="8" spans="1:19" ht="3.45" customHeight="1" x14ac:dyDescent="0.4"/>
    <row r="9" spans="1:19" ht="23.4" x14ac:dyDescent="0.45">
      <c r="A9" s="67"/>
    </row>
    <row r="10" spans="1:19" ht="26.4" x14ac:dyDescent="0.6">
      <c r="A10" s="68" t="s">
        <v>69</v>
      </c>
    </row>
    <row r="11" spans="1:19" ht="26.4" x14ac:dyDescent="0.6">
      <c r="A11" s="68" t="s">
        <v>70</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69" t="s">
        <v>71</v>
      </c>
      <c r="C18" s="69"/>
      <c r="D18" s="69" t="s">
        <v>72</v>
      </c>
      <c r="E18" s="69"/>
      <c r="F18" s="69" t="s">
        <v>73</v>
      </c>
      <c r="G18" s="69"/>
      <c r="H18" s="69" t="s">
        <v>74</v>
      </c>
      <c r="I18" s="69"/>
    </row>
    <row r="19" spans="2:18" ht="18.600000000000001" x14ac:dyDescent="0.4"/>
    <row r="20" spans="2:18" ht="2.25" customHeight="1" x14ac:dyDescent="0.4"/>
    <row r="21" spans="2:18" ht="18.75" customHeight="1" x14ac:dyDescent="1.35">
      <c r="J21" s="70"/>
      <c r="K21" s="70"/>
      <c r="L21" s="70"/>
      <c r="M21" s="70"/>
      <c r="N21" s="70"/>
      <c r="O21" s="70"/>
      <c r="P21" s="70"/>
      <c r="Q21" s="70"/>
      <c r="R21" s="70"/>
    </row>
    <row r="22" spans="2:18" ht="18.75" customHeight="1" x14ac:dyDescent="1.35">
      <c r="J22" s="70"/>
      <c r="K22" s="70"/>
      <c r="L22" s="70"/>
      <c r="M22" s="70"/>
      <c r="N22" s="70"/>
      <c r="O22" s="70"/>
      <c r="P22" s="70"/>
      <c r="Q22" s="70"/>
      <c r="R22" s="70"/>
    </row>
    <row r="23" spans="2:18" ht="18.75" customHeight="1" x14ac:dyDescent="0.4">
      <c r="J23" s="71" t="s">
        <v>75</v>
      </c>
      <c r="K23" s="72"/>
      <c r="L23" s="72"/>
      <c r="M23" s="72"/>
      <c r="N23" s="72"/>
      <c r="O23" s="72"/>
      <c r="P23" s="72"/>
      <c r="Q23" s="72"/>
      <c r="R23" s="72"/>
    </row>
    <row r="24" spans="2:18" ht="18.75" customHeight="1" x14ac:dyDescent="0.4">
      <c r="J24" s="72"/>
      <c r="K24" s="72"/>
      <c r="L24" s="72"/>
      <c r="M24" s="72"/>
      <c r="N24" s="72"/>
      <c r="O24" s="72"/>
      <c r="P24" s="72"/>
      <c r="Q24" s="72"/>
      <c r="R24" s="72"/>
    </row>
    <row r="25" spans="2:18" ht="18.75" customHeight="1" x14ac:dyDescent="0.4">
      <c r="J25" s="72"/>
      <c r="K25" s="72"/>
      <c r="L25" s="72"/>
      <c r="M25" s="72"/>
      <c r="N25" s="72"/>
      <c r="O25" s="72"/>
      <c r="P25" s="72"/>
      <c r="Q25" s="72"/>
      <c r="R25" s="72"/>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8A280945-6636-4161-8B0B-E4EACD669C5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8AF60-4993-4500-BF12-81388EF7368D}">
  <dimension ref="A1:L43"/>
  <sheetViews>
    <sheetView showGridLines="0" workbookViewId="0">
      <selection activeCell="J4" sqref="J4"/>
    </sheetView>
  </sheetViews>
  <sheetFormatPr defaultColWidth="9" defaultRowHeight="14.4" x14ac:dyDescent="0.3"/>
  <cols>
    <col min="1" max="1" width="14.44140625" style="15" customWidth="1"/>
    <col min="2" max="2" width="12" style="14" customWidth="1"/>
    <col min="3" max="3" width="10" style="14" customWidth="1"/>
    <col min="4" max="4" width="8.6640625" style="14" customWidth="1"/>
    <col min="5" max="5" width="9.77734375" style="14" bestFit="1" customWidth="1"/>
    <col min="6" max="6" width="9.6640625" style="14" bestFit="1" customWidth="1"/>
    <col min="7" max="7" width="9.33203125" style="14" bestFit="1" customWidth="1"/>
    <col min="8" max="8" width="9" style="14"/>
    <col min="9" max="9" width="7.6640625" style="14" customWidth="1"/>
    <col min="10" max="12" width="24.109375" style="14" customWidth="1"/>
    <col min="13" max="16384" width="9" style="14"/>
  </cols>
  <sheetData>
    <row r="1" spans="1:12" ht="21" customHeight="1" thickBot="1" x14ac:dyDescent="0.35">
      <c r="A1" s="21" t="s">
        <v>34</v>
      </c>
      <c r="B1" s="22" t="s">
        <v>35</v>
      </c>
      <c r="C1" s="22" t="s">
        <v>36</v>
      </c>
      <c r="D1" s="22" t="s">
        <v>37</v>
      </c>
      <c r="E1" s="22" t="s">
        <v>38</v>
      </c>
      <c r="F1" s="22" t="s">
        <v>39</v>
      </c>
      <c r="G1" s="22" t="s">
        <v>40</v>
      </c>
      <c r="J1" s="61" t="s">
        <v>41</v>
      </c>
      <c r="K1" s="62" t="s">
        <v>42</v>
      </c>
      <c r="L1" s="62" t="s">
        <v>61</v>
      </c>
    </row>
    <row r="2" spans="1:12" ht="16.2" thickTop="1" x14ac:dyDescent="0.3">
      <c r="A2" s="23">
        <v>43728</v>
      </c>
      <c r="B2" s="24" t="s">
        <v>43</v>
      </c>
      <c r="C2" s="24" t="s">
        <v>44</v>
      </c>
      <c r="D2" s="24" t="s">
        <v>45</v>
      </c>
      <c r="E2" s="24">
        <v>40</v>
      </c>
      <c r="F2" s="24">
        <v>15.95</v>
      </c>
      <c r="G2" s="24">
        <f t="shared" ref="G2:G43" si="0">F2*E2</f>
        <v>638</v>
      </c>
      <c r="J2" s="61"/>
      <c r="K2" s="62"/>
      <c r="L2" s="62"/>
    </row>
    <row r="3" spans="1:12" ht="15.6" x14ac:dyDescent="0.3">
      <c r="A3" s="25">
        <v>43663</v>
      </c>
      <c r="B3" s="26" t="s">
        <v>43</v>
      </c>
      <c r="C3" s="26" t="s">
        <v>44</v>
      </c>
      <c r="D3" s="26" t="s">
        <v>45</v>
      </c>
      <c r="E3" s="26">
        <v>35</v>
      </c>
      <c r="F3" s="26">
        <v>19.989999999999998</v>
      </c>
      <c r="G3" s="26">
        <f t="shared" si="0"/>
        <v>699.65</v>
      </c>
      <c r="J3" s="61"/>
      <c r="K3" s="62"/>
      <c r="L3" s="62"/>
    </row>
    <row r="4" spans="1:12" ht="17.399999999999999" x14ac:dyDescent="0.3">
      <c r="A4" s="27">
        <v>43496</v>
      </c>
      <c r="B4" s="28" t="s">
        <v>46</v>
      </c>
      <c r="C4" s="28" t="s">
        <v>44</v>
      </c>
      <c r="D4" s="28" t="s">
        <v>47</v>
      </c>
      <c r="E4" s="28">
        <v>50</v>
      </c>
      <c r="F4" s="28">
        <v>15.99</v>
      </c>
      <c r="G4" s="28">
        <f t="shared" si="0"/>
        <v>799.5</v>
      </c>
      <c r="J4" s="29">
        <f>SUMIF(E2:E43,"&gt;50",G2:G43)</f>
        <v>18449.150000000001</v>
      </c>
      <c r="K4" s="30">
        <f>SUMIFS(E:E,C:C,"Qərb",D:D,"Qırmızı")</f>
        <v>203</v>
      </c>
      <c r="L4" s="30">
        <f>SUMIFS(E:E,A:A,"&gt;=01.10.2019",A:A,"&lt;=31.12.2019")</f>
        <v>0</v>
      </c>
    </row>
    <row r="5" spans="1:12" ht="15.6" x14ac:dyDescent="0.3">
      <c r="A5" s="25">
        <v>43556</v>
      </c>
      <c r="B5" s="26" t="s">
        <v>43</v>
      </c>
      <c r="C5" s="26" t="s">
        <v>48</v>
      </c>
      <c r="D5" s="26" t="s">
        <v>49</v>
      </c>
      <c r="E5" s="26">
        <v>50</v>
      </c>
      <c r="F5" s="26">
        <v>59.99</v>
      </c>
      <c r="G5" s="26">
        <f t="shared" si="0"/>
        <v>2999.5</v>
      </c>
      <c r="J5" s="31"/>
      <c r="K5" s="31"/>
      <c r="L5" s="31"/>
    </row>
    <row r="6" spans="1:12" ht="15.6" x14ac:dyDescent="0.3">
      <c r="A6" s="27">
        <v>43680</v>
      </c>
      <c r="B6" s="28" t="s">
        <v>46</v>
      </c>
      <c r="C6" s="28" t="s">
        <v>48</v>
      </c>
      <c r="D6" s="28" t="s">
        <v>47</v>
      </c>
      <c r="E6" s="28">
        <v>32</v>
      </c>
      <c r="F6" s="28">
        <v>19.989999999999998</v>
      </c>
      <c r="G6" s="28">
        <f t="shared" si="0"/>
        <v>639.67999999999995</v>
      </c>
    </row>
    <row r="7" spans="1:12" ht="15.6" x14ac:dyDescent="0.3">
      <c r="A7" s="25">
        <v>43722</v>
      </c>
      <c r="B7" s="26" t="s">
        <v>43</v>
      </c>
      <c r="C7" s="26" t="s">
        <v>44</v>
      </c>
      <c r="D7" s="26" t="s">
        <v>49</v>
      </c>
      <c r="E7" s="26">
        <v>45</v>
      </c>
      <c r="F7" s="26">
        <v>15.99</v>
      </c>
      <c r="G7" s="26">
        <f t="shared" si="0"/>
        <v>719.55</v>
      </c>
    </row>
    <row r="8" spans="1:12" ht="15.6" x14ac:dyDescent="0.3">
      <c r="A8" s="27">
        <v>43670</v>
      </c>
      <c r="B8" s="28" t="s">
        <v>43</v>
      </c>
      <c r="C8" s="28" t="s">
        <v>44</v>
      </c>
      <c r="D8" s="28" t="s">
        <v>49</v>
      </c>
      <c r="E8" s="28">
        <v>25</v>
      </c>
      <c r="F8" s="28">
        <v>35.99</v>
      </c>
      <c r="G8" s="28">
        <f t="shared" si="0"/>
        <v>899.75</v>
      </c>
    </row>
    <row r="9" spans="1:12" ht="15.6" x14ac:dyDescent="0.3">
      <c r="A9" s="25">
        <v>43495</v>
      </c>
      <c r="B9" s="26" t="s">
        <v>43</v>
      </c>
      <c r="C9" s="26" t="s">
        <v>44</v>
      </c>
      <c r="D9" s="26" t="s">
        <v>49</v>
      </c>
      <c r="E9" s="26">
        <v>80</v>
      </c>
      <c r="F9" s="26">
        <v>15.99</v>
      </c>
      <c r="G9" s="26">
        <f t="shared" si="0"/>
        <v>1279.2</v>
      </c>
    </row>
    <row r="10" spans="1:12" ht="15.6" x14ac:dyDescent="0.3">
      <c r="A10" s="27">
        <v>43701</v>
      </c>
      <c r="B10" s="28" t="s">
        <v>43</v>
      </c>
      <c r="C10" s="28" t="s">
        <v>44</v>
      </c>
      <c r="D10" s="28" t="s">
        <v>47</v>
      </c>
      <c r="E10" s="28">
        <v>40</v>
      </c>
      <c r="F10" s="28">
        <v>35.99</v>
      </c>
      <c r="G10" s="28">
        <f t="shared" si="0"/>
        <v>1439.6000000000001</v>
      </c>
      <c r="K10" s="15"/>
    </row>
    <row r="11" spans="1:12" ht="15.6" x14ac:dyDescent="0.3">
      <c r="A11" s="25">
        <v>43784</v>
      </c>
      <c r="B11" s="26" t="s">
        <v>43</v>
      </c>
      <c r="C11" s="26" t="s">
        <v>44</v>
      </c>
      <c r="D11" s="26" t="s">
        <v>49</v>
      </c>
      <c r="E11" s="26">
        <v>40</v>
      </c>
      <c r="F11" s="26">
        <v>45.5</v>
      </c>
      <c r="G11" s="26">
        <f t="shared" si="0"/>
        <v>1820</v>
      </c>
      <c r="K11" s="15"/>
    </row>
    <row r="12" spans="1:12" ht="15.6" x14ac:dyDescent="0.3">
      <c r="A12" s="27">
        <v>43619</v>
      </c>
      <c r="B12" s="28" t="s">
        <v>43</v>
      </c>
      <c r="C12" s="28" t="s">
        <v>44</v>
      </c>
      <c r="D12" s="28" t="s">
        <v>47</v>
      </c>
      <c r="E12" s="28">
        <v>15</v>
      </c>
      <c r="F12" s="28">
        <v>15.99</v>
      </c>
      <c r="G12" s="28">
        <f t="shared" si="0"/>
        <v>239.85</v>
      </c>
    </row>
    <row r="13" spans="1:12" ht="15.6" x14ac:dyDescent="0.3">
      <c r="A13" s="25">
        <v>43748</v>
      </c>
      <c r="B13" s="26" t="s">
        <v>43</v>
      </c>
      <c r="C13" s="26" t="s">
        <v>44</v>
      </c>
      <c r="D13" s="26" t="s">
        <v>45</v>
      </c>
      <c r="E13" s="26">
        <v>40</v>
      </c>
      <c r="F13" s="26">
        <v>15.99</v>
      </c>
      <c r="G13" s="26">
        <f t="shared" si="0"/>
        <v>639.6</v>
      </c>
    </row>
    <row r="14" spans="1:12" ht="15.6" x14ac:dyDescent="0.3">
      <c r="A14" s="27">
        <v>43605</v>
      </c>
      <c r="B14" s="28" t="s">
        <v>43</v>
      </c>
      <c r="C14" s="28" t="s">
        <v>48</v>
      </c>
      <c r="D14" s="28" t="s">
        <v>45</v>
      </c>
      <c r="E14" s="28">
        <v>25</v>
      </c>
      <c r="F14" s="28">
        <v>55.5</v>
      </c>
      <c r="G14" s="28">
        <f t="shared" si="0"/>
        <v>1387.5</v>
      </c>
    </row>
    <row r="15" spans="1:12" ht="15.6" x14ac:dyDescent="0.3">
      <c r="A15" s="25">
        <v>43537</v>
      </c>
      <c r="B15" s="26" t="s">
        <v>43</v>
      </c>
      <c r="C15" s="26" t="s">
        <v>44</v>
      </c>
      <c r="D15" s="26" t="s">
        <v>45</v>
      </c>
      <c r="E15" s="26">
        <v>50</v>
      </c>
      <c r="F15" s="26">
        <v>55.99</v>
      </c>
      <c r="G15" s="26">
        <f t="shared" si="0"/>
        <v>2799.5</v>
      </c>
    </row>
    <row r="16" spans="1:12" ht="15.6" x14ac:dyDescent="0.3">
      <c r="A16" s="27">
        <v>43543</v>
      </c>
      <c r="B16" s="28" t="s">
        <v>43</v>
      </c>
      <c r="C16" s="28" t="s">
        <v>44</v>
      </c>
      <c r="D16" s="28" t="s">
        <v>47</v>
      </c>
      <c r="E16" s="28">
        <v>50</v>
      </c>
      <c r="F16" s="28">
        <v>8.99</v>
      </c>
      <c r="G16" s="28">
        <f t="shared" si="0"/>
        <v>449.5</v>
      </c>
    </row>
    <row r="17" spans="1:7" ht="15.6" x14ac:dyDescent="0.3">
      <c r="A17" s="25">
        <v>43523</v>
      </c>
      <c r="B17" s="26" t="s">
        <v>43</v>
      </c>
      <c r="C17" s="26" t="s">
        <v>44</v>
      </c>
      <c r="D17" s="26" t="s">
        <v>47</v>
      </c>
      <c r="E17" s="26">
        <v>50</v>
      </c>
      <c r="F17" s="26">
        <v>15.5</v>
      </c>
      <c r="G17" s="26">
        <f t="shared" si="0"/>
        <v>775</v>
      </c>
    </row>
    <row r="18" spans="1:7" ht="15.6" x14ac:dyDescent="0.3">
      <c r="A18" s="27">
        <v>43600</v>
      </c>
      <c r="B18" s="28" t="s">
        <v>46</v>
      </c>
      <c r="C18" s="28" t="s">
        <v>44</v>
      </c>
      <c r="D18" s="28" t="s">
        <v>47</v>
      </c>
      <c r="E18" s="28">
        <v>75</v>
      </c>
      <c r="F18" s="28">
        <v>19.5</v>
      </c>
      <c r="G18" s="28">
        <f t="shared" si="0"/>
        <v>1462.5</v>
      </c>
    </row>
    <row r="19" spans="1:7" ht="15.6" x14ac:dyDescent="0.3">
      <c r="A19" s="25">
        <v>43630</v>
      </c>
      <c r="B19" s="26" t="s">
        <v>43</v>
      </c>
      <c r="C19" s="26" t="s">
        <v>44</v>
      </c>
      <c r="D19" s="26" t="s">
        <v>47</v>
      </c>
      <c r="E19" s="26">
        <v>50</v>
      </c>
      <c r="F19" s="26">
        <v>29.95</v>
      </c>
      <c r="G19" s="26">
        <f t="shared" si="0"/>
        <v>1497.5</v>
      </c>
    </row>
    <row r="20" spans="1:7" ht="15.6" x14ac:dyDescent="0.3">
      <c r="A20" s="27">
        <v>43693</v>
      </c>
      <c r="B20" s="28" t="s">
        <v>43</v>
      </c>
      <c r="C20" s="28" t="s">
        <v>48</v>
      </c>
      <c r="D20" s="28" t="s">
        <v>47</v>
      </c>
      <c r="E20" s="28">
        <v>50</v>
      </c>
      <c r="F20" s="28">
        <v>39.950000000000003</v>
      </c>
      <c r="G20" s="28">
        <f t="shared" si="0"/>
        <v>1997.5000000000002</v>
      </c>
    </row>
    <row r="21" spans="1:7" ht="15.6" x14ac:dyDescent="0.3">
      <c r="A21" s="25">
        <v>43555</v>
      </c>
      <c r="B21" s="26" t="s">
        <v>46</v>
      </c>
      <c r="C21" s="26" t="s">
        <v>44</v>
      </c>
      <c r="D21" s="26" t="s">
        <v>45</v>
      </c>
      <c r="E21" s="26">
        <v>75</v>
      </c>
      <c r="F21" s="26">
        <v>75</v>
      </c>
      <c r="G21" s="26">
        <f t="shared" si="0"/>
        <v>5625</v>
      </c>
    </row>
    <row r="22" spans="1:7" ht="15.6" x14ac:dyDescent="0.3">
      <c r="A22" s="27">
        <v>43709</v>
      </c>
      <c r="B22" s="28" t="s">
        <v>46</v>
      </c>
      <c r="C22" s="28" t="s">
        <v>44</v>
      </c>
      <c r="D22" s="28" t="s">
        <v>47</v>
      </c>
      <c r="E22" s="28">
        <v>60</v>
      </c>
      <c r="F22" s="28">
        <v>15.99</v>
      </c>
      <c r="G22" s="28">
        <f t="shared" si="0"/>
        <v>959.4</v>
      </c>
    </row>
    <row r="23" spans="1:7" ht="15.6" x14ac:dyDescent="0.3">
      <c r="A23" s="25">
        <v>43675</v>
      </c>
      <c r="B23" s="26" t="s">
        <v>43</v>
      </c>
      <c r="C23" s="26" t="s">
        <v>44</v>
      </c>
      <c r="D23" s="26" t="s">
        <v>49</v>
      </c>
      <c r="E23" s="26">
        <v>45</v>
      </c>
      <c r="F23" s="26">
        <v>59.99</v>
      </c>
      <c r="G23" s="26">
        <f t="shared" si="0"/>
        <v>2699.55</v>
      </c>
    </row>
    <row r="24" spans="1:7" ht="15.6" x14ac:dyDescent="0.3">
      <c r="A24" s="27">
        <v>43510</v>
      </c>
      <c r="B24" s="28" t="s">
        <v>46</v>
      </c>
      <c r="C24" s="28" t="s">
        <v>44</v>
      </c>
      <c r="D24" s="28" t="s">
        <v>45</v>
      </c>
      <c r="E24" s="28">
        <v>50</v>
      </c>
      <c r="F24" s="28">
        <v>75</v>
      </c>
      <c r="G24" s="28">
        <f t="shared" si="0"/>
        <v>3750</v>
      </c>
    </row>
    <row r="25" spans="1:7" ht="15.6" x14ac:dyDescent="0.3">
      <c r="A25" s="25">
        <v>43563</v>
      </c>
      <c r="B25" s="26" t="s">
        <v>50</v>
      </c>
      <c r="C25" s="26" t="s">
        <v>48</v>
      </c>
      <c r="D25" s="26" t="s">
        <v>49</v>
      </c>
      <c r="E25" s="26">
        <v>28</v>
      </c>
      <c r="F25" s="26">
        <v>14.074</v>
      </c>
      <c r="G25" s="26">
        <f t="shared" si="0"/>
        <v>394.072</v>
      </c>
    </row>
    <row r="26" spans="1:7" ht="15.6" x14ac:dyDescent="0.3">
      <c r="A26" s="27">
        <v>43638</v>
      </c>
      <c r="B26" s="28" t="s">
        <v>46</v>
      </c>
      <c r="C26" s="28" t="s">
        <v>44</v>
      </c>
      <c r="D26" s="28" t="s">
        <v>49</v>
      </c>
      <c r="E26" s="28">
        <v>500</v>
      </c>
      <c r="F26" s="28">
        <v>1.99</v>
      </c>
      <c r="G26" s="28">
        <f t="shared" si="0"/>
        <v>995</v>
      </c>
    </row>
    <row r="27" spans="1:7" ht="15.6" x14ac:dyDescent="0.3">
      <c r="A27" s="25">
        <v>43818</v>
      </c>
      <c r="B27" s="26" t="s">
        <v>50</v>
      </c>
      <c r="C27" s="26" t="s">
        <v>44</v>
      </c>
      <c r="D27" s="26" t="s">
        <v>49</v>
      </c>
      <c r="E27" s="26">
        <v>33</v>
      </c>
      <c r="F27" s="26">
        <v>34.99</v>
      </c>
      <c r="G27" s="26">
        <f t="shared" si="0"/>
        <v>1154.67</v>
      </c>
    </row>
    <row r="28" spans="1:7" ht="15.6" x14ac:dyDescent="0.3">
      <c r="A28" s="27">
        <v>43522</v>
      </c>
      <c r="B28" s="28" t="s">
        <v>46</v>
      </c>
      <c r="C28" s="28" t="s">
        <v>48</v>
      </c>
      <c r="D28" s="28" t="s">
        <v>49</v>
      </c>
      <c r="E28" s="28">
        <v>35</v>
      </c>
      <c r="F28" s="28">
        <v>45.99</v>
      </c>
      <c r="G28" s="28">
        <f t="shared" si="0"/>
        <v>1609.65</v>
      </c>
    </row>
    <row r="29" spans="1:7" ht="15.6" x14ac:dyDescent="0.3">
      <c r="A29" s="25">
        <v>43806</v>
      </c>
      <c r="B29" s="26" t="s">
        <v>50</v>
      </c>
      <c r="C29" s="26" t="s">
        <v>44</v>
      </c>
      <c r="D29" s="26" t="s">
        <v>45</v>
      </c>
      <c r="E29" s="26">
        <v>25</v>
      </c>
      <c r="F29" s="26">
        <v>95</v>
      </c>
      <c r="G29" s="26">
        <f t="shared" si="0"/>
        <v>2375</v>
      </c>
    </row>
    <row r="30" spans="1:7" ht="15.6" x14ac:dyDescent="0.3">
      <c r="A30" s="27">
        <v>43494</v>
      </c>
      <c r="B30" s="28" t="s">
        <v>46</v>
      </c>
      <c r="C30" s="28" t="s">
        <v>48</v>
      </c>
      <c r="D30" s="28" t="s">
        <v>47</v>
      </c>
      <c r="E30" s="28">
        <v>50</v>
      </c>
      <c r="F30" s="28">
        <v>48.99</v>
      </c>
      <c r="G30" s="28">
        <f t="shared" si="0"/>
        <v>2449.5</v>
      </c>
    </row>
    <row r="31" spans="1:7" ht="15.6" x14ac:dyDescent="0.3">
      <c r="A31" s="25">
        <v>43722</v>
      </c>
      <c r="B31" s="26" t="s">
        <v>46</v>
      </c>
      <c r="C31" s="26" t="s">
        <v>44</v>
      </c>
      <c r="D31" s="26" t="s">
        <v>45</v>
      </c>
      <c r="E31" s="26">
        <v>85</v>
      </c>
      <c r="F31" s="26">
        <v>29.99</v>
      </c>
      <c r="G31" s="26">
        <f t="shared" si="0"/>
        <v>2549.15</v>
      </c>
    </row>
    <row r="32" spans="1:7" ht="15.6" x14ac:dyDescent="0.3">
      <c r="A32" s="27">
        <v>43636</v>
      </c>
      <c r="B32" s="28" t="s">
        <v>46</v>
      </c>
      <c r="C32" s="28" t="s">
        <v>48</v>
      </c>
      <c r="D32" s="28" t="s">
        <v>47</v>
      </c>
      <c r="E32" s="28">
        <v>25</v>
      </c>
      <c r="F32" s="28">
        <v>25.695</v>
      </c>
      <c r="G32" s="28">
        <f t="shared" si="0"/>
        <v>642.375</v>
      </c>
    </row>
    <row r="33" spans="1:7" ht="15.6" x14ac:dyDescent="0.3">
      <c r="A33" s="25">
        <v>43686</v>
      </c>
      <c r="B33" s="26" t="s">
        <v>50</v>
      </c>
      <c r="C33" s="26" t="s">
        <v>44</v>
      </c>
      <c r="D33" s="26" t="s">
        <v>45</v>
      </c>
      <c r="E33" s="26">
        <v>37</v>
      </c>
      <c r="F33" s="26">
        <v>18.989999999999998</v>
      </c>
      <c r="G33" s="26">
        <f t="shared" si="0"/>
        <v>702.63</v>
      </c>
    </row>
    <row r="34" spans="1:7" ht="15.6" x14ac:dyDescent="0.3">
      <c r="A34" s="27">
        <v>43529</v>
      </c>
      <c r="B34" s="28" t="s">
        <v>50</v>
      </c>
      <c r="C34" s="28" t="s">
        <v>48</v>
      </c>
      <c r="D34" s="28" t="s">
        <v>47</v>
      </c>
      <c r="E34" s="28">
        <v>50</v>
      </c>
      <c r="F34" s="28">
        <v>19.989999999999998</v>
      </c>
      <c r="G34" s="28">
        <f t="shared" si="0"/>
        <v>999.49999999999989</v>
      </c>
    </row>
    <row r="35" spans="1:7" ht="15.6" x14ac:dyDescent="0.3">
      <c r="A35" s="25">
        <v>43623</v>
      </c>
      <c r="B35" s="26" t="s">
        <v>50</v>
      </c>
      <c r="C35" s="26" t="s">
        <v>44</v>
      </c>
      <c r="D35" s="26" t="s">
        <v>47</v>
      </c>
      <c r="E35" s="26">
        <v>15</v>
      </c>
      <c r="F35" s="26">
        <v>109.99</v>
      </c>
      <c r="G35" s="26">
        <f t="shared" si="0"/>
        <v>1649.85</v>
      </c>
    </row>
    <row r="36" spans="1:7" ht="15.6" x14ac:dyDescent="0.3">
      <c r="A36" s="27">
        <v>43549</v>
      </c>
      <c r="B36" s="28" t="s">
        <v>50</v>
      </c>
      <c r="C36" s="28" t="s">
        <v>48</v>
      </c>
      <c r="D36" s="28" t="s">
        <v>47</v>
      </c>
      <c r="E36" s="28">
        <v>30</v>
      </c>
      <c r="F36" s="28">
        <v>59.99</v>
      </c>
      <c r="G36" s="28">
        <f t="shared" si="0"/>
        <v>1799.7</v>
      </c>
    </row>
    <row r="37" spans="1:7" ht="15.6" x14ac:dyDescent="0.3">
      <c r="A37" s="25">
        <v>43815</v>
      </c>
      <c r="B37" s="26" t="s">
        <v>50</v>
      </c>
      <c r="C37" s="26" t="s">
        <v>48</v>
      </c>
      <c r="D37" s="26" t="s">
        <v>45</v>
      </c>
      <c r="E37" s="26">
        <v>40</v>
      </c>
      <c r="F37" s="26">
        <v>8.99</v>
      </c>
      <c r="G37" s="26">
        <f t="shared" si="0"/>
        <v>359.6</v>
      </c>
    </row>
    <row r="38" spans="1:7" ht="15.6" x14ac:dyDescent="0.3">
      <c r="A38" s="27">
        <v>43550</v>
      </c>
      <c r="B38" s="28" t="s">
        <v>46</v>
      </c>
      <c r="C38" s="28" t="s">
        <v>48</v>
      </c>
      <c r="D38" s="28" t="s">
        <v>49</v>
      </c>
      <c r="E38" s="28">
        <v>20</v>
      </c>
      <c r="F38" s="28">
        <v>39.99</v>
      </c>
      <c r="G38" s="28">
        <f t="shared" si="0"/>
        <v>799.80000000000007</v>
      </c>
    </row>
    <row r="39" spans="1:7" ht="15.6" x14ac:dyDescent="0.3">
      <c r="A39" s="25">
        <v>43689</v>
      </c>
      <c r="B39" s="26" t="s">
        <v>50</v>
      </c>
      <c r="C39" s="26" t="s">
        <v>48</v>
      </c>
      <c r="D39" s="26" t="s">
        <v>45</v>
      </c>
      <c r="E39" s="26">
        <v>50</v>
      </c>
      <c r="F39" s="26">
        <v>25.5</v>
      </c>
      <c r="G39" s="26">
        <f t="shared" si="0"/>
        <v>1275</v>
      </c>
    </row>
    <row r="40" spans="1:7" ht="15.6" x14ac:dyDescent="0.3">
      <c r="A40" s="27">
        <v>43707</v>
      </c>
      <c r="B40" s="28" t="s">
        <v>50</v>
      </c>
      <c r="C40" s="28" t="s">
        <v>48</v>
      </c>
      <c r="D40" s="28" t="s">
        <v>49</v>
      </c>
      <c r="E40" s="28">
        <v>70</v>
      </c>
      <c r="F40" s="28">
        <v>75</v>
      </c>
      <c r="G40" s="28">
        <f t="shared" si="0"/>
        <v>5250</v>
      </c>
    </row>
    <row r="41" spans="1:7" ht="15.6" x14ac:dyDescent="0.3">
      <c r="A41" s="25">
        <v>43740</v>
      </c>
      <c r="B41" s="26" t="s">
        <v>46</v>
      </c>
      <c r="C41" s="26" t="s">
        <v>48</v>
      </c>
      <c r="D41" s="26" t="s">
        <v>47</v>
      </c>
      <c r="E41" s="26">
        <v>110</v>
      </c>
      <c r="F41" s="26">
        <v>2.99</v>
      </c>
      <c r="G41" s="26">
        <f t="shared" si="0"/>
        <v>328.90000000000003</v>
      </c>
    </row>
    <row r="42" spans="1:7" ht="15.6" x14ac:dyDescent="0.3">
      <c r="A42" s="27">
        <v>43823</v>
      </c>
      <c r="B42" s="28" t="s">
        <v>50</v>
      </c>
      <c r="C42" s="28" t="s">
        <v>48</v>
      </c>
      <c r="D42" s="28" t="s">
        <v>45</v>
      </c>
      <c r="E42" s="28">
        <v>50</v>
      </c>
      <c r="F42" s="28">
        <v>55</v>
      </c>
      <c r="G42" s="28">
        <f t="shared" si="0"/>
        <v>2750</v>
      </c>
    </row>
    <row r="43" spans="1:7" ht="15.6" x14ac:dyDescent="0.3">
      <c r="A43" s="25">
        <v>43804</v>
      </c>
      <c r="B43" s="26" t="s">
        <v>46</v>
      </c>
      <c r="C43" s="26" t="s">
        <v>48</v>
      </c>
      <c r="D43" s="26" t="s">
        <v>45</v>
      </c>
      <c r="E43" s="26">
        <v>50</v>
      </c>
      <c r="F43" s="26">
        <v>95</v>
      </c>
      <c r="G43" s="26">
        <f t="shared" si="0"/>
        <v>4750</v>
      </c>
    </row>
  </sheetData>
  <mergeCells count="3">
    <mergeCell ref="J1:J3"/>
    <mergeCell ref="K1:K3"/>
    <mergeCell ref="L1: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A9CA-C2C8-4DF0-B231-F8079CA6AC6C}">
  <dimension ref="B1:E6"/>
  <sheetViews>
    <sheetView showGridLines="0" zoomScale="145" zoomScaleNormal="145" workbookViewId="0">
      <selection activeCell="G4" sqref="G4"/>
    </sheetView>
  </sheetViews>
  <sheetFormatPr defaultColWidth="9" defaultRowHeight="14.4" x14ac:dyDescent="0.3"/>
  <cols>
    <col min="1" max="1" width="6.33203125" style="16" customWidth="1"/>
    <col min="2" max="2" width="18" style="16" customWidth="1"/>
    <col min="3" max="3" width="8.33203125" style="16" customWidth="1"/>
    <col min="4" max="4" width="12.6640625" style="16" bestFit="1" customWidth="1"/>
    <col min="5" max="5" width="17.77734375" style="16" customWidth="1"/>
    <col min="6" max="16384" width="9" style="16"/>
  </cols>
  <sheetData>
    <row r="1" spans="2:5" ht="10.5" customHeight="1" x14ac:dyDescent="0.3"/>
    <row r="2" spans="2:5" ht="17.399999999999999" x14ac:dyDescent="0.3">
      <c r="B2" s="32" t="s">
        <v>51</v>
      </c>
      <c r="C2" s="32" t="s">
        <v>38</v>
      </c>
      <c r="D2" s="32" t="s">
        <v>39</v>
      </c>
      <c r="E2" s="32" t="s">
        <v>40</v>
      </c>
    </row>
    <row r="3" spans="2:5" ht="17.399999999999999" x14ac:dyDescent="0.3">
      <c r="B3" s="35" t="s">
        <v>52</v>
      </c>
      <c r="C3" s="48">
        <v>23</v>
      </c>
      <c r="D3" s="52">
        <v>1560</v>
      </c>
      <c r="E3" s="52">
        <f>C3*D3</f>
        <v>35880</v>
      </c>
    </row>
    <row r="4" spans="2:5" ht="17.399999999999999" x14ac:dyDescent="0.3">
      <c r="B4" s="34" t="s">
        <v>53</v>
      </c>
      <c r="C4" s="49">
        <v>9</v>
      </c>
      <c r="D4" s="53">
        <v>850</v>
      </c>
      <c r="E4" s="53">
        <f t="shared" ref="E4:E6" si="0">C4*D4</f>
        <v>7650</v>
      </c>
    </row>
    <row r="5" spans="2:5" ht="17.399999999999999" x14ac:dyDescent="0.3">
      <c r="B5" s="33" t="s">
        <v>54</v>
      </c>
      <c r="C5" s="50">
        <v>15</v>
      </c>
      <c r="D5" s="54">
        <v>256.60000000000002</v>
      </c>
      <c r="E5" s="54">
        <f t="shared" si="0"/>
        <v>3849.0000000000005</v>
      </c>
    </row>
    <row r="6" spans="2:5" ht="18" thickBot="1" x14ac:dyDescent="0.35">
      <c r="B6" s="36" t="s">
        <v>55</v>
      </c>
      <c r="C6" s="51">
        <v>2</v>
      </c>
      <c r="D6" s="55">
        <v>452.25</v>
      </c>
      <c r="E6" s="55">
        <f t="shared" si="0"/>
        <v>904.5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3DFF-9D06-48CF-8B6F-6CF10323849A}">
  <dimension ref="A1:D25"/>
  <sheetViews>
    <sheetView showGridLines="0" zoomScaleNormal="100" workbookViewId="0">
      <selection activeCell="C2" sqref="C2"/>
    </sheetView>
  </sheetViews>
  <sheetFormatPr defaultRowHeight="15.6" x14ac:dyDescent="0.35"/>
  <cols>
    <col min="1" max="1" width="28" bestFit="1" customWidth="1"/>
    <col min="2" max="2" width="12" customWidth="1"/>
    <col min="3" max="3" width="20.77734375" customWidth="1"/>
    <col min="4" max="4" width="24.33203125" bestFit="1" customWidth="1"/>
  </cols>
  <sheetData>
    <row r="1" spans="1:4" ht="18" x14ac:dyDescent="0.35">
      <c r="A1" s="17" t="s">
        <v>56</v>
      </c>
      <c r="B1" s="17" t="s">
        <v>57</v>
      </c>
      <c r="C1" s="17" t="s">
        <v>58</v>
      </c>
      <c r="D1" s="17" t="s">
        <v>59</v>
      </c>
    </row>
    <row r="2" spans="1:4" ht="18" x14ac:dyDescent="0.35">
      <c r="A2" s="18">
        <v>43891</v>
      </c>
      <c r="B2" s="18">
        <v>43921</v>
      </c>
      <c r="C2" s="19">
        <f>NETWORKDAYS(A2,B2,A7:A25)</f>
        <v>19</v>
      </c>
      <c r="D2" s="19">
        <f>B2-A2+1-C2</f>
        <v>12</v>
      </c>
    </row>
    <row r="6" spans="1:4" ht="18" x14ac:dyDescent="0.35">
      <c r="A6" s="17" t="s">
        <v>60</v>
      </c>
    </row>
    <row r="7" spans="1:4" x14ac:dyDescent="0.35">
      <c r="A7" s="20">
        <v>43831</v>
      </c>
    </row>
    <row r="8" spans="1:4" x14ac:dyDescent="0.35">
      <c r="A8" s="20">
        <v>43832</v>
      </c>
    </row>
    <row r="9" spans="1:4" x14ac:dyDescent="0.35">
      <c r="A9" s="20">
        <v>43850</v>
      </c>
    </row>
    <row r="10" spans="1:4" x14ac:dyDescent="0.35">
      <c r="A10" s="20">
        <v>43898</v>
      </c>
    </row>
    <row r="11" spans="1:4" x14ac:dyDescent="0.35">
      <c r="A11" s="20">
        <v>43910</v>
      </c>
    </row>
    <row r="12" spans="1:4" x14ac:dyDescent="0.35">
      <c r="A12" s="20">
        <v>43911</v>
      </c>
    </row>
    <row r="13" spans="1:4" x14ac:dyDescent="0.35">
      <c r="A13" s="20">
        <v>43912</v>
      </c>
    </row>
    <row r="14" spans="1:4" x14ac:dyDescent="0.35">
      <c r="A14" s="20">
        <v>43913</v>
      </c>
    </row>
    <row r="15" spans="1:4" x14ac:dyDescent="0.35">
      <c r="A15" s="20">
        <v>43914</v>
      </c>
    </row>
    <row r="16" spans="1:4" x14ac:dyDescent="0.35">
      <c r="A16" s="20">
        <v>43960</v>
      </c>
    </row>
    <row r="17" spans="1:1" x14ac:dyDescent="0.35">
      <c r="A17" s="20">
        <v>43979</v>
      </c>
    </row>
    <row r="18" spans="1:1" x14ac:dyDescent="0.35">
      <c r="A18" s="20">
        <v>43987</v>
      </c>
    </row>
    <row r="19" spans="1:1" x14ac:dyDescent="0.35">
      <c r="A19" s="20">
        <v>43988</v>
      </c>
    </row>
    <row r="20" spans="1:1" x14ac:dyDescent="0.35">
      <c r="A20" s="20">
        <v>43997</v>
      </c>
    </row>
    <row r="21" spans="1:1" x14ac:dyDescent="0.35">
      <c r="A21" s="20">
        <v>44008</v>
      </c>
    </row>
    <row r="22" spans="1:1" x14ac:dyDescent="0.35">
      <c r="A22" s="20">
        <v>44055</v>
      </c>
    </row>
    <row r="23" spans="1:1" x14ac:dyDescent="0.35">
      <c r="A23" s="20">
        <v>44056</v>
      </c>
    </row>
    <row r="24" spans="1:1" x14ac:dyDescent="0.35">
      <c r="A24" s="20">
        <v>44144</v>
      </c>
    </row>
    <row r="25" spans="1:1" x14ac:dyDescent="0.35">
      <c r="A25" s="20">
        <v>44196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7905D-CAF7-44B1-8E71-EF8CAE4D7C5B}">
  <dimension ref="A1:M10"/>
  <sheetViews>
    <sheetView showGridLines="0" workbookViewId="0">
      <selection activeCell="C15" sqref="C15"/>
    </sheetView>
  </sheetViews>
  <sheetFormatPr defaultColWidth="9" defaultRowHeight="18.600000000000001" x14ac:dyDescent="0.4"/>
  <cols>
    <col min="1" max="1" width="20.44140625" style="1" bestFit="1" customWidth="1"/>
    <col min="2" max="2" width="10" style="1" customWidth="1"/>
    <col min="3" max="3" width="21.77734375" style="1" customWidth="1"/>
    <col min="4" max="4" width="13.88671875" style="1" customWidth="1"/>
    <col min="5" max="5" width="26.44140625" style="1" bestFit="1" customWidth="1"/>
    <col min="6" max="6" width="12" style="1" bestFit="1" customWidth="1"/>
    <col min="7" max="16384" width="9" style="1"/>
  </cols>
  <sheetData>
    <row r="1" spans="1:13" ht="19.2" thickBot="1" x14ac:dyDescent="0.45">
      <c r="A1" s="13" t="s">
        <v>33</v>
      </c>
      <c r="B1" s="12" t="s">
        <v>32</v>
      </c>
      <c r="C1" s="12" t="s">
        <v>31</v>
      </c>
      <c r="D1" s="12" t="s">
        <v>30</v>
      </c>
      <c r="E1" s="12" t="s">
        <v>29</v>
      </c>
      <c r="F1" s="12" t="s">
        <v>28</v>
      </c>
      <c r="I1" s="63"/>
      <c r="J1" s="63"/>
      <c r="K1" s="63"/>
      <c r="L1" s="63"/>
      <c r="M1" s="63"/>
    </row>
    <row r="2" spans="1:13" ht="19.2" thickTop="1" x14ac:dyDescent="0.4">
      <c r="A2" s="11" t="s">
        <v>27</v>
      </c>
      <c r="B2" s="10" t="s">
        <v>18</v>
      </c>
      <c r="C2" s="37">
        <v>43401</v>
      </c>
      <c r="D2" s="10" t="s">
        <v>13</v>
      </c>
      <c r="E2" s="9">
        <v>25</v>
      </c>
      <c r="F2" s="9" t="str">
        <f>IF(AND(B2="Pakistan",OR(D2="Legend",D2="Superstar")),"Yes","No")</f>
        <v>No</v>
      </c>
      <c r="I2" s="63"/>
      <c r="J2" s="63"/>
      <c r="K2" s="63"/>
      <c r="L2" s="63"/>
      <c r="M2" s="63"/>
    </row>
    <row r="3" spans="1:13" x14ac:dyDescent="0.4">
      <c r="A3" s="8" t="s">
        <v>26</v>
      </c>
      <c r="B3" s="7" t="s">
        <v>14</v>
      </c>
      <c r="C3" s="38">
        <v>43097</v>
      </c>
      <c r="D3" s="7" t="s">
        <v>16</v>
      </c>
      <c r="E3" s="6">
        <v>34</v>
      </c>
      <c r="F3" s="6" t="str">
        <f t="shared" ref="F3:F10" si="0">IF(AND(B3="Pakistan",OR(D3="Legend",D3="Superstar")),"Yes","No")</f>
        <v>Yes</v>
      </c>
      <c r="I3" s="63"/>
      <c r="J3" s="63"/>
      <c r="K3" s="63"/>
      <c r="L3" s="63"/>
      <c r="M3" s="63"/>
    </row>
    <row r="4" spans="1:13" x14ac:dyDescent="0.4">
      <c r="A4" s="5" t="s">
        <v>25</v>
      </c>
      <c r="B4" s="4" t="s">
        <v>24</v>
      </c>
      <c r="C4" s="39">
        <v>42885</v>
      </c>
      <c r="D4" s="4" t="s">
        <v>20</v>
      </c>
      <c r="E4" s="3">
        <v>8</v>
      </c>
      <c r="F4" s="3" t="str">
        <f t="shared" si="0"/>
        <v>No</v>
      </c>
    </row>
    <row r="5" spans="1:13" x14ac:dyDescent="0.4">
      <c r="A5" s="8" t="s">
        <v>23</v>
      </c>
      <c r="B5" s="7" t="s">
        <v>18</v>
      </c>
      <c r="C5" s="38">
        <v>42946</v>
      </c>
      <c r="D5" s="7" t="s">
        <v>20</v>
      </c>
      <c r="E5" s="6">
        <v>34</v>
      </c>
      <c r="F5" s="6" t="str">
        <f t="shared" si="0"/>
        <v>No</v>
      </c>
    </row>
    <row r="6" spans="1:13" x14ac:dyDescent="0.4">
      <c r="A6" s="5" t="s">
        <v>22</v>
      </c>
      <c r="B6" s="4" t="s">
        <v>18</v>
      </c>
      <c r="C6" s="39">
        <v>43326</v>
      </c>
      <c r="D6" s="4" t="s">
        <v>16</v>
      </c>
      <c r="E6" s="3">
        <v>50</v>
      </c>
      <c r="F6" s="3" t="str">
        <f t="shared" si="0"/>
        <v>No</v>
      </c>
    </row>
    <row r="7" spans="1:13" x14ac:dyDescent="0.4">
      <c r="A7" s="8" t="s">
        <v>21</v>
      </c>
      <c r="B7" s="7" t="s">
        <v>14</v>
      </c>
      <c r="C7" s="38">
        <v>43389</v>
      </c>
      <c r="D7" s="7" t="s">
        <v>20</v>
      </c>
      <c r="E7" s="6">
        <v>30</v>
      </c>
      <c r="F7" s="6" t="str">
        <f t="shared" si="0"/>
        <v>No</v>
      </c>
    </row>
    <row r="8" spans="1:13" x14ac:dyDescent="0.4">
      <c r="A8" s="5" t="s">
        <v>19</v>
      </c>
      <c r="B8" s="4" t="s">
        <v>18</v>
      </c>
      <c r="C8" s="39">
        <v>43394</v>
      </c>
      <c r="D8" s="4" t="s">
        <v>13</v>
      </c>
      <c r="E8" s="3">
        <v>21</v>
      </c>
      <c r="F8" s="3" t="str">
        <f t="shared" si="0"/>
        <v>No</v>
      </c>
    </row>
    <row r="9" spans="1:13" x14ac:dyDescent="0.4">
      <c r="A9" s="8" t="s">
        <v>17</v>
      </c>
      <c r="B9" s="7" t="s">
        <v>14</v>
      </c>
      <c r="C9" s="38">
        <v>43366</v>
      </c>
      <c r="D9" s="7" t="s">
        <v>16</v>
      </c>
      <c r="E9" s="6">
        <v>32</v>
      </c>
      <c r="F9" s="6" t="str">
        <f t="shared" si="0"/>
        <v>Yes</v>
      </c>
    </row>
    <row r="10" spans="1:13" x14ac:dyDescent="0.4">
      <c r="A10" s="5" t="s">
        <v>15</v>
      </c>
      <c r="B10" s="4" t="s">
        <v>14</v>
      </c>
      <c r="C10" s="39">
        <v>43405</v>
      </c>
      <c r="D10" s="4" t="s">
        <v>13</v>
      </c>
      <c r="E10" s="3">
        <v>16</v>
      </c>
      <c r="F10" s="3" t="str">
        <f t="shared" si="0"/>
        <v>Yes</v>
      </c>
    </row>
  </sheetData>
  <mergeCells count="1">
    <mergeCell ref="I1:M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7EE5-34D3-47B1-AFDD-B3B60AA07B75}">
  <dimension ref="B1:J13"/>
  <sheetViews>
    <sheetView showGridLines="0" zoomScale="115" zoomScaleNormal="115" workbookViewId="0">
      <selection activeCell="E6" sqref="E6"/>
    </sheetView>
  </sheetViews>
  <sheetFormatPr defaultColWidth="9" defaultRowHeight="18.600000000000001" x14ac:dyDescent="0.4"/>
  <cols>
    <col min="1" max="1" width="9" style="1"/>
    <col min="2" max="2" width="13" style="1" customWidth="1"/>
    <col min="3" max="6" width="13.21875" style="1" customWidth="1"/>
    <col min="7" max="7" width="12.77734375" style="1" bestFit="1" customWidth="1"/>
    <col min="8" max="8" width="9" style="1"/>
    <col min="9" max="9" width="16.44140625" style="1" customWidth="1"/>
    <col min="10" max="16384" width="9" style="1"/>
  </cols>
  <sheetData>
    <row r="1" spans="2:10" ht="19.2" thickBot="1" x14ac:dyDescent="0.45"/>
    <row r="2" spans="2:10" ht="19.2" thickTop="1" x14ac:dyDescent="0.4">
      <c r="B2" s="40"/>
      <c r="C2" s="41" t="s">
        <v>0</v>
      </c>
      <c r="D2" s="41" t="s">
        <v>1</v>
      </c>
      <c r="E2" s="41" t="s">
        <v>2</v>
      </c>
      <c r="F2" s="42" t="s">
        <v>3</v>
      </c>
    </row>
    <row r="3" spans="2:10" ht="21.75" customHeight="1" x14ac:dyDescent="0.4">
      <c r="B3" s="43" t="s">
        <v>4</v>
      </c>
      <c r="C3" s="57">
        <v>7068</v>
      </c>
      <c r="D3" s="57">
        <v>7865</v>
      </c>
      <c r="E3" s="57">
        <v>7512</v>
      </c>
      <c r="F3" s="58">
        <v>6299</v>
      </c>
      <c r="G3" s="2"/>
      <c r="I3" s="1" t="s">
        <v>62</v>
      </c>
      <c r="J3" s="45"/>
    </row>
    <row r="4" spans="2:10" ht="21.75" customHeight="1" x14ac:dyDescent="0.4">
      <c r="B4" s="43" t="s">
        <v>5</v>
      </c>
      <c r="C4" s="57">
        <v>8486</v>
      </c>
      <c r="D4" s="57">
        <v>6183</v>
      </c>
      <c r="E4" s="57">
        <v>7022</v>
      </c>
      <c r="F4" s="58">
        <v>7109</v>
      </c>
      <c r="G4" s="2"/>
      <c r="I4" s="1" t="s">
        <v>63</v>
      </c>
      <c r="J4" s="46"/>
    </row>
    <row r="5" spans="2:10" ht="21.75" customHeight="1" x14ac:dyDescent="0.4">
      <c r="B5" s="43" t="s">
        <v>6</v>
      </c>
      <c r="C5" s="57">
        <v>8600</v>
      </c>
      <c r="D5" s="57">
        <v>7645</v>
      </c>
      <c r="E5" s="57">
        <v>7456</v>
      </c>
      <c r="F5" s="58">
        <v>6430</v>
      </c>
      <c r="G5" s="2"/>
      <c r="I5" s="1" t="s">
        <v>64</v>
      </c>
      <c r="J5" s="47"/>
    </row>
    <row r="6" spans="2:10" ht="21.75" customHeight="1" x14ac:dyDescent="0.4">
      <c r="B6" s="43" t="s">
        <v>7</v>
      </c>
      <c r="C6" s="57">
        <v>6664</v>
      </c>
      <c r="D6" s="57">
        <v>7766</v>
      </c>
      <c r="E6" s="57">
        <v>6998</v>
      </c>
      <c r="F6" s="58">
        <v>8674</v>
      </c>
      <c r="G6" s="2"/>
      <c r="I6" s="1" t="s">
        <v>65</v>
      </c>
      <c r="J6" s="56"/>
    </row>
    <row r="7" spans="2:10" ht="21.75" customHeight="1" x14ac:dyDescent="0.4">
      <c r="B7" s="43" t="s">
        <v>8</v>
      </c>
      <c r="C7" s="57">
        <v>7893</v>
      </c>
      <c r="D7" s="57">
        <v>8723</v>
      </c>
      <c r="E7" s="57">
        <v>6697</v>
      </c>
      <c r="F7" s="58">
        <v>8744</v>
      </c>
      <c r="G7" s="2"/>
    </row>
    <row r="8" spans="2:10" ht="21.75" customHeight="1" x14ac:dyDescent="0.4">
      <c r="B8" s="43" t="s">
        <v>9</v>
      </c>
      <c r="C8" s="57">
        <v>6418</v>
      </c>
      <c r="D8" s="57">
        <v>6259</v>
      </c>
      <c r="E8" s="57">
        <v>8453</v>
      </c>
      <c r="F8" s="58">
        <v>6370</v>
      </c>
      <c r="G8" s="2"/>
    </row>
    <row r="9" spans="2:10" ht="21.75" customHeight="1" x14ac:dyDescent="0.4">
      <c r="B9" s="43" t="s">
        <v>10</v>
      </c>
      <c r="C9" s="57">
        <v>6203</v>
      </c>
      <c r="D9" s="57">
        <v>8819</v>
      </c>
      <c r="E9" s="57">
        <v>8739</v>
      </c>
      <c r="F9" s="58">
        <v>6291</v>
      </c>
      <c r="G9" s="2"/>
    </row>
    <row r="10" spans="2:10" ht="21.75" customHeight="1" x14ac:dyDescent="0.4">
      <c r="B10" s="43" t="s">
        <v>11</v>
      </c>
      <c r="C10" s="57">
        <v>6156</v>
      </c>
      <c r="D10" s="57">
        <v>7432</v>
      </c>
      <c r="E10" s="57">
        <v>7828</v>
      </c>
      <c r="F10" s="58">
        <v>8157</v>
      </c>
      <c r="G10" s="2"/>
    </row>
    <row r="11" spans="2:10" ht="21.75" customHeight="1" thickBot="1" x14ac:dyDescent="0.45">
      <c r="B11" s="44" t="s">
        <v>12</v>
      </c>
      <c r="C11" s="59">
        <v>8572</v>
      </c>
      <c r="D11" s="59">
        <v>7467</v>
      </c>
      <c r="E11" s="59">
        <v>8381</v>
      </c>
      <c r="F11" s="60">
        <v>7654</v>
      </c>
      <c r="G11" s="2"/>
    </row>
    <row r="12" spans="2:10" ht="19.2" thickTop="1" x14ac:dyDescent="0.4">
      <c r="C12" s="2"/>
      <c r="D12" s="2"/>
      <c r="E12" s="2"/>
      <c r="F12" s="2"/>
    </row>
    <row r="13" spans="2:10" x14ac:dyDescent="0.4">
      <c r="D13" s="2"/>
    </row>
  </sheetData>
  <conditionalFormatting sqref="B3:B11">
    <cfRule type="expression" dxfId="3" priority="1">
      <formula>SUM($C3:$F3)&lt;30000</formula>
    </cfRule>
    <cfRule type="expression" dxfId="2" priority="4">
      <formula>SUM($C3:$F3)&gt;=30000</formula>
    </cfRule>
  </conditionalFormatting>
  <conditionalFormatting sqref="C2:F2">
    <cfRule type="expression" dxfId="1" priority="2">
      <formula>SUM(C$3:C$11)&lt;67000</formula>
    </cfRule>
    <cfRule type="expression" dxfId="0" priority="3">
      <formula>SUM(C$3:C$11)&gt;=67000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2020-07-15T15:42:51Z</dcterms:created>
  <dcterms:modified xsi:type="dcterms:W3CDTF">2024-05-30T12:01:25Z</dcterms:modified>
</cp:coreProperties>
</file>