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dell\Desktop\Excel\Handex Excel\Ders 10\"/>
    </mc:Choice>
  </mc:AlternateContent>
  <xr:revisionPtr revIDLastSave="0" documentId="13_ncr:1_{0BA51C93-5F9D-4F2D-BED1-02BF8D806871}" xr6:coauthVersionLast="45" xr6:coauthVersionMax="47" xr10:uidLastSave="{00000000-0000-0000-0000-000000000000}"/>
  <bookViews>
    <workbookView xWindow="-120" yWindow="-120" windowWidth="20730" windowHeight="11160" firstSheet="12" activeTab="15" xr2:uid="{39F888D2-A7A8-40B3-A01F-ED082C0CC6AA}"/>
  </bookViews>
  <sheets>
    <sheet name="HANDEX" sheetId="1" r:id="rId1"/>
    <sheet name="Database" sheetId="3" r:id="rId2"/>
    <sheet name="Page Layout - Arrange" sheetId="4" r:id="rId3"/>
    <sheet name="Lookup &amp; Reference formulas" sheetId="5" r:id="rId4"/>
    <sheet name="Lookup &amp; Reference formulas (2)" sheetId="18" r:id="rId5"/>
    <sheet name="ADDRESS+COLUMN+INDIRECT" sheetId="6" r:id="rId6"/>
    <sheet name="CHOOSE practise" sheetId="7" r:id="rId7"/>
    <sheet name="VLOOKUP tutorial 1" sheetId="8" r:id="rId8"/>
    <sheet name="VLOOKUP {range_lookup}" sheetId="9" r:id="rId9"/>
    <sheet name="VLOOKUP practise_1" sheetId="10" r:id="rId10"/>
    <sheet name="VLOOKUP practise_2" sheetId="11" r:id="rId11"/>
    <sheet name="Valyuta" sheetId="12" r:id="rId12"/>
    <sheet name="VLOOKUP from Right to Left" sheetId="13" r:id="rId13"/>
    <sheet name="HLOOKUP tutorial_1" sheetId="14" r:id="rId14"/>
    <sheet name="Sheet2" sheetId="19" r:id="rId15"/>
    <sheet name="HLOOKUP {range_lookup}" sheetId="15" r:id="rId16"/>
    <sheet name="LOOKUP" sheetId="16" r:id="rId17"/>
    <sheet name="Sheet1" sheetId="17" r:id="rId18"/>
  </sheets>
  <externalReferences>
    <externalReference r:id="rId19"/>
  </externalReferences>
  <definedNames>
    <definedName name="_xlnm._FilterDatabase" localSheetId="1" hidden="1">Database!$A$1:$H$690</definedName>
    <definedName name="_xlnm._FilterDatabase" localSheetId="16" hidden="1">LOOKUP!$A$1:$G$689</definedName>
    <definedName name="_xlcn.WorksheetConnection_T9A2C161" localSheetId="5" hidden="1">#REF!</definedName>
    <definedName name="_xlcn.WorksheetConnection_T9A2C161" localSheetId="6" hidden="1">#REF!</definedName>
    <definedName name="_xlcn.WorksheetConnection_T9A2C161" localSheetId="15" hidden="1">#REF!</definedName>
    <definedName name="_xlcn.WorksheetConnection_T9A2C161" localSheetId="13" hidden="1">#REF!</definedName>
    <definedName name="_xlcn.WorksheetConnection_T9A2C161" localSheetId="16" hidden="1">#REF!</definedName>
    <definedName name="_xlcn.WorksheetConnection_T9A2C161" localSheetId="3" hidden="1">#REF!</definedName>
    <definedName name="_xlcn.WorksheetConnection_T9A2C161" localSheetId="4" hidden="1">#REF!</definedName>
    <definedName name="_xlcn.WorksheetConnection_T9A2C161" localSheetId="2" hidden="1">#REF!</definedName>
    <definedName name="_xlcn.WorksheetConnection_T9A2C161" localSheetId="11" hidden="1">#REF!</definedName>
    <definedName name="_xlcn.WorksheetConnection_T9A2C161" localSheetId="8" hidden="1">#REF!</definedName>
    <definedName name="_xlcn.WorksheetConnection_T9A2C161" localSheetId="12" hidden="1">#REF!</definedName>
    <definedName name="_xlcn.WorksheetConnection_T9A2C161" localSheetId="9" hidden="1">#REF!</definedName>
    <definedName name="_xlcn.WorksheetConnection_T9A2C161" localSheetId="10" hidden="1">#REF!</definedName>
    <definedName name="_xlcn.WorksheetConnection_T9A2C161" localSheetId="7" hidden="1">#REF!</definedName>
    <definedName name="_xlcn.WorksheetConnection_T9A2C161" hidden="1">#REF!</definedName>
    <definedName name="ok" localSheetId="5" hidden="1">#REF!</definedName>
    <definedName name="ok" localSheetId="6" hidden="1">#REF!</definedName>
    <definedName name="ok" localSheetId="15" hidden="1">#REF!</definedName>
    <definedName name="ok" localSheetId="13" hidden="1">#REF!</definedName>
    <definedName name="ok" localSheetId="16" hidden="1">#REF!</definedName>
    <definedName name="ok" localSheetId="3" hidden="1">#REF!</definedName>
    <definedName name="ok" localSheetId="4" hidden="1">#REF!</definedName>
    <definedName name="ok" localSheetId="2" hidden="1">#REF!</definedName>
    <definedName name="ok" localSheetId="11" hidden="1">#REF!</definedName>
    <definedName name="ok" localSheetId="8" hidden="1">#REF!</definedName>
    <definedName name="ok" localSheetId="12" hidden="1">#REF!</definedName>
    <definedName name="ok" localSheetId="9" hidden="1">#REF!</definedName>
    <definedName name="ok" localSheetId="10" hidden="1">#REF!</definedName>
    <definedName name="ok" localSheetId="7" hidden="1">#REF!</definedName>
    <definedName name="ok" hidden="1">#REF!</definedName>
    <definedName name="_xlnm.Print_Titles" localSheetId="1">Database!$1:$1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15" l="1"/>
  <c r="D8" i="15"/>
  <c r="E8" i="15"/>
  <c r="F8" i="15"/>
  <c r="G8" i="15"/>
  <c r="H8" i="15"/>
  <c r="I8" i="15"/>
  <c r="J8" i="15"/>
  <c r="K8" i="15"/>
  <c r="L8" i="15"/>
  <c r="M8" i="15"/>
  <c r="N8" i="15"/>
  <c r="O8" i="15"/>
  <c r="B8" i="15"/>
  <c r="N18" i="10"/>
  <c r="O18" i="10"/>
  <c r="P18" i="10"/>
  <c r="Q18" i="10"/>
  <c r="R18" i="10"/>
  <c r="S18" i="10"/>
  <c r="O17" i="10"/>
  <c r="P17" i="10"/>
  <c r="Q17" i="10"/>
  <c r="R17" i="10"/>
  <c r="S17" i="10"/>
  <c r="N17" i="10"/>
  <c r="B10" i="19" l="1"/>
  <c r="B26" i="13" l="1"/>
  <c r="B25" i="13"/>
  <c r="G3" i="11" l="1"/>
  <c r="G4" i="11"/>
  <c r="G5" i="11"/>
  <c r="G6" i="11"/>
  <c r="G7" i="11"/>
  <c r="G8" i="11"/>
  <c r="G9" i="11"/>
  <c r="G10" i="11"/>
  <c r="G11" i="11"/>
  <c r="G12" i="11"/>
  <c r="G13" i="11"/>
  <c r="G14" i="11"/>
  <c r="G15" i="11"/>
  <c r="G16" i="11"/>
  <c r="G17" i="11"/>
  <c r="G18" i="11"/>
  <c r="G19" i="11"/>
  <c r="G20" i="11"/>
  <c r="G2" i="11"/>
  <c r="D15" i="9" l="1"/>
  <c r="D16" i="9"/>
  <c r="D17" i="9"/>
  <c r="D18" i="9"/>
  <c r="D19" i="9"/>
  <c r="D20" i="9"/>
  <c r="D21" i="9"/>
  <c r="D22" i="9"/>
  <c r="D14" i="9"/>
  <c r="F12" i="8" l="1"/>
  <c r="F11" i="8"/>
  <c r="C2" i="7" l="1"/>
  <c r="C3" i="7"/>
  <c r="C4" i="7"/>
  <c r="C5" i="7"/>
  <c r="C6" i="7"/>
  <c r="C7" i="7"/>
  <c r="C8" i="7"/>
  <c r="C9" i="7"/>
  <c r="C10" i="7"/>
  <c r="C11" i="7"/>
  <c r="C12" i="7"/>
  <c r="C1" i="7"/>
  <c r="F8" i="18" l="1"/>
  <c r="E8" i="18"/>
  <c r="D8" i="18"/>
  <c r="C8" i="18"/>
  <c r="B7" i="18" l="1"/>
  <c r="C6" i="18"/>
  <c r="B6" i="18"/>
  <c r="C2" i="6" l="1"/>
  <c r="D2" i="6"/>
  <c r="E2" i="6"/>
  <c r="F2" i="6"/>
  <c r="G2" i="6"/>
  <c r="H2" i="6"/>
  <c r="I2" i="6"/>
  <c r="B2" i="6"/>
  <c r="B5" i="18" l="1"/>
  <c r="D4" i="18"/>
  <c r="C4" i="18"/>
  <c r="B4" i="18"/>
  <c r="G1" i="6"/>
  <c r="D1" i="6"/>
  <c r="C3" i="18"/>
  <c r="E1" i="6"/>
  <c r="B1" i="6"/>
  <c r="C1" i="6"/>
  <c r="F1" i="6"/>
  <c r="I1" i="6"/>
  <c r="H1" i="6"/>
  <c r="C2" i="18" l="1"/>
  <c r="B2" i="18"/>
  <c r="D2" i="18"/>
  <c r="D3" i="18"/>
  <c r="B3" i="18"/>
  <c r="A697" i="16" l="1"/>
  <c r="P2" i="16"/>
  <c r="O2" i="16"/>
  <c r="N2" i="16"/>
  <c r="M2" i="16"/>
  <c r="L2" i="16"/>
  <c r="K2" i="16"/>
  <c r="O7" i="15"/>
  <c r="N7" i="15"/>
  <c r="M7" i="15"/>
  <c r="L7" i="15"/>
  <c r="K7" i="15"/>
  <c r="J7" i="15"/>
  <c r="I7" i="15"/>
  <c r="H7" i="15"/>
  <c r="G7" i="15"/>
  <c r="F7" i="15"/>
  <c r="E7" i="15"/>
  <c r="D7" i="15"/>
  <c r="C7" i="15"/>
  <c r="B7" i="15"/>
  <c r="B7" i="14"/>
  <c r="B19" i="13"/>
  <c r="B18" i="13"/>
  <c r="F20" i="11"/>
  <c r="F19" i="11"/>
  <c r="F18" i="11"/>
  <c r="F17" i="11"/>
  <c r="F16" i="11"/>
  <c r="F15" i="11"/>
  <c r="F14" i="11"/>
  <c r="F13" i="11"/>
  <c r="F12" i="11"/>
  <c r="F11" i="11"/>
  <c r="F10" i="11"/>
  <c r="F9" i="11"/>
  <c r="F8" i="11"/>
  <c r="F7" i="11"/>
  <c r="F6" i="11"/>
  <c r="F5" i="11"/>
  <c r="F4" i="11"/>
  <c r="F3" i="11"/>
  <c r="F2" i="11"/>
  <c r="S14" i="10"/>
  <c r="R14" i="10"/>
  <c r="Q14" i="10"/>
  <c r="P14" i="10"/>
  <c r="O14" i="10"/>
  <c r="N14" i="10"/>
  <c r="D10" i="9"/>
  <c r="D9" i="9"/>
  <c r="D8" i="9"/>
  <c r="D7" i="9"/>
  <c r="D6" i="9"/>
  <c r="D5" i="9"/>
  <c r="D4" i="9"/>
  <c r="D3" i="9"/>
  <c r="D2" i="9"/>
  <c r="F5" i="8"/>
  <c r="F6" i="8"/>
  <c r="B12" i="7"/>
  <c r="B11" i="7"/>
  <c r="B10" i="7"/>
  <c r="B9" i="7"/>
  <c r="B8" i="7"/>
  <c r="B7" i="7"/>
  <c r="B6" i="7"/>
  <c r="B5" i="7"/>
  <c r="B4" i="7"/>
  <c r="B3" i="7"/>
  <c r="B2" i="7"/>
  <c r="B1" i="7"/>
  <c r="C8" i="5"/>
  <c r="B7" i="5"/>
  <c r="C6" i="5"/>
  <c r="B6" i="5"/>
  <c r="C5" i="5"/>
  <c r="B5" i="5"/>
  <c r="C4" i="5"/>
  <c r="B4" i="5"/>
  <c r="B2"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B6" authorId="0" shapeId="0" xr:uid="{43FF3DAE-B313-492E-975E-15AFE1BE54CA}">
      <text>
        <r>
          <rPr>
            <b/>
            <sz val="9"/>
            <color indexed="81"/>
            <rFont val="Tahoma"/>
            <family val="2"/>
          </rPr>
          <t>Rashad:</t>
        </r>
        <r>
          <rPr>
            <sz val="9"/>
            <color indexed="81"/>
            <rFont val="Tahoma"/>
            <family val="2"/>
          </rPr>
          <t xml:space="preserve">
rfrf</t>
        </r>
      </text>
    </comment>
    <comment ref="D7" authorId="0" shapeId="0" xr:uid="{DD0E2AA4-AF8A-4D49-9A0A-A5134ACEBEC2}">
      <text>
        <r>
          <rPr>
            <b/>
            <sz val="9"/>
            <color indexed="81"/>
            <rFont val="Tahoma"/>
            <family val="2"/>
          </rPr>
          <t>Rashad:</t>
        </r>
        <r>
          <rPr>
            <sz val="9"/>
            <color indexed="81"/>
            <rFont val="Tahoma"/>
            <family val="2"/>
          </rPr>
          <t xml:space="preserve">
rf</t>
        </r>
      </text>
    </comment>
    <comment ref="D12" authorId="0" shapeId="0" xr:uid="{D99CD21C-A237-48A0-8A66-51708437F4D2}">
      <text>
        <r>
          <rPr>
            <b/>
            <sz val="9"/>
            <color indexed="81"/>
            <rFont val="Tahoma"/>
            <family val="2"/>
          </rPr>
          <t>Rashad:</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1" authorId="0" shapeId="0" xr:uid="{AB6ED9FD-588D-4D62-90B2-16D2BD675825}">
      <text>
        <r>
          <rPr>
            <b/>
            <sz val="9"/>
            <color indexed="81"/>
            <rFont val="Tahoma"/>
            <family val="2"/>
          </rPr>
          <t>Rashad:</t>
        </r>
        <r>
          <rPr>
            <sz val="9"/>
            <color indexed="81"/>
            <rFont val="Tahoma"/>
            <family val="2"/>
          </rPr>
          <t xml:space="preserve">
Range_lookup (TRUE)
</t>
        </r>
      </text>
    </comment>
    <comment ref="D13" authorId="0" shapeId="0" xr:uid="{A909D7DC-730C-4E39-87C1-A4782B8886CC}">
      <text>
        <r>
          <rPr>
            <b/>
            <sz val="9"/>
            <color indexed="81"/>
            <rFont val="Tahoma"/>
            <family val="2"/>
          </rPr>
          <t>Rashad:</t>
        </r>
        <r>
          <rPr>
            <sz val="9"/>
            <color indexed="81"/>
            <rFont val="Tahoma"/>
            <family val="2"/>
          </rPr>
          <t xml:space="preserve">
Range_lookup (TRUE)
</t>
        </r>
      </text>
    </comment>
  </commentList>
</comments>
</file>

<file path=xl/sharedStrings.xml><?xml version="1.0" encoding="utf-8"?>
<sst xmlns="http://schemas.openxmlformats.org/spreadsheetml/2006/main" count="7570" uniqueCount="1922">
  <si>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</si>
  <si>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</si>
  <si>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</si>
  <si>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</si>
  <si>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</si>
  <si>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</si>
  <si>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</si>
  <si>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</si>
  <si>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</si>
  <si>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</si>
  <si>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Mütəxəssis</t>
  </si>
  <si>
    <t>İnsan resurslarının idarəedilməsi departamenti</t>
  </si>
  <si>
    <t>Rəşidov Nazim Şirəli  oğlu</t>
  </si>
  <si>
    <t>Şirəli</t>
  </si>
  <si>
    <t>Nazim</t>
  </si>
  <si>
    <t>Rəşidov</t>
  </si>
  <si>
    <t>Təlim üzrə koordinator</t>
  </si>
  <si>
    <t>Apatonov Elman Alik  oğlu</t>
  </si>
  <si>
    <t>Alik</t>
  </si>
  <si>
    <t>Elman</t>
  </si>
  <si>
    <t>Apatonov</t>
  </si>
  <si>
    <t>Çilingər-santexnik</t>
  </si>
  <si>
    <t>İnzibati işlər departamenti</t>
  </si>
  <si>
    <t>Daşdəmirov İbrahim Eyvaz  oğlu</t>
  </si>
  <si>
    <t>Eyvaz</t>
  </si>
  <si>
    <t>İbrahim</t>
  </si>
  <si>
    <t>Daşdəmirov</t>
  </si>
  <si>
    <t>Aparıcı mütəxəssis</t>
  </si>
  <si>
    <t>İctimaiyyətlə əlaqələr departamenti</t>
  </si>
  <si>
    <t>Abdulxalıqov Xudaverdi Məhəmməd  oğlu</t>
  </si>
  <si>
    <t>Məhəmməd</t>
  </si>
  <si>
    <t>Xudaverdi</t>
  </si>
  <si>
    <t>Abdulxalıqov</t>
  </si>
  <si>
    <t>İqtisadçı</t>
  </si>
  <si>
    <t>Maliyyə və uçot departamenti</t>
  </si>
  <si>
    <t>Həsənov Namiq Qəmbər  oğlu</t>
  </si>
  <si>
    <t>Qəmbər</t>
  </si>
  <si>
    <t>Namiq</t>
  </si>
  <si>
    <t>Həsənov</t>
  </si>
  <si>
    <t>Qafarov Cəlal Sami  oğlu</t>
  </si>
  <si>
    <t>Sami</t>
  </si>
  <si>
    <t>Cəlal</t>
  </si>
  <si>
    <t>Qafarov</t>
  </si>
  <si>
    <t>Rəcəbov Samir Fazil  oğlu</t>
  </si>
  <si>
    <t>Fazil</t>
  </si>
  <si>
    <t>Samir</t>
  </si>
  <si>
    <t>Rəcəbov</t>
  </si>
  <si>
    <t>Arxiv müdiri</t>
  </si>
  <si>
    <t>Əsgərov Coşqun Məhərrəm  oğlu</t>
  </si>
  <si>
    <t>Məhərrəm</t>
  </si>
  <si>
    <t>Coşqun</t>
  </si>
  <si>
    <t>Əsgərov</t>
  </si>
  <si>
    <t>Məmmədli Laləzar Eyyub qızı</t>
  </si>
  <si>
    <t>Eyyub</t>
  </si>
  <si>
    <t>Laləzar</t>
  </si>
  <si>
    <t>Məmmədli</t>
  </si>
  <si>
    <t>Departament rəisi</t>
  </si>
  <si>
    <t>Audit departamenti</t>
  </si>
  <si>
    <t>Novruzov Ramin Haqqulla  oğlu</t>
  </si>
  <si>
    <t>Haqqulla</t>
  </si>
  <si>
    <t>Ramin</t>
  </si>
  <si>
    <t>Novruzov</t>
  </si>
  <si>
    <t>Aparıcı mühasib</t>
  </si>
  <si>
    <t>Hüseynov Sudeif Abbas  oğlu</t>
  </si>
  <si>
    <t>Abbas</t>
  </si>
  <si>
    <t>Sudeif</t>
  </si>
  <si>
    <t>Hüseynov</t>
  </si>
  <si>
    <t>Aparıcı hüquq məsləhətçisi</t>
  </si>
  <si>
    <t>Hüquq departamenti</t>
  </si>
  <si>
    <t>Səfərli Nəcəf Xanağa  oğlu</t>
  </si>
  <si>
    <t>Xanağa</t>
  </si>
  <si>
    <t>Nəcəf</t>
  </si>
  <si>
    <t>Səfərli</t>
  </si>
  <si>
    <t>Hüseynov Mustafa Feyzulla  oğlu</t>
  </si>
  <si>
    <t>Feyzulla</t>
  </si>
  <si>
    <t>Mustafa</t>
  </si>
  <si>
    <t>Əliyev Mehdi Qələndər  oğlu</t>
  </si>
  <si>
    <t>Qələndər</t>
  </si>
  <si>
    <t>Mehdi</t>
  </si>
  <si>
    <t>Əliyev</t>
  </si>
  <si>
    <t>Məmmədova Ulduz Aqil qızı</t>
  </si>
  <si>
    <t>Aqil</t>
  </si>
  <si>
    <t>Ulduz</t>
  </si>
  <si>
    <t>Məmmədova</t>
  </si>
  <si>
    <t>Budaqlı Nuray Sənan qızı</t>
  </si>
  <si>
    <t>Sənan</t>
  </si>
  <si>
    <t>Nuray</t>
  </si>
  <si>
    <t>Budaqlı</t>
  </si>
  <si>
    <t>Satınalmalar departamenti</t>
  </si>
  <si>
    <t>Hacıbəyova Zeynəb Rza qızı</t>
  </si>
  <si>
    <t>Rza</t>
  </si>
  <si>
    <t>Zeynəb</t>
  </si>
  <si>
    <t>Hacıbəyova</t>
  </si>
  <si>
    <t>Rüstəmov Zeynal Dünyaməddin  oğlu</t>
  </si>
  <si>
    <t>Dünyaməddin</t>
  </si>
  <si>
    <t>Zeynal</t>
  </si>
  <si>
    <t>Rüstəmov</t>
  </si>
  <si>
    <t>Texnik</t>
  </si>
  <si>
    <t>Xalıqov Azad Bəhrəm  oğlu</t>
  </si>
  <si>
    <t>Bəhrəm</t>
  </si>
  <si>
    <t>Azad</t>
  </si>
  <si>
    <t>Xalıqov</t>
  </si>
  <si>
    <t>Aparıcı iqtisadçı</t>
  </si>
  <si>
    <t>İqtisadi təhlil və proqnozlaşdırma departamenti</t>
  </si>
  <si>
    <t>Hüseynov Baba Yamən  oğlu</t>
  </si>
  <si>
    <t>Yamən</t>
  </si>
  <si>
    <t>Baba</t>
  </si>
  <si>
    <t>Aparıcı mühəndis</t>
  </si>
  <si>
    <t>SƏTƏM Departamenti</t>
  </si>
  <si>
    <t>Tağıyev Rizvan Qasım  oğlu</t>
  </si>
  <si>
    <t>Qasım</t>
  </si>
  <si>
    <t>Rizvan</t>
  </si>
  <si>
    <t>Tağıyev</t>
  </si>
  <si>
    <t>Hüquq məsləhətçisi</t>
  </si>
  <si>
    <t>Əsgərov Turxan Hamlet  oğlu</t>
  </si>
  <si>
    <t>Hamlet</t>
  </si>
  <si>
    <t>Turxan</t>
  </si>
  <si>
    <t>Risklərin idarəedilməsi departamenti</t>
  </si>
  <si>
    <t>Hüseynov Yusuf Almaz  oğlu</t>
  </si>
  <si>
    <t>Almaz</t>
  </si>
  <si>
    <t>Yusuf</t>
  </si>
  <si>
    <t>Mirzəyev Mirzə Malik  oğlu</t>
  </si>
  <si>
    <t>Malik</t>
  </si>
  <si>
    <t>Mirzə</t>
  </si>
  <si>
    <t>Mirzəyev</t>
  </si>
  <si>
    <t>Musayev Atabala Hüseynağa  oğlu</t>
  </si>
  <si>
    <t>Hüseynağa</t>
  </si>
  <si>
    <t>Atabala</t>
  </si>
  <si>
    <t>Musayev</t>
  </si>
  <si>
    <t>Əlizadə Zülfiyyə Elimxan qızı</t>
  </si>
  <si>
    <t>Elimxan</t>
  </si>
  <si>
    <t>Zülfiyyə</t>
  </si>
  <si>
    <t>Əlizadə</t>
  </si>
  <si>
    <t>Tağıyev Yaqub Əvəz  oğlu</t>
  </si>
  <si>
    <t>Əvəz</t>
  </si>
  <si>
    <t>Yaqub</t>
  </si>
  <si>
    <t>Talıbov Firudin Məhəmməd  oğlu</t>
  </si>
  <si>
    <t>Firudin</t>
  </si>
  <si>
    <t>Talıbov</t>
  </si>
  <si>
    <t>Baş auditor</t>
  </si>
  <si>
    <t>Qurbanov Rəşad Məqsəd  oğlu</t>
  </si>
  <si>
    <t>Məqsəd</t>
  </si>
  <si>
    <t>Rəşad</t>
  </si>
  <si>
    <t>Qurbanov</t>
  </si>
  <si>
    <t>Mütəxəssis (Sistem inzibatçısı)</t>
  </si>
  <si>
    <t>İnformasiya texnologiyaları departamenti</t>
  </si>
  <si>
    <t>Qazıbəyov Vüqar Hacıbala  oğlu</t>
  </si>
  <si>
    <t>Hacıbala</t>
  </si>
  <si>
    <t>Vüqar</t>
  </si>
  <si>
    <t>Qazıbəyov</t>
  </si>
  <si>
    <t>Mustafayev Vladislav Musa  oğlu</t>
  </si>
  <si>
    <t>Musa</t>
  </si>
  <si>
    <t>Vladislav</t>
  </si>
  <si>
    <t>Mustafayev</t>
  </si>
  <si>
    <t>Aparıcı mütəxəssis - sistem arxitektoru</t>
  </si>
  <si>
    <t>Tağıyev Vitaliy Mirzə  oğlu</t>
  </si>
  <si>
    <t>Vitaliy</t>
  </si>
  <si>
    <t>Mirzəxanov Zaur Xudaverdi  oğlu</t>
  </si>
  <si>
    <t>Zaur</t>
  </si>
  <si>
    <t>Mirzəxanov</t>
  </si>
  <si>
    <t>Əhmədova Nailə Cavid qızı</t>
  </si>
  <si>
    <t>Cavid</t>
  </si>
  <si>
    <t>Nailə</t>
  </si>
  <si>
    <t>Əhmədova</t>
  </si>
  <si>
    <t>Mehdili Mübariz Həmdiyə  oğlu</t>
  </si>
  <si>
    <t>Həmdiyə</t>
  </si>
  <si>
    <t>Mübariz</t>
  </si>
  <si>
    <t>Mehdili</t>
  </si>
  <si>
    <t>Mühasib</t>
  </si>
  <si>
    <t>İbrahimova Almaz Mehman qızı</t>
  </si>
  <si>
    <t>Mehman</t>
  </si>
  <si>
    <t>İbrahimova</t>
  </si>
  <si>
    <t>Həmidova Səma Anar qızı</t>
  </si>
  <si>
    <t>Anar</t>
  </si>
  <si>
    <t>Səma</t>
  </si>
  <si>
    <t>Həmidova</t>
  </si>
  <si>
    <t>Aparıcı mütəxəssis(Proqram tərtibatçısı)</t>
  </si>
  <si>
    <t>Əsədli Vüsalə Aqşin qızı</t>
  </si>
  <si>
    <t>Aqşin</t>
  </si>
  <si>
    <t>Vüsalə</t>
  </si>
  <si>
    <t>Əsədli</t>
  </si>
  <si>
    <t>Mühəndis (ətraf mühitin mühafizəsi üzrə)</t>
  </si>
  <si>
    <t>Süleymanova Afaq İlqar qızı</t>
  </si>
  <si>
    <t>İlqar</t>
  </si>
  <si>
    <t>Afaq</t>
  </si>
  <si>
    <t>Süleymanova</t>
  </si>
  <si>
    <t>Sənədlərlə iş üzrə mütəxəssis</t>
  </si>
  <si>
    <t>Abbasova Gülxanım Məmmədbağır qızı</t>
  </si>
  <si>
    <t>Məmmədbağır</t>
  </si>
  <si>
    <t>Gülxanım</t>
  </si>
  <si>
    <t>Abbasova</t>
  </si>
  <si>
    <t>Tahirova Zibeydə Vüqar qızı</t>
  </si>
  <si>
    <t>Zibeydə</t>
  </si>
  <si>
    <t>Tahirova</t>
  </si>
  <si>
    <t>Hacıyeva Sürəyyə Mübariz qızı</t>
  </si>
  <si>
    <t>Sürəyyə</t>
  </si>
  <si>
    <t>Hacıyeva</t>
  </si>
  <si>
    <t>Departament rəisinin müavini</t>
  </si>
  <si>
    <t>Əmirov Seyfəl Şamil  oğlu</t>
  </si>
  <si>
    <t>Şamil</t>
  </si>
  <si>
    <t>Seyfəl</t>
  </si>
  <si>
    <t>Əmirov</t>
  </si>
  <si>
    <t>Əhmədov Aftandil Alışan  oğlu</t>
  </si>
  <si>
    <t>Alışan</t>
  </si>
  <si>
    <t>Aftandil</t>
  </si>
  <si>
    <t>Əhmədov</t>
  </si>
  <si>
    <t>Rəsulov Rauf Adil  oğlu</t>
  </si>
  <si>
    <t>Adil</t>
  </si>
  <si>
    <t>Rauf</t>
  </si>
  <si>
    <t>Rəsulov</t>
  </si>
  <si>
    <t>Abbasova Tamilla Məmmədbağır qızı</t>
  </si>
  <si>
    <t>Tamilla</t>
  </si>
  <si>
    <t>Quliyev Amil İkram  oğlu</t>
  </si>
  <si>
    <t>İkram</t>
  </si>
  <si>
    <t>Amil</t>
  </si>
  <si>
    <t>Quliyev</t>
  </si>
  <si>
    <t>Gənclərlə iş üzrə koordinator</t>
  </si>
  <si>
    <t>Aslanlı Solmaz Cəmaləddin qızı</t>
  </si>
  <si>
    <t>Cəmaləddin</t>
  </si>
  <si>
    <t>Solmaz</t>
  </si>
  <si>
    <t>Aslanlı</t>
  </si>
  <si>
    <t>Əkbərova Səbinə Naib qızı</t>
  </si>
  <si>
    <t>Naib</t>
  </si>
  <si>
    <t>Səbinə</t>
  </si>
  <si>
    <t>Əkbərova</t>
  </si>
  <si>
    <t>Qədirov Turan Ceyhun  oğlu</t>
  </si>
  <si>
    <t>Ceyhun</t>
  </si>
  <si>
    <t>Turan</t>
  </si>
  <si>
    <t>Qədirov</t>
  </si>
  <si>
    <t>Hüseynli İlnarə Faiq qızı</t>
  </si>
  <si>
    <t>Faiq</t>
  </si>
  <si>
    <t>İlnarə</t>
  </si>
  <si>
    <t>Hüseynli</t>
  </si>
  <si>
    <t>Əzizov Aydın Zöhrab  oğlu</t>
  </si>
  <si>
    <t>Zöhrab</t>
  </si>
  <si>
    <t>Aydın</t>
  </si>
  <si>
    <t>Əzizov</t>
  </si>
  <si>
    <t>Aparıcı mütəxəssis (Şəbəkə inzibatçısı)</t>
  </si>
  <si>
    <t>Tağıyev Çingiz Telman  oğlu</t>
  </si>
  <si>
    <t>Telman</t>
  </si>
  <si>
    <t>Çingiz</t>
  </si>
  <si>
    <t>İsmayılov Taleh Şaəli  oğlu</t>
  </si>
  <si>
    <t>Şaəli</t>
  </si>
  <si>
    <t>Taleh</t>
  </si>
  <si>
    <t>İsmayılov</t>
  </si>
  <si>
    <t>Ağarəhimov Anar Əliabbas  oğlu</t>
  </si>
  <si>
    <t>Əliabbas</t>
  </si>
  <si>
    <t>Ağarəhimov</t>
  </si>
  <si>
    <t>Layihə üzrə koordinator</t>
  </si>
  <si>
    <t>Layihələrin idarə edilməsi departamenti</t>
  </si>
  <si>
    <t>Quliyeva Ayla İntiqam qızı</t>
  </si>
  <si>
    <t>İntiqam</t>
  </si>
  <si>
    <t>Ayla</t>
  </si>
  <si>
    <t>Quliyeva</t>
  </si>
  <si>
    <t>Referent</t>
  </si>
  <si>
    <t>Xəlilzadə Dürdanə Eldəniz qızı</t>
  </si>
  <si>
    <t>Eldəniz</t>
  </si>
  <si>
    <t>Dürdanə</t>
  </si>
  <si>
    <t>Xəlilzadə</t>
  </si>
  <si>
    <t>İmanova Kifayət Famil qızı</t>
  </si>
  <si>
    <t>Famil</t>
  </si>
  <si>
    <t>Kifayət</t>
  </si>
  <si>
    <t>İmanova</t>
  </si>
  <si>
    <t>Strateji inkişaf departamenti</t>
  </si>
  <si>
    <t>Şərifova Fizzə Vaqif qızı</t>
  </si>
  <si>
    <t>Vaqif</t>
  </si>
  <si>
    <t>Fizzə</t>
  </si>
  <si>
    <t>Şərifova</t>
  </si>
  <si>
    <t>Hüseynova Brilyant Taptıq qızı</t>
  </si>
  <si>
    <t>Taptıq</t>
  </si>
  <si>
    <t>Brilyant</t>
  </si>
  <si>
    <t>Hüseynova</t>
  </si>
  <si>
    <t>Daxili auditor</t>
  </si>
  <si>
    <t>Taharov Müzəffər Pörüz  oğlu</t>
  </si>
  <si>
    <t>Pörüz</t>
  </si>
  <si>
    <t>Müzəffər</t>
  </si>
  <si>
    <t>Taharov</t>
  </si>
  <si>
    <t>Əlizadə Nazimə Vaqif qızı</t>
  </si>
  <si>
    <t>Nazimə</t>
  </si>
  <si>
    <t>Həşimova Rübeyda Süleyman qızı</t>
  </si>
  <si>
    <t>Süleyman</t>
  </si>
  <si>
    <t>Rübeyda</t>
  </si>
  <si>
    <t>Həşimova</t>
  </si>
  <si>
    <t>Mazanova Əntiqə Namiq qızı</t>
  </si>
  <si>
    <t>Əntiqə</t>
  </si>
  <si>
    <t>Mazanova</t>
  </si>
  <si>
    <t>Mehtiyev Cəmil Asim  oğlu</t>
  </si>
  <si>
    <t>Asim</t>
  </si>
  <si>
    <t>Cəmil</t>
  </si>
  <si>
    <t>Mehtiyev</t>
  </si>
  <si>
    <t>Hüseynov Sərdar Məhərrəm  oğlu</t>
  </si>
  <si>
    <t>Sərdar</t>
  </si>
  <si>
    <t>Məmmədov Asəf Məcnun  oğlu</t>
  </si>
  <si>
    <t>Məcnun</t>
  </si>
  <si>
    <t>Asəf</t>
  </si>
  <si>
    <t>Məmmədov</t>
  </si>
  <si>
    <t>Qabulov Aqil Tahir  oğlu</t>
  </si>
  <si>
    <t>Tahir</t>
  </si>
  <si>
    <t>Qabulov</t>
  </si>
  <si>
    <t>Hüseynli Mehriban Rüstəm qızı</t>
  </si>
  <si>
    <t>Rüstəm</t>
  </si>
  <si>
    <t>Mehriban</t>
  </si>
  <si>
    <t>Mahmudov Elşad Xanəli  oğlu</t>
  </si>
  <si>
    <t>Xanəli</t>
  </si>
  <si>
    <t>Elşad</t>
  </si>
  <si>
    <t>Mahmudov</t>
  </si>
  <si>
    <t>Vəliyeva Zərifə Elvin qızı</t>
  </si>
  <si>
    <t>Elvin</t>
  </si>
  <si>
    <t>Zərifə</t>
  </si>
  <si>
    <t>Vəliyeva</t>
  </si>
  <si>
    <t>Əliyeva Gülbəniz Bəxtiyar qızı</t>
  </si>
  <si>
    <t>Bəxtiyar</t>
  </si>
  <si>
    <t>Gülbəniz</t>
  </si>
  <si>
    <t>Əliyeva</t>
  </si>
  <si>
    <t>Miriyeva Leyla İslam qızı</t>
  </si>
  <si>
    <t>İslam</t>
  </si>
  <si>
    <t>Leyla</t>
  </si>
  <si>
    <t>Miriyeva</t>
  </si>
  <si>
    <t>Mühəndis (sertifikatlaşdırma üzrə)</t>
  </si>
  <si>
    <t>Çərkəzli Elgün Vahid  oğlu</t>
  </si>
  <si>
    <t>Vahid</t>
  </si>
  <si>
    <t>Elgün</t>
  </si>
  <si>
    <t>Çərkəzli</t>
  </si>
  <si>
    <t>Koordinator</t>
  </si>
  <si>
    <t>Qasımov Qabil Bala  oğlu</t>
  </si>
  <si>
    <t>Bala</t>
  </si>
  <si>
    <t>Qabil</t>
  </si>
  <si>
    <t>Qasımov</t>
  </si>
  <si>
    <t>Hadiyev Eldar Ağalar  oğlu</t>
  </si>
  <si>
    <t>Ağalar</t>
  </si>
  <si>
    <t>Eldar</t>
  </si>
  <si>
    <t>Hadiyev</t>
  </si>
  <si>
    <t>Əhmədova Sədaqət Qerman qızı</t>
  </si>
  <si>
    <t>Qerman</t>
  </si>
  <si>
    <t>Sədaqət</t>
  </si>
  <si>
    <t>Babayev Xudu Balağa  oğlu</t>
  </si>
  <si>
    <t>Balağa</t>
  </si>
  <si>
    <t>Xudu</t>
  </si>
  <si>
    <t>Babayev</t>
  </si>
  <si>
    <t>Nərimanlı Yazgül Ramin qızı</t>
  </si>
  <si>
    <t>Yazgül</t>
  </si>
  <si>
    <t>Nərimanlı</t>
  </si>
  <si>
    <t>Abdullayev Vüqar Rustəm  oğlu</t>
  </si>
  <si>
    <t>Rustəm</t>
  </si>
  <si>
    <t>Abdullayev</t>
  </si>
  <si>
    <t>Əkbərov Vəli Oruc  oğlu</t>
  </si>
  <si>
    <t>Oruc</t>
  </si>
  <si>
    <t>Vəli</t>
  </si>
  <si>
    <t>Əkbərov</t>
  </si>
  <si>
    <t>Əliyev Haxverdi Mehdi  oğlu</t>
  </si>
  <si>
    <t>Haxverdi</t>
  </si>
  <si>
    <t>Rəhimov Vüqar Hidayət  oğlu</t>
  </si>
  <si>
    <t>Hidayət</t>
  </si>
  <si>
    <t>Rəhimov</t>
  </si>
  <si>
    <t>Əhmədova Türkanə Sənan qızı</t>
  </si>
  <si>
    <t>Türkanə</t>
  </si>
  <si>
    <t>İbrahimova Fəridə Mübariz qızı</t>
  </si>
  <si>
    <t>Fəridə</t>
  </si>
  <si>
    <t>Şəfiyev Anar Nuruş  oğlu</t>
  </si>
  <si>
    <t>Nuruş</t>
  </si>
  <si>
    <t>Şəfiyev</t>
  </si>
  <si>
    <t>Qurbanov Həbib Ağamalı  oğlu</t>
  </si>
  <si>
    <t>Ağamalı</t>
  </si>
  <si>
    <t>Həbib</t>
  </si>
  <si>
    <t>Cəlilova Şölə Bədəl qızı</t>
  </si>
  <si>
    <t>Bədəl</t>
  </si>
  <si>
    <t>Şölə</t>
  </si>
  <si>
    <t>Cəlilova</t>
  </si>
  <si>
    <t>Məmmədova Zeynəgül Fizuli qızı</t>
  </si>
  <si>
    <t>Fizuli</t>
  </si>
  <si>
    <t>Zeynəgül</t>
  </si>
  <si>
    <t>Alıyev Ehtibar Oktay  oğlu</t>
  </si>
  <si>
    <t>Oktay</t>
  </si>
  <si>
    <t>Ehtibar</t>
  </si>
  <si>
    <t>Alıyev</t>
  </si>
  <si>
    <t>Auditor</t>
  </si>
  <si>
    <t>Əsədova Nihal Şünasib qızı</t>
  </si>
  <si>
    <t>Şünasib</t>
  </si>
  <si>
    <t>Nihal</t>
  </si>
  <si>
    <t>Əsədova</t>
  </si>
  <si>
    <t>Mütəxəssis (Proqram tərtibatçısı)</t>
  </si>
  <si>
    <t>Səttərova Esmira Sərdar qızı</t>
  </si>
  <si>
    <t>Esmira</t>
  </si>
  <si>
    <t>Səttərova</t>
  </si>
  <si>
    <t>Məmmədov Timur Mirzə  oğlu</t>
  </si>
  <si>
    <t>Timur</t>
  </si>
  <si>
    <t>Məmmədov Mirəli İlham  oğlu</t>
  </si>
  <si>
    <t>İlham</t>
  </si>
  <si>
    <t>Mirəli</t>
  </si>
  <si>
    <t>Əhmədov Ramid Sücahət  oğlu</t>
  </si>
  <si>
    <t>Sücahət</t>
  </si>
  <si>
    <t>Ramid</t>
  </si>
  <si>
    <t>Mustafayev Nazim Əsgər  oğlu</t>
  </si>
  <si>
    <t>Əsgər</t>
  </si>
  <si>
    <t>Qasımov Sərxan Niyaz  oğlu</t>
  </si>
  <si>
    <t>Niyaz</t>
  </si>
  <si>
    <t>Sərxan</t>
  </si>
  <si>
    <t>İsmayılova Səkinə Etibar qızı</t>
  </si>
  <si>
    <t>Etibar</t>
  </si>
  <si>
    <t>Səkinə</t>
  </si>
  <si>
    <t>İsmayılova</t>
  </si>
  <si>
    <t>Təhməzov Əhməd Ağa  oğlu</t>
  </si>
  <si>
    <t>Ağa</t>
  </si>
  <si>
    <t>Əhməd</t>
  </si>
  <si>
    <t>Təhməzov</t>
  </si>
  <si>
    <t>Vəliyeva Şəlalə İbrahim qızı</t>
  </si>
  <si>
    <t>Şəlalə</t>
  </si>
  <si>
    <t>Hüseynova Aytəkin Faiq qızı</t>
  </si>
  <si>
    <t>Aytəkin</t>
  </si>
  <si>
    <t>Qüdrətov Şamil Məlik  oğlu</t>
  </si>
  <si>
    <t>Fariz</t>
  </si>
  <si>
    <t>Qüdrətov</t>
  </si>
  <si>
    <t>Bayramova Ayçiçək Valeh qızı</t>
  </si>
  <si>
    <t>Valeh</t>
  </si>
  <si>
    <t>Ayçiçək</t>
  </si>
  <si>
    <t>Bayramova</t>
  </si>
  <si>
    <t>Hüseynova Turan Vilayət qızı</t>
  </si>
  <si>
    <t>Vilayət</t>
  </si>
  <si>
    <t>Bağmanlı Şəhrəbanu Rəşad qızı</t>
  </si>
  <si>
    <t>Şəhrəbanu</t>
  </si>
  <si>
    <t>Bağmanlı</t>
  </si>
  <si>
    <t>Şiralıyev Əjdər Şahniyar  oğlu</t>
  </si>
  <si>
    <t>Şahniyar</t>
  </si>
  <si>
    <t>Əjdər</t>
  </si>
  <si>
    <t>Şiralıyev</t>
  </si>
  <si>
    <t>Əlizadə Şükufə Pərvin qızı</t>
  </si>
  <si>
    <t>Pərvin</t>
  </si>
  <si>
    <t>Şükufə</t>
  </si>
  <si>
    <t>Əlizadə Vüsalə Elvin qızı</t>
  </si>
  <si>
    <t>Kazımov Vilayət Novruz  oğlu</t>
  </si>
  <si>
    <t>Novruz</t>
  </si>
  <si>
    <t>Kazımov</t>
  </si>
  <si>
    <t>Rəhimli Anar Əhəd  oğlu</t>
  </si>
  <si>
    <t>Əhəd</t>
  </si>
  <si>
    <t>Rəhimli</t>
  </si>
  <si>
    <t>Mirzəcanova Səlimə Zabil qızı</t>
  </si>
  <si>
    <t>Zabil</t>
  </si>
  <si>
    <t>Səlimə</t>
  </si>
  <si>
    <t>Mirzəcanova</t>
  </si>
  <si>
    <t>Bəşirov Fəyyaz Beybala  oğlu</t>
  </si>
  <si>
    <t>Beybala</t>
  </si>
  <si>
    <t>Fəyyaz</t>
  </si>
  <si>
    <t>Bəşirov</t>
  </si>
  <si>
    <t>Məmmədova Qənirə İsrafil qızı</t>
  </si>
  <si>
    <t>İsrafil</t>
  </si>
  <si>
    <t>Qənirə</t>
  </si>
  <si>
    <t>Baxşəliyeva Ruhiyyə Etibar qızı</t>
  </si>
  <si>
    <t>Ruhiyyə</t>
  </si>
  <si>
    <t>Baxşəliyeva</t>
  </si>
  <si>
    <t>Şükürov Aydın Teyyub  oğlu</t>
  </si>
  <si>
    <t>Teyyub</t>
  </si>
  <si>
    <t>Şükürov</t>
  </si>
  <si>
    <t>Yaqubova Şəhla Vüqar qızı</t>
  </si>
  <si>
    <t>Şəhla</t>
  </si>
  <si>
    <t>Yaqubova</t>
  </si>
  <si>
    <t>Binətəliyev Valid Adgözəl  oğlu</t>
  </si>
  <si>
    <t>Adgözəl</t>
  </si>
  <si>
    <t>Valid</t>
  </si>
  <si>
    <t>Binətəliyev</t>
  </si>
  <si>
    <t>Abugülov Rafiz Pənah  oğlu</t>
  </si>
  <si>
    <t>Pənah</t>
  </si>
  <si>
    <t>Rafiz</t>
  </si>
  <si>
    <t>Abugülov</t>
  </si>
  <si>
    <t>Məmmədova Mahizər Eldar qızı</t>
  </si>
  <si>
    <t>Mahizər</t>
  </si>
  <si>
    <t>Alışova Turan Rəşad qızı</t>
  </si>
  <si>
    <t>Alışova</t>
  </si>
  <si>
    <t>Çərkəzli Əntiqə Hüseyn qızı</t>
  </si>
  <si>
    <t>Hüseyn</t>
  </si>
  <si>
    <t>Qayıbova Vüsalə Qara qızı</t>
  </si>
  <si>
    <t>Qara</t>
  </si>
  <si>
    <t>Qayıbova</t>
  </si>
  <si>
    <t>Kərimov Şamxal Sumbat  oğlu</t>
  </si>
  <si>
    <t>Sumbat</t>
  </si>
  <si>
    <t>Şamxal</t>
  </si>
  <si>
    <t>Kərimov</t>
  </si>
  <si>
    <t>Gözəlova Türkanə Elimşah qızı</t>
  </si>
  <si>
    <t>Elimşah</t>
  </si>
  <si>
    <t>Gözəlova</t>
  </si>
  <si>
    <t>Məlikov Rəfiağa İsmayıl  oğlu</t>
  </si>
  <si>
    <t>İsmayıl</t>
  </si>
  <si>
    <t>Rəfiağa</t>
  </si>
  <si>
    <t>Məlikov</t>
  </si>
  <si>
    <t>Zeynalova Gülsüm Elman qızı</t>
  </si>
  <si>
    <t>Gülsüm</t>
  </si>
  <si>
    <t>Zeynalova</t>
  </si>
  <si>
    <t>İbrahimov Nəbi Sabir  oğlu</t>
  </si>
  <si>
    <t>Sabir</t>
  </si>
  <si>
    <t>Nəbi</t>
  </si>
  <si>
    <t>İbrahimov</t>
  </si>
  <si>
    <t>Bədəlova Nərgiz Yusif qızı</t>
  </si>
  <si>
    <t>Yusif</t>
  </si>
  <si>
    <t>Nərgiz</t>
  </si>
  <si>
    <t>Bədəlova</t>
  </si>
  <si>
    <t>Babayeva Ruxsarə Xalıq qızı</t>
  </si>
  <si>
    <t>Xalıq</t>
  </si>
  <si>
    <t>Ruxsarə</t>
  </si>
  <si>
    <t>Babayeva</t>
  </si>
  <si>
    <t>Məmmədov Elnur Vəli  oğlu</t>
  </si>
  <si>
    <t>Elnur</t>
  </si>
  <si>
    <t>Məmmədova Füruzə Əliağa qızı</t>
  </si>
  <si>
    <t>Əliağa</t>
  </si>
  <si>
    <t>Füruzə</t>
  </si>
  <si>
    <t>Hacıbalayeva Səadət Musa qızı</t>
  </si>
  <si>
    <t>Səadət</t>
  </si>
  <si>
    <t>Hacıbalayeva</t>
  </si>
  <si>
    <t>Cəlilzadə Xədicə Möhübbət qızı</t>
  </si>
  <si>
    <t>Möhübbət</t>
  </si>
  <si>
    <t>Xədicə</t>
  </si>
  <si>
    <t>Cəlilzadə</t>
  </si>
  <si>
    <t>Vəliyev Qulam Oktay  oğlu</t>
  </si>
  <si>
    <t>Qulam</t>
  </si>
  <si>
    <t>Vəliyev</t>
  </si>
  <si>
    <t>Allahverdiyev Dönməz Fərhad  oğlu</t>
  </si>
  <si>
    <t>Fərhad</t>
  </si>
  <si>
    <t>Dönməz</t>
  </si>
  <si>
    <t>Allahverdiyev</t>
  </si>
  <si>
    <t>İbrahimova Gülnarə Niyaz qızı</t>
  </si>
  <si>
    <t>Gülnarə</t>
  </si>
  <si>
    <t>Həsənov Ramil Şircavan  oğlu</t>
  </si>
  <si>
    <t>Şircavan</t>
  </si>
  <si>
    <t>Ramil</t>
  </si>
  <si>
    <t>Əlizadə Arifə Mobil qızı</t>
  </si>
  <si>
    <t>Mobil</t>
  </si>
  <si>
    <t>Arifə</t>
  </si>
  <si>
    <t>Əcəmov Afil Əbülfəz  oğlu</t>
  </si>
  <si>
    <t>Əbülfəz</t>
  </si>
  <si>
    <t>Afil</t>
  </si>
  <si>
    <t>Əcəmov</t>
  </si>
  <si>
    <t>Allahyarova Lətafət Rəşad qızı</t>
  </si>
  <si>
    <t>Lətafət</t>
  </si>
  <si>
    <t>Allahyarova</t>
  </si>
  <si>
    <t>Sultanov Xəyyam Arif  oğlu</t>
  </si>
  <si>
    <t>Arif</t>
  </si>
  <si>
    <t>Xəyyam</t>
  </si>
  <si>
    <t>Sultanov</t>
  </si>
  <si>
    <t>Cəlilova Dürdanə Nazim qızı</t>
  </si>
  <si>
    <t>Məmmədova Türkan Elbəy qızı</t>
  </si>
  <si>
    <t>Elbəy</t>
  </si>
  <si>
    <t>Türkan</t>
  </si>
  <si>
    <t>Abbasov Asif Abdulla  oğlu</t>
  </si>
  <si>
    <t>Abdulla</t>
  </si>
  <si>
    <t>Asif</t>
  </si>
  <si>
    <t>Abbasov</t>
  </si>
  <si>
    <t>Zərbiyev İbiş Əvəz  oğlu</t>
  </si>
  <si>
    <t>İbiş</t>
  </si>
  <si>
    <t>Zərbiyev</t>
  </si>
  <si>
    <t>Babayev Osman Hacı  oğlu</t>
  </si>
  <si>
    <t>Hacı</t>
  </si>
  <si>
    <t>Osman</t>
  </si>
  <si>
    <t>Əlizadə Nurlana Bilal qızı</t>
  </si>
  <si>
    <t>Bilal</t>
  </si>
  <si>
    <t>Nurlana</t>
  </si>
  <si>
    <t>Nərimanlı Aysel Rövşən qızı</t>
  </si>
  <si>
    <t>Rövşən</t>
  </si>
  <si>
    <t>Aysel</t>
  </si>
  <si>
    <t>Əliyeva Məsmə Fərid qızı</t>
  </si>
  <si>
    <t>Fərid</t>
  </si>
  <si>
    <t>Məsmə</t>
  </si>
  <si>
    <t>Ömərova Xalidə Rahid qızı</t>
  </si>
  <si>
    <t>Rahid</t>
  </si>
  <si>
    <t>Xalidə</t>
  </si>
  <si>
    <t>Ömərova</t>
  </si>
  <si>
    <t>Satış üzrə mütəxəssis</t>
  </si>
  <si>
    <t>Baxşəliyeva Dilşad Ramin qızı</t>
  </si>
  <si>
    <t>Dilşad</t>
  </si>
  <si>
    <t>Sofiyeva Ceyla Vüqar qızı</t>
  </si>
  <si>
    <t>Ceyla</t>
  </si>
  <si>
    <t>Sofiyeva</t>
  </si>
  <si>
    <t>İbrahimov Əyanət Məmmədhüseyn  oğlu</t>
  </si>
  <si>
    <t>Məmmədhüseyn</t>
  </si>
  <si>
    <t>Əyanət</t>
  </si>
  <si>
    <t>Aslanov Fərman Bəylər  oğlu</t>
  </si>
  <si>
    <t>Bəylər</t>
  </si>
  <si>
    <t>Fərman</t>
  </si>
  <si>
    <t>Aslanov</t>
  </si>
  <si>
    <t>Yaqubov Elxan Akif  oğlu</t>
  </si>
  <si>
    <t>Akif</t>
  </si>
  <si>
    <t>Elxan</t>
  </si>
  <si>
    <t>Yaqubov</t>
  </si>
  <si>
    <t>Mirzəcanova Solmaz Hicran qızı</t>
  </si>
  <si>
    <t>Hicran</t>
  </si>
  <si>
    <t>Dünyamalı Səmayə Mahir qızı</t>
  </si>
  <si>
    <t>Mahir</t>
  </si>
  <si>
    <t>Səmayə</t>
  </si>
  <si>
    <t>Dünyamalı</t>
  </si>
  <si>
    <t>Hüseynov Fərhad Ənvər  oğlu</t>
  </si>
  <si>
    <t>Ənvər</t>
  </si>
  <si>
    <t>Qulizadə Məlahət Kamil qızı</t>
  </si>
  <si>
    <t>Kamil</t>
  </si>
  <si>
    <t>Məlahət</t>
  </si>
  <si>
    <t>Qulizadə</t>
  </si>
  <si>
    <t>Xaməmmədov Mahmud Asəf  oğlu</t>
  </si>
  <si>
    <t>Mahmud</t>
  </si>
  <si>
    <t>Xaməmmədov</t>
  </si>
  <si>
    <t>Sadıqova Gültac Ramin qızı</t>
  </si>
  <si>
    <t>Gültac</t>
  </si>
  <si>
    <t>Sadıqova</t>
  </si>
  <si>
    <t>Məmmədov Rüstəm Qasım  oğlu</t>
  </si>
  <si>
    <t>Hüseynli Röyal Qasım qızı</t>
  </si>
  <si>
    <t>Röyal</t>
  </si>
  <si>
    <t>Əfəndiyeva Aybəniz Naib qızı</t>
  </si>
  <si>
    <t>Aybəniz</t>
  </si>
  <si>
    <t>Əfəndiyeva</t>
  </si>
  <si>
    <t>Həsənov Babək Abuzər  oğlu</t>
  </si>
  <si>
    <t>Abuzər</t>
  </si>
  <si>
    <t>Babək</t>
  </si>
  <si>
    <t>Kərimov Tural Tofiq  oğlu</t>
  </si>
  <si>
    <t>Tofiq</t>
  </si>
  <si>
    <t>Tural</t>
  </si>
  <si>
    <t>Babayev Pərvin Cahid  oğlu</t>
  </si>
  <si>
    <t>Cahid</t>
  </si>
  <si>
    <t>Veysəlova Yelena Vasif qızı</t>
  </si>
  <si>
    <t>Vasif</t>
  </si>
  <si>
    <t>Yelena</t>
  </si>
  <si>
    <t>Veysəlova</t>
  </si>
  <si>
    <t>Həsənova Gülşən Nəsimi qızı</t>
  </si>
  <si>
    <t>Nəsimi</t>
  </si>
  <si>
    <t>Gülşən</t>
  </si>
  <si>
    <t>Həsənova</t>
  </si>
  <si>
    <t>Sadıqov Elsevər Əli  oğlu</t>
  </si>
  <si>
    <t>Əli</t>
  </si>
  <si>
    <t>Elsevər</t>
  </si>
  <si>
    <t>Sadıqov</t>
  </si>
  <si>
    <t>İsmayılova Səadət Yaşar qızı</t>
  </si>
  <si>
    <t>Yaşar</t>
  </si>
  <si>
    <t>Rasulova Şahnaz İslam qızı</t>
  </si>
  <si>
    <t>Şahnaz</t>
  </si>
  <si>
    <t>Rasulova</t>
  </si>
  <si>
    <t>Əsgərova Elvira Əbdulrəhim qızı</t>
  </si>
  <si>
    <t>Əbdulrəhim</t>
  </si>
  <si>
    <t>Elvira</t>
  </si>
  <si>
    <t>Əsgərova</t>
  </si>
  <si>
    <t>Qafarov Azad Zeynal  oğlu</t>
  </si>
  <si>
    <t>Zeynalov Eldəniz Mübariz  oğlu</t>
  </si>
  <si>
    <t>Zeynalov</t>
  </si>
  <si>
    <t>Mədətova İradə Elvin qızı</t>
  </si>
  <si>
    <t>İradə</t>
  </si>
  <si>
    <t>Mədətova</t>
  </si>
  <si>
    <t>Həbibli Gülnar Bilal qızı</t>
  </si>
  <si>
    <t>Gülnar</t>
  </si>
  <si>
    <t>Həbibli</t>
  </si>
  <si>
    <t>İbrahimova Elnarə İlham qızı</t>
  </si>
  <si>
    <t>Elnarə</t>
  </si>
  <si>
    <t>Rüstəmov Qaytaran Firudin  oğlu</t>
  </si>
  <si>
    <t>Qaytaran</t>
  </si>
  <si>
    <t>Ağayarlı Gülnur Ramiz qızı</t>
  </si>
  <si>
    <t>Ramiz</t>
  </si>
  <si>
    <t>Gülnur</t>
  </si>
  <si>
    <t>Ağayarlı</t>
  </si>
  <si>
    <t>Həsənli Əsgər Gülmalı  oğlu</t>
  </si>
  <si>
    <t>Gülmalı</t>
  </si>
  <si>
    <t>Həsənli</t>
  </si>
  <si>
    <t>Kərimli Xalidə Rəşad qızı</t>
  </si>
  <si>
    <t>Kərimli</t>
  </si>
  <si>
    <t>Zeynallı Cəmalə Əlövsət qızı</t>
  </si>
  <si>
    <t>Əlövsət</t>
  </si>
  <si>
    <t>Cəmalə</t>
  </si>
  <si>
    <t>Zeynallı</t>
  </si>
  <si>
    <t>Bağırov Rəsul Xasay  oğlu</t>
  </si>
  <si>
    <t>Xasay</t>
  </si>
  <si>
    <t>Rəsul</t>
  </si>
  <si>
    <t>Bağırov</t>
  </si>
  <si>
    <t>Hacıyeva Maisə Hüseyn qızı</t>
  </si>
  <si>
    <t>Maisə</t>
  </si>
  <si>
    <t>Ramazanov Telman Müqabil  oğlu</t>
  </si>
  <si>
    <t>Müqabil</t>
  </si>
  <si>
    <t>Ramazanov</t>
  </si>
  <si>
    <t>Kərimov Arif Yaqub  oğlu</t>
  </si>
  <si>
    <t>Əzizova Fizzə Yaşar qızı</t>
  </si>
  <si>
    <t>Əzizova</t>
  </si>
  <si>
    <t>Əliyeva İlhamə Rafiq qızı</t>
  </si>
  <si>
    <t>Rafiq</t>
  </si>
  <si>
    <t>İlhamə</t>
  </si>
  <si>
    <t>İbrahimov Dursun Qulu  oğlu</t>
  </si>
  <si>
    <t>Qulu</t>
  </si>
  <si>
    <t>Dursun</t>
  </si>
  <si>
    <t>İsgəndərli Səfurə Rəvan qızı</t>
  </si>
  <si>
    <t>Rəvan</t>
  </si>
  <si>
    <t>Səfurə</t>
  </si>
  <si>
    <t>İsgəndərli</t>
  </si>
  <si>
    <t>Əfəndili Naibə Emil qızı</t>
  </si>
  <si>
    <t>Emil</t>
  </si>
  <si>
    <t>Naibə</t>
  </si>
  <si>
    <t>Əfəndili</t>
  </si>
  <si>
    <t>Əsgərov Paşa Haqverdi  oğlu</t>
  </si>
  <si>
    <t>Haqverdi</t>
  </si>
  <si>
    <t>Paşa</t>
  </si>
  <si>
    <t>Səfərli Aygün Yaşar qızı</t>
  </si>
  <si>
    <t>Aygün</t>
  </si>
  <si>
    <t>Qasımova Məlahət Rufulla qızı</t>
  </si>
  <si>
    <t>Rufulla</t>
  </si>
  <si>
    <t>Qasımova</t>
  </si>
  <si>
    <t>Məmmədli Firəngiz Asəf qızı</t>
  </si>
  <si>
    <t>Firəngiz</t>
  </si>
  <si>
    <t>Ramazanova Simuzər Sənan qızı</t>
  </si>
  <si>
    <t>Simuzər</t>
  </si>
  <si>
    <t>Ramazanova</t>
  </si>
  <si>
    <t>Kərimov Əliəkrəm Məmməd  oğlu</t>
  </si>
  <si>
    <t>Məmməd</t>
  </si>
  <si>
    <t>Əliəkrəm</t>
  </si>
  <si>
    <t>Fikrətli Rəna Elman qızı</t>
  </si>
  <si>
    <t>Rəna</t>
  </si>
  <si>
    <t>Fikrətli</t>
  </si>
  <si>
    <t>Hacıyeva Günel Xəyyam qızı</t>
  </si>
  <si>
    <t>Günel</t>
  </si>
  <si>
    <t>Əhmədova Mehriban Süleyman qızı</t>
  </si>
  <si>
    <t>Məmmədova Yaqub Azad qızı</t>
  </si>
  <si>
    <t>Həmidova Həmidə  Namiq qızı</t>
  </si>
  <si>
    <t>Həmidə</t>
  </si>
  <si>
    <t>Məmmədli Məsmə Bəxtiyar qızı</t>
  </si>
  <si>
    <t>Axundov Vazeh Məmməd  oğlu</t>
  </si>
  <si>
    <t>Vazeh</t>
  </si>
  <si>
    <t>Axundov</t>
  </si>
  <si>
    <t>Soltanov Vaqif Niftulla  oğlu</t>
  </si>
  <si>
    <t>Niftulla</t>
  </si>
  <si>
    <t>Soltanov</t>
  </si>
  <si>
    <t>Əşrəfova Səadət Kamil qızı</t>
  </si>
  <si>
    <t>Əşrəfova</t>
  </si>
  <si>
    <t>Məmmədrəhimova Ədibə Vüqar qızı</t>
  </si>
  <si>
    <t>Ədibə</t>
  </si>
  <si>
    <t>Məmmədrəhimova</t>
  </si>
  <si>
    <t>İmanov Ramin Rza  oğlu</t>
  </si>
  <si>
    <t>İmanov</t>
  </si>
  <si>
    <t>Həsənov Afiq Gülmirzə  oğlu</t>
  </si>
  <si>
    <t>Gülmirzə</t>
  </si>
  <si>
    <t>Afiq</t>
  </si>
  <si>
    <t>Fətullayev Nəriman Ağavahid  oğlu</t>
  </si>
  <si>
    <t>Ağavahid</t>
  </si>
  <si>
    <t>Nəriman</t>
  </si>
  <si>
    <t>Fətullayev</t>
  </si>
  <si>
    <t>Səfərli Xəyalə Valeh qızı</t>
  </si>
  <si>
    <t>Xəyalə</t>
  </si>
  <si>
    <t>Hüseynova Mehin Aqil qızı</t>
  </si>
  <si>
    <t>Mehin</t>
  </si>
  <si>
    <t>Nəcəfov Emin Cəbrayıl  oğlu</t>
  </si>
  <si>
    <t>Cəbrayıl</t>
  </si>
  <si>
    <t>Emin</t>
  </si>
  <si>
    <t>Nəcəfov</t>
  </si>
  <si>
    <t>Məhərrəmov Şirvani İntizar  oğlu</t>
  </si>
  <si>
    <t>İntizar</t>
  </si>
  <si>
    <t>Şirvani</t>
  </si>
  <si>
    <t>Məhərrəmov</t>
  </si>
  <si>
    <t>Məlikli Sona Raif qızı</t>
  </si>
  <si>
    <t>Raif</t>
  </si>
  <si>
    <t>Sona</t>
  </si>
  <si>
    <t>Məlikli</t>
  </si>
  <si>
    <t>Məmmədli Gövhər Yusif qızı</t>
  </si>
  <si>
    <t>Gövhər</t>
  </si>
  <si>
    <t>Xudiyev Xanməmməd Arif  oğlu</t>
  </si>
  <si>
    <t>Xanməmməd</t>
  </si>
  <si>
    <t>Xudiyev</t>
  </si>
  <si>
    <t>Abbasov Niyazi Ramiz  oğlu</t>
  </si>
  <si>
    <t>Niyazi</t>
  </si>
  <si>
    <t>Salmanov Fərahim Əbülfət  oğlu</t>
  </si>
  <si>
    <t>Əbülfət</t>
  </si>
  <si>
    <t>Fərahim</t>
  </si>
  <si>
    <t>Salmanov</t>
  </si>
  <si>
    <t>Babaşova Zəhra Elbəy qızı</t>
  </si>
  <si>
    <t>Zəhra</t>
  </si>
  <si>
    <t>Babaşova</t>
  </si>
  <si>
    <t>Mirzoyeva Laçın Vidadi qızı</t>
  </si>
  <si>
    <t>Vidadi</t>
  </si>
  <si>
    <t>Laçın</t>
  </si>
  <si>
    <t>Mirzoyeva</t>
  </si>
  <si>
    <t>Siryayeva Qənimət Mübariz qızı</t>
  </si>
  <si>
    <t>Qənimət</t>
  </si>
  <si>
    <t>Siryayeva</t>
  </si>
  <si>
    <t>Rəhimli Famil  Elixan  oğlu</t>
  </si>
  <si>
    <t>Elixan</t>
  </si>
  <si>
    <t>Famil </t>
  </si>
  <si>
    <t>Həsənov Murad Şahin  oğlu</t>
  </si>
  <si>
    <t>Şahin</t>
  </si>
  <si>
    <t>Murad</t>
  </si>
  <si>
    <t>Abbasov Səbuhi Vasif  oğlu</t>
  </si>
  <si>
    <t>Səbuhi</t>
  </si>
  <si>
    <t>Nəbiyeva Taliyə Turan qızı</t>
  </si>
  <si>
    <t>Taliyə</t>
  </si>
  <si>
    <t>Nəbiyeva</t>
  </si>
  <si>
    <t>Əkbərli Bəylər Əlixan  oğlu</t>
  </si>
  <si>
    <t>Əlixan</t>
  </si>
  <si>
    <t>Əkbərli</t>
  </si>
  <si>
    <t>Babayeva Gülşən Əli qızı</t>
  </si>
  <si>
    <t>Həsənov Həmid Nurxan  oğlu</t>
  </si>
  <si>
    <t>Nurxan</t>
  </si>
  <si>
    <t>Həmid</t>
  </si>
  <si>
    <t>Mahmudov Viktor Mirəli  oğlu</t>
  </si>
  <si>
    <t>Viktor</t>
  </si>
  <si>
    <t>Məmmədova Ceyla Əflatun qızı</t>
  </si>
  <si>
    <t>Əflatun</t>
  </si>
  <si>
    <t>Məhərrəmli Sevinc Mütəllim qızı</t>
  </si>
  <si>
    <t>Mütəllim</t>
  </si>
  <si>
    <t>Sevinc</t>
  </si>
  <si>
    <t>Məhərrəmli</t>
  </si>
  <si>
    <t>Əliyeva Hökümə Ülfət qızı</t>
  </si>
  <si>
    <t>Ülfət</t>
  </si>
  <si>
    <t>Hökümə</t>
  </si>
  <si>
    <t>Qafarova Təranə Nəsimi qızı</t>
  </si>
  <si>
    <t>Təranə</t>
  </si>
  <si>
    <t>Qafarova</t>
  </si>
  <si>
    <t>Abdullayev Şaban Qəhrəman  oğlu</t>
  </si>
  <si>
    <t>Qəhrəman</t>
  </si>
  <si>
    <t>Şaban</t>
  </si>
  <si>
    <t>Məmmədova Aybəniz Maris qızı</t>
  </si>
  <si>
    <t>Maris</t>
  </si>
  <si>
    <t>Məhərrəmli Məlahət Emin qızı</t>
  </si>
  <si>
    <t>Məmmədov Əziz Nurəddin  oğlu</t>
  </si>
  <si>
    <t>Nurəddin</t>
  </si>
  <si>
    <t>Əziz</t>
  </si>
  <si>
    <t>Həmidli Hüsniyyə Faiq qızı</t>
  </si>
  <si>
    <t>Hüsniyyə</t>
  </si>
  <si>
    <t>Həmidli</t>
  </si>
  <si>
    <t>Əmirov Sirac Zülfüqar  oğlu</t>
  </si>
  <si>
    <t>Zülfüqar</t>
  </si>
  <si>
    <t>Sirac</t>
  </si>
  <si>
    <t>Axundov Fəzail Cabir  oğlu</t>
  </si>
  <si>
    <t>Cabir</t>
  </si>
  <si>
    <t>Fəzail</t>
  </si>
  <si>
    <t>Poladov Asif Akif  oğlu</t>
  </si>
  <si>
    <t>Poladov</t>
  </si>
  <si>
    <t>Nuriyeva Şərafət Qənimət qızı</t>
  </si>
  <si>
    <t>Şərafət</t>
  </si>
  <si>
    <t>Nuriyeva</t>
  </si>
  <si>
    <t>Rzaquliyev Rəşad Sahib  oğlu</t>
  </si>
  <si>
    <t>Sahib</t>
  </si>
  <si>
    <t>Rzaquliyev</t>
  </si>
  <si>
    <t>Məlikli Yunis Fəhrat  oğlu</t>
  </si>
  <si>
    <t>Fəhrat</t>
  </si>
  <si>
    <t>Yunis</t>
  </si>
  <si>
    <t>Axundov Şıxı Allahverdi  oğlu</t>
  </si>
  <si>
    <t>Allahverdi</t>
  </si>
  <si>
    <t>Şıxı</t>
  </si>
  <si>
    <t>Qulizadə İradə Orxan qızı</t>
  </si>
  <si>
    <t>Orxan</t>
  </si>
  <si>
    <t>Hüseynova Lalə Zayid qızı</t>
  </si>
  <si>
    <t>Zayid</t>
  </si>
  <si>
    <t>Lalə</t>
  </si>
  <si>
    <t>Səidova Sədaqət Abasağa qızı</t>
  </si>
  <si>
    <t>Abasağa</t>
  </si>
  <si>
    <t>Səidova</t>
  </si>
  <si>
    <t>Məmmədova Rasimə Əhəd qızı</t>
  </si>
  <si>
    <t>Rasimə</t>
  </si>
  <si>
    <t>Babayev Nurulla Əbülfət  oğlu</t>
  </si>
  <si>
    <t>Nurulla</t>
  </si>
  <si>
    <t>Köçəriyev Namik Məmmədhüseyn  oğlu</t>
  </si>
  <si>
    <t>Namik</t>
  </si>
  <si>
    <t>Köçəriyev</t>
  </si>
  <si>
    <t>Maksumova Akifə Zamin qızı</t>
  </si>
  <si>
    <t>Zamin</t>
  </si>
  <si>
    <t>Akifə</t>
  </si>
  <si>
    <t>Maksumova</t>
  </si>
  <si>
    <t>Musayev Rafiq Əli  oğlu</t>
  </si>
  <si>
    <t>Hüseynova İlqarə Samir qızı</t>
  </si>
  <si>
    <t>İlqarə</t>
  </si>
  <si>
    <t>İbadov Məmməd Əkbər  oğlu</t>
  </si>
  <si>
    <t>Əkbər</t>
  </si>
  <si>
    <t>İbadov</t>
  </si>
  <si>
    <t>Maksumova Sima Zöhrab qızı</t>
  </si>
  <si>
    <t>Sima</t>
  </si>
  <si>
    <t>Ələkbərov Fəxrəddin İdrak  oğlu</t>
  </si>
  <si>
    <t>İdrak</t>
  </si>
  <si>
    <t>Fəxrəddin</t>
  </si>
  <si>
    <t>Ələkbərov</t>
  </si>
  <si>
    <t>Mehdiyeva Yeganə İlkin qızı</t>
  </si>
  <si>
    <t>İlkin</t>
  </si>
  <si>
    <t>Yeganə</t>
  </si>
  <si>
    <t>Mehdiyeva</t>
  </si>
  <si>
    <t>Şirinov Cavad Cahangir  oğlu</t>
  </si>
  <si>
    <t>Cahangir</t>
  </si>
  <si>
    <t>Cavad</t>
  </si>
  <si>
    <t>Şirinov</t>
  </si>
  <si>
    <t>Abbasova Yasəmən Faiq qızı</t>
  </si>
  <si>
    <t>Yasəmən</t>
  </si>
  <si>
    <t>İdrisova Tamara Faiq qızı</t>
  </si>
  <si>
    <t>Tamara</t>
  </si>
  <si>
    <t>İdrisova</t>
  </si>
  <si>
    <t>Xalıqov Ramiz Şahlar  oğlu</t>
  </si>
  <si>
    <t>Şahlar</t>
  </si>
  <si>
    <t>Əliyeva Rəxşəndə Eyyub qızı</t>
  </si>
  <si>
    <t>Rəxşəndə</t>
  </si>
  <si>
    <t>Fətdayev Mümtaz Tahir  oğlu</t>
  </si>
  <si>
    <t>Mümtaz</t>
  </si>
  <si>
    <t>Fətdayev</t>
  </si>
  <si>
    <t>Əmrahova Mahirə Farid qızı</t>
  </si>
  <si>
    <t>Farid</t>
  </si>
  <si>
    <t>Mahirə</t>
  </si>
  <si>
    <t>Əmrahova</t>
  </si>
  <si>
    <t>Hüseynov Hilal Xanlar  oğlu</t>
  </si>
  <si>
    <t>Xanlar</t>
  </si>
  <si>
    <t>Hilal</t>
  </si>
  <si>
    <t>Mehdiyeva Aydan Allahverdi qızı</t>
  </si>
  <si>
    <t>Aydan</t>
  </si>
  <si>
    <t>Məmmədli Arifə Qasım qızı</t>
  </si>
  <si>
    <t>Qasımov Rəşid Zakir  oğlu</t>
  </si>
  <si>
    <t>Zakir</t>
  </si>
  <si>
    <t>Rəşid</t>
  </si>
  <si>
    <t>Xudaverdiyev Dünyamalı Ələmdar  oğlu</t>
  </si>
  <si>
    <t>Ələmdar</t>
  </si>
  <si>
    <t>Xudaverdiyev</t>
  </si>
  <si>
    <t>Hümbətli Pəri Fariz qızı</t>
  </si>
  <si>
    <t>Pəri</t>
  </si>
  <si>
    <t>Hümbətli</t>
  </si>
  <si>
    <t>Həsənov Şahvələd Ağa  oğlu</t>
  </si>
  <si>
    <t>Şahvələd</t>
  </si>
  <si>
    <t>Həsənov Zamiq Firuz  oğlu</t>
  </si>
  <si>
    <t>Firuz</t>
  </si>
  <si>
    <t>Zamiq</t>
  </si>
  <si>
    <t>Əliyev İlqar Bəzirğan  oğlu</t>
  </si>
  <si>
    <t>Bəzirğan</t>
  </si>
  <si>
    <t>Əliyev Lətif Xeyrulla  oğlu</t>
  </si>
  <si>
    <t>Xeyrulla</t>
  </si>
  <si>
    <t>Lətif</t>
  </si>
  <si>
    <t>Mikayılov Ziya Əmirxan  oğlu</t>
  </si>
  <si>
    <t>Əmirxan</t>
  </si>
  <si>
    <t>Ziya</t>
  </si>
  <si>
    <t>Mikayılov</t>
  </si>
  <si>
    <t>Ağayeva Solmaz Samir qızı</t>
  </si>
  <si>
    <t>Ağayeva</t>
  </si>
  <si>
    <t>Dadaşova Cəmilə Xəqani qızı</t>
  </si>
  <si>
    <t>Xəqani</t>
  </si>
  <si>
    <t>Cəmilə</t>
  </si>
  <si>
    <t>Dadaşova</t>
  </si>
  <si>
    <t>Səmədov Bahadır Firudin  oğlu</t>
  </si>
  <si>
    <t>Bahadır</t>
  </si>
  <si>
    <t>Səmədov</t>
  </si>
  <si>
    <t>Məmmədova İradə Cavad qızı</t>
  </si>
  <si>
    <t>Əliyev Həmid Qurbanəli  oğlu</t>
  </si>
  <si>
    <t>Qurbanəli</t>
  </si>
  <si>
    <t>Əzizli Şakir Əmir  oğlu</t>
  </si>
  <si>
    <t>Əmir</t>
  </si>
  <si>
    <t>Şakir</t>
  </si>
  <si>
    <t>Əzizli</t>
  </si>
  <si>
    <t>Əliyev Səməd Teymur  oğlu</t>
  </si>
  <si>
    <t>Teymur</t>
  </si>
  <si>
    <t>Səməd</t>
  </si>
  <si>
    <t>Qənbərli Gülüş Elimşah qızı</t>
  </si>
  <si>
    <t>Gülüş</t>
  </si>
  <si>
    <t>Qənbərli</t>
  </si>
  <si>
    <t>Qasımova Vahidə Eldəniz qızı</t>
  </si>
  <si>
    <t>Vahidə</t>
  </si>
  <si>
    <t>Ağamaliyev Vaqif  Zakir  oğlu</t>
  </si>
  <si>
    <t>Vaqif </t>
  </si>
  <si>
    <t>Ağamaliyev</t>
  </si>
  <si>
    <t>Hacıyev Rəşid Ağakişi  oğlu</t>
  </si>
  <si>
    <t>Ağakişi</t>
  </si>
  <si>
    <t>Hacıyev</t>
  </si>
  <si>
    <t>Əliyeva Nuranə Qara qızı</t>
  </si>
  <si>
    <t>Nuranə</t>
  </si>
  <si>
    <t>Hacıbalayeva İlqarə Qənimət qızı</t>
  </si>
  <si>
    <t>Süleymanov Emin Əli  oğlu</t>
  </si>
  <si>
    <t>Süleymanov</t>
  </si>
  <si>
    <t>Zahidov Yaşar Cankişi  oğlu</t>
  </si>
  <si>
    <t>Cankişi</t>
  </si>
  <si>
    <t>Zahidov</t>
  </si>
  <si>
    <t>Qədirli Mənsurə Camal qızı</t>
  </si>
  <si>
    <t>Camal</t>
  </si>
  <si>
    <t>Mənsurə</t>
  </si>
  <si>
    <t>Qədirli</t>
  </si>
  <si>
    <t>Məmmədova Turanə Sərdar qızı</t>
  </si>
  <si>
    <t>Turanə</t>
  </si>
  <si>
    <t>Rzayev Sadiq Alış  oğlu</t>
  </si>
  <si>
    <t>Alış</t>
  </si>
  <si>
    <t>Sadiq</t>
  </si>
  <si>
    <t>Rzayev</t>
  </si>
  <si>
    <t>Məcidov Lazım Fariz  oğlu</t>
  </si>
  <si>
    <t>Lazım</t>
  </si>
  <si>
    <t>Məcidov</t>
  </si>
  <si>
    <t>Rəhimli Zəhra Kənan qızı</t>
  </si>
  <si>
    <t>Kənan</t>
  </si>
  <si>
    <t>Hüseynov Hilal İrşad  oğlu</t>
  </si>
  <si>
    <t>İrşad</t>
  </si>
  <si>
    <t>Məmmədli Yaşar Eyvaz  oğlu</t>
  </si>
  <si>
    <t>Həsənov Namiq Sədulla  oğlu</t>
  </si>
  <si>
    <t>Sədulla</t>
  </si>
  <si>
    <t>Babayev Şahin  Zakir  oğlu</t>
  </si>
  <si>
    <t>Şahin </t>
  </si>
  <si>
    <t>Əhmədov Əhliman Abı  oğlu</t>
  </si>
  <si>
    <t>Abı</t>
  </si>
  <si>
    <t>Əhliman</t>
  </si>
  <si>
    <t>Həsənova Rəfiqə Namiq qızı</t>
  </si>
  <si>
    <t>Rəfiqə</t>
  </si>
  <si>
    <t>Nəbiyeva Rəfiqə Qurban qızı</t>
  </si>
  <si>
    <t>Qurban</t>
  </si>
  <si>
    <t>Babayev Savad Şahab  oğlu</t>
  </si>
  <si>
    <t>Şahab</t>
  </si>
  <si>
    <t>Savad</t>
  </si>
  <si>
    <t>Salamova Sənubər Ceyhun qızı</t>
  </si>
  <si>
    <t>Sənubər</t>
  </si>
  <si>
    <t>Salamova</t>
  </si>
  <si>
    <t>Hüseynli Könül Firudin qızı</t>
  </si>
  <si>
    <t>Könül</t>
  </si>
  <si>
    <t>Həsənli Esmira İbrahim qızı</t>
  </si>
  <si>
    <t>Hacıyev Elşad Novruz  oğlu</t>
  </si>
  <si>
    <t>Ağayev Firdovsi Əzizağa  oğlu</t>
  </si>
  <si>
    <t>Əzizağa</t>
  </si>
  <si>
    <t>Firdovsi</t>
  </si>
  <si>
    <t>Ağayev</t>
  </si>
  <si>
    <t>Şabiyev Məmmədağa Qurban  oğlu</t>
  </si>
  <si>
    <t>Məmmədağa</t>
  </si>
  <si>
    <t>Şabiyev</t>
  </si>
  <si>
    <t>Əliyev Asif Elşad  oğlu</t>
  </si>
  <si>
    <t>Əliyeva Pərvinə İsmayıl qızı</t>
  </si>
  <si>
    <t>Pərvinə</t>
  </si>
  <si>
    <t>Hüseynova Fatma Fariz qızı</t>
  </si>
  <si>
    <t>Fatma</t>
  </si>
  <si>
    <t>Hüseynov Novruz Fərman  oğlu</t>
  </si>
  <si>
    <t>Nəzərov Elşən Bünyamin  oğlu</t>
  </si>
  <si>
    <t>Bünyamin</t>
  </si>
  <si>
    <t>Elşən</t>
  </si>
  <si>
    <t>Nəzərov</t>
  </si>
  <si>
    <t>İbrahimli Azadə Mübariz qızı</t>
  </si>
  <si>
    <t>Azadə</t>
  </si>
  <si>
    <t>İbrahimli</t>
  </si>
  <si>
    <t>Mustafayev İsrafil Ramazan  oğlu</t>
  </si>
  <si>
    <t>Ramazan</t>
  </si>
  <si>
    <t>Qafarlı Nisə Ədalət qızı</t>
  </si>
  <si>
    <t>Ədalət</t>
  </si>
  <si>
    <t>Nisə</t>
  </si>
  <si>
    <t>Qafarlı</t>
  </si>
  <si>
    <t>Babayeva Hicran İlqar qızı</t>
  </si>
  <si>
    <t>Rəhimli Raifə Pərvin qızı</t>
  </si>
  <si>
    <t>Raifə</t>
  </si>
  <si>
    <t>Məmmədov Azər Ramiz  oğlu</t>
  </si>
  <si>
    <t>Azər</t>
  </si>
  <si>
    <t>Şabiyev Adıgözəl Telman  oğlu</t>
  </si>
  <si>
    <t>Adıgözəl</t>
  </si>
  <si>
    <t>Əliyeva Dilşad Rahid qızı</t>
  </si>
  <si>
    <t>Hacıyev Yaşar Məmmədhəsən  oğlu</t>
  </si>
  <si>
    <t>Məmmədhəsən</t>
  </si>
  <si>
    <t>Seydiyev Cabbar İlqar  oğlu</t>
  </si>
  <si>
    <t>Cabbar</t>
  </si>
  <si>
    <t>Seydiyev</t>
  </si>
  <si>
    <t>Aydəmirov Balaoğlan Şürəddin  oğlu</t>
  </si>
  <si>
    <t>Şürəddin</t>
  </si>
  <si>
    <t>Balaoğlan</t>
  </si>
  <si>
    <t>Aydəmirov</t>
  </si>
  <si>
    <t>Ələkbərova Lamiyə Zəfər qızı</t>
  </si>
  <si>
    <t>Zəfər</t>
  </si>
  <si>
    <t>Lamiyə</t>
  </si>
  <si>
    <t>Ələkbərova</t>
  </si>
  <si>
    <t>Hümbətova Sacidə Emin qızı</t>
  </si>
  <si>
    <t>Sacidə</t>
  </si>
  <si>
    <t>Hümbətova</t>
  </si>
  <si>
    <t>Mürsəlova Vəfa Sahib qızı</t>
  </si>
  <si>
    <t>Vəfa</t>
  </si>
  <si>
    <t>Mürsəlova</t>
  </si>
  <si>
    <t>Zərbəliyev Yahya Fizuli  oğlu</t>
  </si>
  <si>
    <t>Yahya</t>
  </si>
  <si>
    <t>Zərbəliyev</t>
  </si>
  <si>
    <t>Ələkbərov Fəzail Nurməmməd  oğlu</t>
  </si>
  <si>
    <t>Nurməmməd</t>
  </si>
  <si>
    <t>Zairov Əmir Dilqəm  oğlu</t>
  </si>
  <si>
    <t>Dilqəm</t>
  </si>
  <si>
    <t>Zairov</t>
  </si>
  <si>
    <t>İskəndərli Gülnar Tural qızı</t>
  </si>
  <si>
    <t>İskəndərli</t>
  </si>
  <si>
    <t>Şahbudaqova Nailə Vahid qızı</t>
  </si>
  <si>
    <t>Şahbudaqova</t>
  </si>
  <si>
    <t>Aslanova Şəmsiyyə Çingiz qızı</t>
  </si>
  <si>
    <t>Şəmsiyyə</t>
  </si>
  <si>
    <t>Aslanova</t>
  </si>
  <si>
    <t>Səfərli Həqiqət Tərlan qızı</t>
  </si>
  <si>
    <t>Tərlan</t>
  </si>
  <si>
    <t>Həqiqət</t>
  </si>
  <si>
    <t>Osmanlı Fatma Bəxtiyar qızı</t>
  </si>
  <si>
    <t>Osmanlı</t>
  </si>
  <si>
    <t>Ağakişiyev Teymur Hidayət  oğlu</t>
  </si>
  <si>
    <t>Ağakişiyev</t>
  </si>
  <si>
    <t>Qulizadə Dürnisə Hüseyn qızı</t>
  </si>
  <si>
    <t>Dürnisə</t>
  </si>
  <si>
    <t>Məmmədov Ramazan Fidayə  oğlu</t>
  </si>
  <si>
    <t>Fidayə</t>
  </si>
  <si>
    <t>Mehdiyev Elxan Əlikram  oğlu</t>
  </si>
  <si>
    <t>Əlikram</t>
  </si>
  <si>
    <t>Mehdiyev</t>
  </si>
  <si>
    <t>Aslanlı Elnarə Yusif qızı</t>
  </si>
  <si>
    <t>Ağayev İlqar Əşrəf  oğlu</t>
  </si>
  <si>
    <t>Əşrəf</t>
  </si>
  <si>
    <t>Babayeva Gülnarə Cavad qızı</t>
  </si>
  <si>
    <t>Hüseynov İlqar Əbdüləli  oğlu</t>
  </si>
  <si>
    <t>Əbdüləli</t>
  </si>
  <si>
    <t>Primov Nəsib Məhərrəm  oğlu</t>
  </si>
  <si>
    <t>Nəsib</t>
  </si>
  <si>
    <t>Primov</t>
  </si>
  <si>
    <t>Əliyev İlqar Xudat  oğlu</t>
  </si>
  <si>
    <t>Xudat</t>
  </si>
  <si>
    <t>Xudiyev Telman Afət  oğlu</t>
  </si>
  <si>
    <t>Afət</t>
  </si>
  <si>
    <t>Həmidova Ceyla Rəmiş qızı</t>
  </si>
  <si>
    <t>Rəmiş</t>
  </si>
  <si>
    <t>Osmanova Təranə Elxan qızı</t>
  </si>
  <si>
    <t>Osmanova</t>
  </si>
  <si>
    <t>Zingirov Vasif Tevan  oğlu</t>
  </si>
  <si>
    <t>Tevan</t>
  </si>
  <si>
    <t>Zingirov</t>
  </si>
  <si>
    <t>Əliyev Kamran Nizam  oğlu</t>
  </si>
  <si>
    <t>Nizam</t>
  </si>
  <si>
    <t>Kamran</t>
  </si>
  <si>
    <t>Həsənova Ballı Elvin qızı</t>
  </si>
  <si>
    <t>Ballı</t>
  </si>
  <si>
    <t>Baxışlı Ağca Rövşən qızı</t>
  </si>
  <si>
    <t>Ağca</t>
  </si>
  <si>
    <t>Baxışlı</t>
  </si>
  <si>
    <t>Səfərov Zaur Əsədulla  oğlu</t>
  </si>
  <si>
    <t>Əsədulla</t>
  </si>
  <si>
    <t>Səfərov</t>
  </si>
  <si>
    <t>İsmayılov Ramiz Adil  oğlu</t>
  </si>
  <si>
    <t>Ələkbərova Aidə Cavid qızı</t>
  </si>
  <si>
    <t>Aidə</t>
  </si>
  <si>
    <t>Osmanov Elşad Bağır  oğlu</t>
  </si>
  <si>
    <t>Bağır</t>
  </si>
  <si>
    <t>Osmanov</t>
  </si>
  <si>
    <t>Rəhimov Mirəli Namaz  oğlu</t>
  </si>
  <si>
    <t>Namaz</t>
  </si>
  <si>
    <t>Əliyev Mehman Qəzənfər  oğlu</t>
  </si>
  <si>
    <t>Qəzənfər</t>
  </si>
  <si>
    <t>Nuriyeva Brilyant Vyaçeslav qızı</t>
  </si>
  <si>
    <t>Vyaçeslav</t>
  </si>
  <si>
    <t>Əmbiyeva Gülzar Süleyman qızı</t>
  </si>
  <si>
    <t>Gülzar</t>
  </si>
  <si>
    <t>Əmbiyeva</t>
  </si>
  <si>
    <t>Dünyamalıyev İlham Abdulla  oğlu</t>
  </si>
  <si>
    <t>Dünyamalıyev</t>
  </si>
  <si>
    <t>Musayev Elməddin Balağa  oğlu</t>
  </si>
  <si>
    <t>Elməddin</t>
  </si>
  <si>
    <t>Fatxudinov Gülağa Fərzəmalı  oğlu</t>
  </si>
  <si>
    <t>Fərzəmalı</t>
  </si>
  <si>
    <t>Gülağa</t>
  </si>
  <si>
    <t>Fatxudinov</t>
  </si>
  <si>
    <t>Abbasov Elmar Rəcəb  oğlu</t>
  </si>
  <si>
    <t>Rəcəb</t>
  </si>
  <si>
    <t>Elmar</t>
  </si>
  <si>
    <t>Mazanov Elxan Əsgər  oğlu</t>
  </si>
  <si>
    <t>Mazanov</t>
  </si>
  <si>
    <t>Əskərov Anar Həsən  oğlu</t>
  </si>
  <si>
    <t>Həsən</t>
  </si>
  <si>
    <t>Əskərov</t>
  </si>
  <si>
    <t>Həsənov Nəzirməmməd Nəzərəli  oğlu</t>
  </si>
  <si>
    <t>Nəzərəli</t>
  </si>
  <si>
    <t>Nəzirməmməd</t>
  </si>
  <si>
    <t>Nəsibova Fatihə Rəhman qızı</t>
  </si>
  <si>
    <t>Rəhman</t>
  </si>
  <si>
    <t>Fatihə</t>
  </si>
  <si>
    <t>Nəsibova</t>
  </si>
  <si>
    <t>İmanov Taleh Əmir  oğlu</t>
  </si>
  <si>
    <t>Hüseynov Asiman Muqbil  oğlu</t>
  </si>
  <si>
    <t>Muqbil</t>
  </si>
  <si>
    <t>Asiman</t>
  </si>
  <si>
    <t>Ağayarlı Təranə Eldar qızı</t>
  </si>
  <si>
    <t>Əliyev Orxan Həbib  oğlu</t>
  </si>
  <si>
    <t>Poladov Etiqad Xansuvar  oğlu</t>
  </si>
  <si>
    <t>Xansuvar</t>
  </si>
  <si>
    <t>Etiqad</t>
  </si>
  <si>
    <t>Əlibəyov Bəhram Eyvaz  oğlu</t>
  </si>
  <si>
    <t>Bəhram</t>
  </si>
  <si>
    <t>Əlibəyov</t>
  </si>
  <si>
    <t>Bayramov Səxavət Tahir  oğlu</t>
  </si>
  <si>
    <t>Səxavət</t>
  </si>
  <si>
    <t>Bayramov</t>
  </si>
  <si>
    <t>Allahyarova Ballı Cavid qızı</t>
  </si>
  <si>
    <t>Abdullayev Əliməmməd Əli  oğlu</t>
  </si>
  <si>
    <t>Əliməmməd</t>
  </si>
  <si>
    <t>Mirzoyeva Asilə Xəyal qızı</t>
  </si>
  <si>
    <t>Xəyal</t>
  </si>
  <si>
    <t>Asilə</t>
  </si>
  <si>
    <t>Hüseynov Əliş Qafur  oğlu</t>
  </si>
  <si>
    <t>Qafur</t>
  </si>
  <si>
    <t>Əliş</t>
  </si>
  <si>
    <t>Ağayev Müslüm Orucəli  oğlu</t>
  </si>
  <si>
    <t>Orucəli</t>
  </si>
  <si>
    <t>Müslüm</t>
  </si>
  <si>
    <t>Mirzəcanov Rafiq Füzuli  oğlu</t>
  </si>
  <si>
    <t>Füzuli</t>
  </si>
  <si>
    <t>Mirzəcanov</t>
  </si>
  <si>
    <t>Səidova Nərgiz Akif qızı</t>
  </si>
  <si>
    <t>Osmanov Elçin Şahin  oğlu</t>
  </si>
  <si>
    <t>Elçin</t>
  </si>
  <si>
    <t>Mecidov Etibar Mirzə  oğlu</t>
  </si>
  <si>
    <t>Mecidov</t>
  </si>
  <si>
    <t>Əhmədova Tutu Tariel qızı</t>
  </si>
  <si>
    <t>Tariel</t>
  </si>
  <si>
    <t>Tutu</t>
  </si>
  <si>
    <t>Səmədli Nərminə Mirzə qızı</t>
  </si>
  <si>
    <t>Nərminə</t>
  </si>
  <si>
    <t>Səmədli</t>
  </si>
  <si>
    <t>Həsənli Mehbarə Azad qızı</t>
  </si>
  <si>
    <t>Mehbarə</t>
  </si>
  <si>
    <t>Mirzəcanova Aliyə Nicat qızı</t>
  </si>
  <si>
    <t>Nicat</t>
  </si>
  <si>
    <t>Aliyə</t>
  </si>
  <si>
    <t>Budaqlı Minurə Ramiz qızı</t>
  </si>
  <si>
    <t>Minurə</t>
  </si>
  <si>
    <t>Mahmudov Zülfüqar Məğrub  oğlu</t>
  </si>
  <si>
    <t>Məğrub</t>
  </si>
  <si>
    <t>Bəşirov Mətləb Bayram  oğlu</t>
  </si>
  <si>
    <t>Bayram</t>
  </si>
  <si>
    <t>Mətləb</t>
  </si>
  <si>
    <t>Qurbanova Cəmilə Mahir qızı</t>
  </si>
  <si>
    <t>Qurbanova</t>
  </si>
  <si>
    <t>Hüseynov Mirzə Musa  oğlu</t>
  </si>
  <si>
    <t>Baxışlı Bayram Fizuli  oğlu</t>
  </si>
  <si>
    <t>Əbilov Hacıbala Firdovsi  oğlu</t>
  </si>
  <si>
    <t>Əbilov</t>
  </si>
  <si>
    <t>Muradov Zəki Yəhya  oğlu</t>
  </si>
  <si>
    <t>Yəhya</t>
  </si>
  <si>
    <t>Zəki</t>
  </si>
  <si>
    <t>Muradov</t>
  </si>
  <si>
    <t>Əliyev Nahid Rafiq  oğlu</t>
  </si>
  <si>
    <t>Nahid</t>
  </si>
  <si>
    <t>Nərimanlı Nuray Ramin qızı</t>
  </si>
  <si>
    <t>Osmanlı Rəmziyə Əflatun qızı</t>
  </si>
  <si>
    <t>Rəmziyə</t>
  </si>
  <si>
    <t>Cəlilov Qalamirzə Abbas  oğlu</t>
  </si>
  <si>
    <t>Qalamirzə</t>
  </si>
  <si>
    <t>Cəlilov</t>
  </si>
  <si>
    <t>Nərimanlı Məmmədağa Abasət  oğlu</t>
  </si>
  <si>
    <t>Abasət</t>
  </si>
  <si>
    <t>Mürsəlov İbrahim Vaqif  oğlu</t>
  </si>
  <si>
    <t>Mürsəlov</t>
  </si>
  <si>
    <t>Gözəlov Həsən Ağacan  oğlu</t>
  </si>
  <si>
    <t>Ağacan</t>
  </si>
  <si>
    <t>Gözəlov</t>
  </si>
  <si>
    <t>Əhmədova İnarə Araz qızı</t>
  </si>
  <si>
    <t>Araz</t>
  </si>
  <si>
    <t>İnarə</t>
  </si>
  <si>
    <t>Teymurov Tural Tofiq  oğlu</t>
  </si>
  <si>
    <t>Teymurov</t>
  </si>
  <si>
    <t>Rəşidov Vüqar Atabala  oğlu</t>
  </si>
  <si>
    <t>Şəmmədov Murad İslam  oğlu</t>
  </si>
  <si>
    <t>Şəmmədov</t>
  </si>
  <si>
    <t>Əsgərova Tükəzban Xeybər qızı</t>
  </si>
  <si>
    <t>Xeybər</t>
  </si>
  <si>
    <t>Tükəzban</t>
  </si>
  <si>
    <t>Süleymanov Azər Böyükkişi  oğlu</t>
  </si>
  <si>
    <t>Böyükkişi</t>
  </si>
  <si>
    <t>Hadıyev Ayaz Nazim  oğlu</t>
  </si>
  <si>
    <t>Ayaz</t>
  </si>
  <si>
    <t>Hadıyev</t>
  </si>
  <si>
    <t>Əhmədova Vəfa İmam qızı</t>
  </si>
  <si>
    <t>İmam</t>
  </si>
  <si>
    <t>Alışova Pəri Faiq qızı</t>
  </si>
  <si>
    <t>Fərəməzov Firdovsi Əbdül  oğlu</t>
  </si>
  <si>
    <t>Əbdül</t>
  </si>
  <si>
    <t>Fərəməzov</t>
  </si>
  <si>
    <t>Abbasov Rəşid Fazil  oğlu</t>
  </si>
  <si>
    <t>Həsənov Cəlil Nazim  oğlu</t>
  </si>
  <si>
    <t>Cəlil</t>
  </si>
  <si>
    <t>Dadaşova Könül Ədalət qızı</t>
  </si>
  <si>
    <t>İmanov Tahir Rəhim  oğlu</t>
  </si>
  <si>
    <t>Rəhim</t>
  </si>
  <si>
    <t>Məhərrəmli Lətifə İlqar qızı</t>
  </si>
  <si>
    <t>Lətifə</t>
  </si>
  <si>
    <t>Tanırverdiyeva Zəminə Teymur qızı</t>
  </si>
  <si>
    <t>Zəminə</t>
  </si>
  <si>
    <t>Tanırverdiyeva</t>
  </si>
  <si>
    <t>Niyazlı Növrəstə Ramiz qızı</t>
  </si>
  <si>
    <t>Növrəstə</t>
  </si>
  <si>
    <t>Niyazlı</t>
  </si>
  <si>
    <t>Vəliyev İxtiyar Nazim  oğlu</t>
  </si>
  <si>
    <t>İxtiyar</t>
  </si>
  <si>
    <t>Bağırov Muxtar Mirzəhəsən  oğlu</t>
  </si>
  <si>
    <t>Mirzəhəsən</t>
  </si>
  <si>
    <t>Muxtar</t>
  </si>
  <si>
    <t>Quliyev Zahid Eynəli  oğlu</t>
  </si>
  <si>
    <t>Eynəli</t>
  </si>
  <si>
    <t>Zahid</t>
  </si>
  <si>
    <t>Hüseynli Samir Məzahir  oğlu</t>
  </si>
  <si>
    <t>Məzahir</t>
  </si>
  <si>
    <t>Veysəlova Rübabə Elman qızı</t>
  </si>
  <si>
    <t>Rübabə</t>
  </si>
  <si>
    <t>Əhmədov Sadiq İlham  oğlu</t>
  </si>
  <si>
    <t>Quliyev Əlxan Tofit  oğlu</t>
  </si>
  <si>
    <t>Tofit</t>
  </si>
  <si>
    <t>Əlxan</t>
  </si>
  <si>
    <t>Qafarlı Şölə Ağalar qızı</t>
  </si>
  <si>
    <t>Hacıyev İmam Böyükxan  oğlu</t>
  </si>
  <si>
    <t>Böyükxan</t>
  </si>
  <si>
    <t>Hümbətova Rövşanə Rüstəm qızı</t>
  </si>
  <si>
    <t>Rövşanə</t>
  </si>
  <si>
    <t>Dadaşov Məhərrəm Əlimirzə  oğlu</t>
  </si>
  <si>
    <t>Əlimirzə</t>
  </si>
  <si>
    <t>Dadaşov</t>
  </si>
  <si>
    <t>Aslanov Bəxtiyar Əhməd  oğlu</t>
  </si>
  <si>
    <t>Əliyev Cavid Məşgül  oğlu</t>
  </si>
  <si>
    <t>Məşgül</t>
  </si>
  <si>
    <t>Rüstəmov Elturan Salam  oğlu</t>
  </si>
  <si>
    <t>Salam</t>
  </si>
  <si>
    <t>Elturan</t>
  </si>
  <si>
    <t>Əbilov Rəşadət Dövlət  oğlu</t>
  </si>
  <si>
    <t>Dövlət</t>
  </si>
  <si>
    <t>Rəşadət</t>
  </si>
  <si>
    <t>Qurbanov Rusif Tofiq  oğlu</t>
  </si>
  <si>
    <t>Rusif</t>
  </si>
  <si>
    <t>Baxışlı Adilə Yaqub qızı</t>
  </si>
  <si>
    <t>Adilə</t>
  </si>
  <si>
    <t>Ələkbərov Anar Rizvan  oğlu</t>
  </si>
  <si>
    <t>Mahmudova Səhər Nəriman qızı</t>
  </si>
  <si>
    <t>Səhər</t>
  </si>
  <si>
    <t>Mahmudova</t>
  </si>
  <si>
    <t>Fərzəliyev Ələsgər Elbayaz  oğlu</t>
  </si>
  <si>
    <t>Elbayaz</t>
  </si>
  <si>
    <t>Ələsgər</t>
  </si>
  <si>
    <t>Fərzəliyev</t>
  </si>
  <si>
    <t>İbrahimova Selcan Bəhruz qızı</t>
  </si>
  <si>
    <t>Bəhruz</t>
  </si>
  <si>
    <t>Selcan</t>
  </si>
  <si>
    <t>Təhməzova Samirə Vasif qızı</t>
  </si>
  <si>
    <t>Samirə</t>
  </si>
  <si>
    <t>Təhməzova</t>
  </si>
  <si>
    <t>Rəhimli Günel Əvəz qızı</t>
  </si>
  <si>
    <t>Əliyeva Çiçək Hikmət qızı</t>
  </si>
  <si>
    <t>Hikmət</t>
  </si>
  <si>
    <t>Çiçək</t>
  </si>
  <si>
    <t>Mehtiyev Əmrah Əbülfəz  oğlu</t>
  </si>
  <si>
    <t>Əmrah</t>
  </si>
  <si>
    <t>Allahverdiyev Emil Həsən  oğlu</t>
  </si>
  <si>
    <t>Kərimli Asilə Yaşar qızı</t>
  </si>
  <si>
    <t>Şiriyev Tahir Mirfərman  oğlu</t>
  </si>
  <si>
    <t>Mirfərman</t>
  </si>
  <si>
    <t>Şiriyev</t>
  </si>
  <si>
    <t>İmamquliyev Elman Hüseyn  oğlu</t>
  </si>
  <si>
    <t>İmamquliyev</t>
  </si>
  <si>
    <t>Hümbətova Ruhiyyə Şöhrət qızı</t>
  </si>
  <si>
    <t>Şöhrət</t>
  </si>
  <si>
    <t>Siryayeva Çimnaz Sahib qızı</t>
  </si>
  <si>
    <t>Çimnaz</t>
  </si>
  <si>
    <t>Əlizadə Ülkər Sənan qızı</t>
  </si>
  <si>
    <t>Ülkər</t>
  </si>
  <si>
    <t>Babayev Barat Məşədibaba  oğlu</t>
  </si>
  <si>
    <t>Məşədibaba</t>
  </si>
  <si>
    <t>Barat</t>
  </si>
  <si>
    <t>Xəlilov Mehdi Rafət  oğlu</t>
  </si>
  <si>
    <t>Rafət</t>
  </si>
  <si>
    <t>Xəlilov</t>
  </si>
  <si>
    <t>Əhmədova Şəfiqə Ramil qızı</t>
  </si>
  <si>
    <t>Şəfiqə</t>
  </si>
  <si>
    <t>Qurbanov Sabir Zabil  oğlu</t>
  </si>
  <si>
    <t>Bədəlova Sidiqə Rəcəb qızı</t>
  </si>
  <si>
    <t>Sidiqə</t>
  </si>
  <si>
    <t>Niyazlı Kəmalə Zamin qızı</t>
  </si>
  <si>
    <t>Kəmalə</t>
  </si>
  <si>
    <t>Kərimova Fənarə Mayis qızı</t>
  </si>
  <si>
    <t>Mayis</t>
  </si>
  <si>
    <t>Fənarə</t>
  </si>
  <si>
    <t>Kərimova</t>
  </si>
  <si>
    <t>Hüseynov İntiqam Fəryaz  oğlu</t>
  </si>
  <si>
    <t>Fəryaz</t>
  </si>
  <si>
    <t>Mənsimova Məlahət Akif qızı</t>
  </si>
  <si>
    <t>Mənsimova</t>
  </si>
  <si>
    <t>Əzizov Rasim Xasay  oğlu</t>
  </si>
  <si>
    <t>Rasim</t>
  </si>
  <si>
    <t>Rzayev Sübhan Novruz  oğlu</t>
  </si>
  <si>
    <t>Sübhan</t>
  </si>
  <si>
    <t>Əsədullayev Süleyman Məmmədəli  oğlu</t>
  </si>
  <si>
    <t>Məmmədəli</t>
  </si>
  <si>
    <t>Əsədullayev</t>
  </si>
  <si>
    <t>Cəfərov Vladislav Səbuhi  oğlu</t>
  </si>
  <si>
    <t>Cəfərov</t>
  </si>
  <si>
    <t>Cəfərli Zöhrə Zahid qızı</t>
  </si>
  <si>
    <t>Zöhrə</t>
  </si>
  <si>
    <t>Cəfərli</t>
  </si>
  <si>
    <t>Zingirov Yasəf Xanəli  oğlu</t>
  </si>
  <si>
    <t>Yasəf</t>
  </si>
  <si>
    <t>Cabbarov Əmin Aslan  oğlu</t>
  </si>
  <si>
    <t>Aslan</t>
  </si>
  <si>
    <t>Əmin</t>
  </si>
  <si>
    <t>Cabbarov</t>
  </si>
  <si>
    <t>Məmmədov Şahlar Yaşar  oğlu</t>
  </si>
  <si>
    <t>İbrahimova Samirə Eyvaz qızı</t>
  </si>
  <si>
    <t>Əsədova Taliyə Akif qızı</t>
  </si>
  <si>
    <t>Əhmədov Eyvaz Paşa  oğlu</t>
  </si>
  <si>
    <t>Tarverdiyev Ramiz Teyfur  oğlu</t>
  </si>
  <si>
    <t>Teyfur</t>
  </si>
  <si>
    <t>Tarverdiyev</t>
  </si>
  <si>
    <t>Cabbarov Elşən Əbülfərz  oğlu</t>
  </si>
  <si>
    <t>Əbülfərz</t>
  </si>
  <si>
    <t>Veysəlova Pərvanə Emil qızı</t>
  </si>
  <si>
    <t>Pərvanə</t>
  </si>
  <si>
    <t>Ağayev Mətləb Güloğlan  oğlu</t>
  </si>
  <si>
    <t>Güloğlan</t>
  </si>
  <si>
    <t>Həbibli Kamran Məhəbbət  oğlu</t>
  </si>
  <si>
    <t>Məhəbbət</t>
  </si>
  <si>
    <t>İbrahimova Mülayim Cəfər qızı</t>
  </si>
  <si>
    <t>Cəfər</t>
  </si>
  <si>
    <t>Mülayim</t>
  </si>
  <si>
    <t>Məmmədov Zərdüşt Rəsul  oğlu</t>
  </si>
  <si>
    <t>Zərdüşt</t>
  </si>
  <si>
    <t>Aslanova Ramilə Əmir qızı</t>
  </si>
  <si>
    <t>Ramilə</t>
  </si>
  <si>
    <t>Əşrəfova Əsmər Bədəl qızı</t>
  </si>
  <si>
    <t>Əsmər</t>
  </si>
  <si>
    <t>İlmanov Rəşad Nazim  oğlu</t>
  </si>
  <si>
    <t>İlmanov</t>
  </si>
  <si>
    <t>Ömərova Məryəm İlkin qızı</t>
  </si>
  <si>
    <t>Məryəm</t>
  </si>
  <si>
    <t>Hüseynov Rahid Bahadır  oğlu</t>
  </si>
  <si>
    <t>Butayev Pərviz Süleyman  oğlu</t>
  </si>
  <si>
    <t>Pərviz</t>
  </si>
  <si>
    <t>Butayev</t>
  </si>
  <si>
    <t>Məmmədova Seyran Suməli qızı</t>
  </si>
  <si>
    <t>Suməli</t>
  </si>
  <si>
    <t>Seyran</t>
  </si>
  <si>
    <t>Məhərrəmli Əcəbnaz Kamil qızı</t>
  </si>
  <si>
    <t>Əcəbnaz</t>
  </si>
  <si>
    <t>Osmanlı Fidan Şirxan qızı</t>
  </si>
  <si>
    <t>Şirxan</t>
  </si>
  <si>
    <t>Fidan</t>
  </si>
  <si>
    <t>Kərimov Roman Şirindil  oğlu</t>
  </si>
  <si>
    <t>Şirindil</t>
  </si>
  <si>
    <t>Roman</t>
  </si>
  <si>
    <t>Hüseynov Seymur Zakir  oğlu</t>
  </si>
  <si>
    <t>Seymur</t>
  </si>
  <si>
    <t>Həşimov Asif Hidayət  oğlu</t>
  </si>
  <si>
    <t>Həşimov</t>
  </si>
  <si>
    <t>İsmayılov Zabit Vaqif  oğlu</t>
  </si>
  <si>
    <t>Zabit</t>
  </si>
  <si>
    <t>Manaflı Gülnar Ramil qızı</t>
  </si>
  <si>
    <t>Manaflı</t>
  </si>
  <si>
    <t>Həmidov Orduxan Rəşid  oğlu</t>
  </si>
  <si>
    <t>Orduxan</t>
  </si>
  <si>
    <t>Həmidov</t>
  </si>
  <si>
    <t>Heybətova Aynur Fikrət qızı</t>
  </si>
  <si>
    <t>Fikrət</t>
  </si>
  <si>
    <t>Aynur</t>
  </si>
  <si>
    <t>Heybətova</t>
  </si>
  <si>
    <t>Beydullayev Abbas Şamxal  oğlu</t>
  </si>
  <si>
    <t>Beydullayev</t>
  </si>
  <si>
    <t>Heydərov Elşad İxtiyar  oğlu</t>
  </si>
  <si>
    <t>Heydərov</t>
  </si>
  <si>
    <t>Məmmədov Ruhid Nadir  oğlu</t>
  </si>
  <si>
    <t>Nadir</t>
  </si>
  <si>
    <t>Ruhid</t>
  </si>
  <si>
    <t>Əhmədova Leyli Əkbər qızı</t>
  </si>
  <si>
    <t>Leyli</t>
  </si>
  <si>
    <t>Aslanova Yasəmən Elnur qızı</t>
  </si>
  <si>
    <t>Xasayev Rauf Həmzə  oğlu</t>
  </si>
  <si>
    <t>Həmzə</t>
  </si>
  <si>
    <t>Xasayev</t>
  </si>
  <si>
    <t>Şahvələdova Sitarə Rüstəm qızı</t>
  </si>
  <si>
    <t>Sitarə</t>
  </si>
  <si>
    <t>Şahvələdova</t>
  </si>
  <si>
    <t>Əlizadə Xatirə Elnur qızı</t>
  </si>
  <si>
    <t>Xatirə</t>
  </si>
  <si>
    <t>Heybətov Qalib Mahir  oğlu</t>
  </si>
  <si>
    <t>Qalib</t>
  </si>
  <si>
    <t>Heybətov</t>
  </si>
  <si>
    <t>İbrahimova Adilə Rövşən qızı</t>
  </si>
  <si>
    <t>Şirinov Əlihüseyn Əlihüseyn  oğlu</t>
  </si>
  <si>
    <t>Əlihüseyn</t>
  </si>
  <si>
    <t>Əzizova Ofeliya Elvin qızı</t>
  </si>
  <si>
    <t>Ofeliya</t>
  </si>
  <si>
    <t>Baxşəliyeva Gülsüm Rəcəb qızı</t>
  </si>
  <si>
    <t>Hacıyev Münəvvər Fəhrad  oğlu</t>
  </si>
  <si>
    <t>Fəhrad</t>
  </si>
  <si>
    <t>Münəvvər</t>
  </si>
  <si>
    <t>Məmmədov Azad Şövqi  oğlu</t>
  </si>
  <si>
    <t>Şövqi</t>
  </si>
  <si>
    <t>Ədilova Züleyxa Vüqar qızı</t>
  </si>
  <si>
    <t>Züleyxa</t>
  </si>
  <si>
    <t>Ədilova</t>
  </si>
  <si>
    <t>İsrafilov Vahid Daşlı  oğlu</t>
  </si>
  <si>
    <t>Daşlı</t>
  </si>
  <si>
    <t>İsrafilov</t>
  </si>
  <si>
    <t>Əliyev Zahir Sərxan  oğlu</t>
  </si>
  <si>
    <t>Zahir</t>
  </si>
  <si>
    <t>Hüseynov Vaqif Nadirhüseyn  oğlu</t>
  </si>
  <si>
    <t>Nadirhüseyn</t>
  </si>
  <si>
    <t>Həbibli Kifayət Mahir qızı</t>
  </si>
  <si>
    <t>Abdullayev Hüseyn Sübhan  oğlu</t>
  </si>
  <si>
    <t>Rəsulov Əkbər Ağaislam  oğlu</t>
  </si>
  <si>
    <t>Ağaislam</t>
  </si>
  <si>
    <t>Quliyeva Əsmər Azad qızı</t>
  </si>
  <si>
    <t>Zeynallı Leyla Cavanşir qızı</t>
  </si>
  <si>
    <t>Cavanşir</t>
  </si>
  <si>
    <t>Məmmədli Gülnara Musa qızı</t>
  </si>
  <si>
    <t>Gülnara</t>
  </si>
  <si>
    <t>Fərziyeva Ceyran Ramin qızı</t>
  </si>
  <si>
    <t>Ceyran</t>
  </si>
  <si>
    <t>Fərziyeva</t>
  </si>
  <si>
    <t>Əfəndiyeva Nuray Babaşah qızı</t>
  </si>
  <si>
    <t>Babaşah</t>
  </si>
  <si>
    <t>Yaqubova Nüşabə Yasin qızı</t>
  </si>
  <si>
    <t>Yasin</t>
  </si>
  <si>
    <t>Nüşabə</t>
  </si>
  <si>
    <t>Hüseynova Ruhəngiz Bəxtiyar qızı</t>
  </si>
  <si>
    <t>Ruhəngiz</t>
  </si>
  <si>
    <t>Məhərrəmli Zülfiyyə Əsgər qızı</t>
  </si>
  <si>
    <t>Babayev Anar Sövdüməli  oğlu</t>
  </si>
  <si>
    <t>Sövdüməli</t>
  </si>
  <si>
    <t>Ələsgərov Əflatun Qurban  oğlu</t>
  </si>
  <si>
    <t>Ələsgərov</t>
  </si>
  <si>
    <t>Quliyeva Çinarə İntizar qızı</t>
  </si>
  <si>
    <t>Çinarə</t>
  </si>
  <si>
    <t>Həsənov Ərkan Alışan  oğlu</t>
  </si>
  <si>
    <t>Ərkan</t>
  </si>
  <si>
    <t>Əliyev Elmir Qeybulla  oğlu</t>
  </si>
  <si>
    <t>Qeybulla</t>
  </si>
  <si>
    <t>Elmir</t>
  </si>
  <si>
    <t>Səfərli Nazir Sərkar  oğlu</t>
  </si>
  <si>
    <t>Sərkar</t>
  </si>
  <si>
    <t>Nazir</t>
  </si>
  <si>
    <t>Rizvanova Təhminə Yaşar qızı</t>
  </si>
  <si>
    <t>Təhminə</t>
  </si>
  <si>
    <t>Rizvanova</t>
  </si>
  <si>
    <t>Şayxutdinov Mütəllim Telman  oğlu</t>
  </si>
  <si>
    <t>Şayxutdinov</t>
  </si>
  <si>
    <t>Bəkmirzəyev Yalçın Seyidbaba  oğlu</t>
  </si>
  <si>
    <t>Seyidbaba</t>
  </si>
  <si>
    <t>Yalçın</t>
  </si>
  <si>
    <t>Bəkmirzəyev</t>
  </si>
  <si>
    <t>İsakova Aynur Ruslan qızı</t>
  </si>
  <si>
    <t>Ruslan</t>
  </si>
  <si>
    <t>İsakova</t>
  </si>
  <si>
    <t>Camalova Yasəmən Aydın qızı</t>
  </si>
  <si>
    <t>Camalova</t>
  </si>
  <si>
    <t>Gülməmmədov Vasif Bahadur  oğlu</t>
  </si>
  <si>
    <t>Bahadur</t>
  </si>
  <si>
    <t>Gülməmmədov</t>
  </si>
  <si>
    <t>Qurbanova Xanım Nicat qızı</t>
  </si>
  <si>
    <t>Xanım</t>
  </si>
  <si>
    <t>İsakova Gülzar Siyasət qızı</t>
  </si>
  <si>
    <t>Siyasət</t>
  </si>
  <si>
    <t>Məmmədli Qadir Balaməli  oğlu</t>
  </si>
  <si>
    <t>Balaməli</t>
  </si>
  <si>
    <t>Qadir</t>
  </si>
  <si>
    <t>Şahmarova Laçın Orxan qızı</t>
  </si>
  <si>
    <t>Şahmarova</t>
  </si>
  <si>
    <t>Hüseynova İlhamə Ruslan qızı</t>
  </si>
  <si>
    <t>Rüstəmli Züleyxa Azər qızı</t>
  </si>
  <si>
    <t>Rüstəmli</t>
  </si>
  <si>
    <t>Lətifov Arif Müqəddəs  oğlu</t>
  </si>
  <si>
    <t>Müqəddəs</t>
  </si>
  <si>
    <t>Lətifov</t>
  </si>
  <si>
    <t>Hümbətli Nərminə Elxan qızı</t>
  </si>
  <si>
    <t>Gözəlova İlhamə Əfqan qızı</t>
  </si>
  <si>
    <t>Əfqan</t>
  </si>
  <si>
    <t>Mütəllimov Yasəf Məhəmmədhüseyn  oğlu</t>
  </si>
  <si>
    <t>Məhəmmədhüseyn</t>
  </si>
  <si>
    <t>Mütəllimov</t>
  </si>
  <si>
    <t>Mənsimova Xatirə Qurban qızı</t>
  </si>
  <si>
    <t>İbrahimli Evqeniya Elxan qızı</t>
  </si>
  <si>
    <t>Evqeniya</t>
  </si>
  <si>
    <t>Mahmudov Həsənağa Əfəndi  oğlu</t>
  </si>
  <si>
    <t>Əfəndi</t>
  </si>
  <si>
    <t>Həsənağa</t>
  </si>
  <si>
    <t>Məmmədli Rabil Əmiraslan  oğlu</t>
  </si>
  <si>
    <t>Əmiraslan</t>
  </si>
  <si>
    <t>Rabil</t>
  </si>
  <si>
    <t>Rüstəmli Raziyə Kamran qızı</t>
  </si>
  <si>
    <t>Raziyə</t>
  </si>
  <si>
    <t>Baxşəliyeva Gülay Ülfət qızı</t>
  </si>
  <si>
    <t>Gülay</t>
  </si>
  <si>
    <t>Abasova Sevda Zəfər qızı</t>
  </si>
  <si>
    <t>Sevda</t>
  </si>
  <si>
    <t>Abasova</t>
  </si>
  <si>
    <t>Ağayev Hakim Firudin  oğlu</t>
  </si>
  <si>
    <t>Hakim</t>
  </si>
  <si>
    <t>Fərəcova Sabirə Ramil qızı</t>
  </si>
  <si>
    <t>Sabirə</t>
  </si>
  <si>
    <t>Fərəcova</t>
  </si>
  <si>
    <t>Məmmədov Gündüz Elşad  oğlu</t>
  </si>
  <si>
    <t>Gündüz</t>
  </si>
  <si>
    <t>Məmmədov Bəhruz Yusif  oğlu</t>
  </si>
  <si>
    <t>Əliyev İman Bayraməli  oğlu</t>
  </si>
  <si>
    <t>Bayraməli</t>
  </si>
  <si>
    <t>İman</t>
  </si>
  <si>
    <t>Zamanov Sənan Mirzəbala  oğlu</t>
  </si>
  <si>
    <t>Mirzəbala</t>
  </si>
  <si>
    <t>Zamanov</t>
  </si>
  <si>
    <t>Səfərov Pənah Ələkbər  oğlu</t>
  </si>
  <si>
    <t>Ələkbər</t>
  </si>
  <si>
    <t>Ədilov Sovqat Rafiq  oğlu</t>
  </si>
  <si>
    <t>Sovqat</t>
  </si>
  <si>
    <t>Ədilov</t>
  </si>
  <si>
    <t>Məmmədova Seyran Rauf qızı</t>
  </si>
  <si>
    <t>Eminov Sənan Ağacan  oğlu</t>
  </si>
  <si>
    <t>Eminov</t>
  </si>
  <si>
    <t>Əkbərova Zarəngiz Teyyub qızı</t>
  </si>
  <si>
    <t>Zarəngiz</t>
  </si>
  <si>
    <t>Bədəlova Rəsmiyyə Allahverdi qızı</t>
  </si>
  <si>
    <t>Rəsmiyyə</t>
  </si>
  <si>
    <t>Qasımov Rəşad Nadir  oğlu</t>
  </si>
  <si>
    <t>Abdullayev Əfsər Qəşəm  oğlu</t>
  </si>
  <si>
    <t>Qəşəm</t>
  </si>
  <si>
    <t>Əfsər</t>
  </si>
  <si>
    <t>Əsədli Asif Aydın  oğlu</t>
  </si>
  <si>
    <t>Abdullayev Ceyhun Aqadadaş  oğlu</t>
  </si>
  <si>
    <t>Aqadadaş</t>
  </si>
  <si>
    <t>Mikailov Cahangir Əlövsət  oğlu</t>
  </si>
  <si>
    <t>Mikailov</t>
  </si>
  <si>
    <t>Alməmmədov Sarvan Asif  oğlu</t>
  </si>
  <si>
    <t>Sarvan</t>
  </si>
  <si>
    <t>Alməmmədov</t>
  </si>
  <si>
    <t>Şixənmədov Çingiz Əbdül  oğlu</t>
  </si>
  <si>
    <t>Şixənmədov</t>
  </si>
  <si>
    <t>Məmmədova Səidə Məsum qızı</t>
  </si>
  <si>
    <t>Məsum</t>
  </si>
  <si>
    <t>Səidə</t>
  </si>
  <si>
    <t>Gözəlova Nurlana İbrahim qızı</t>
  </si>
  <si>
    <t>Əsədov İlkin Həmizə  oğlu</t>
  </si>
  <si>
    <t>Həmizə</t>
  </si>
  <si>
    <t>Əsədov</t>
  </si>
  <si>
    <t>İsmayılov Mehman Məhəmməd  oğlu</t>
  </si>
  <si>
    <t>Abdullayev Anar Səhrab  oğlu</t>
  </si>
  <si>
    <t>Səhrab</t>
  </si>
  <si>
    <t>Məcidov Nağı Durasan  oğlu</t>
  </si>
  <si>
    <t>Durasan</t>
  </si>
  <si>
    <t>Nağı</t>
  </si>
  <si>
    <t>Əhmədova Ramilə Tibilisxan qızı</t>
  </si>
  <si>
    <t>Tibilisxan</t>
  </si>
  <si>
    <t>Salahov Saleh İntiqam  oğlu</t>
  </si>
  <si>
    <t>Saleh</t>
  </si>
  <si>
    <t>Salahov</t>
  </si>
  <si>
    <t>Əliyev Röyal Cəfər  oğlu</t>
  </si>
  <si>
    <t>Əsədli Rəxşəndə Sahib qızı</t>
  </si>
  <si>
    <t>Əsgərova Güllər Eldar qızı</t>
  </si>
  <si>
    <t>Güllər</t>
  </si>
  <si>
    <t>İmanova Ceyla İsmət qızı</t>
  </si>
  <si>
    <t>İsmət</t>
  </si>
  <si>
    <t>Budaqlı İqbal Bilal  oğlu</t>
  </si>
  <si>
    <t>İqbal</t>
  </si>
  <si>
    <t>Hüseynov Hafiz Fərəc  oğlu</t>
  </si>
  <si>
    <t>Fərəc</t>
  </si>
  <si>
    <t>Hafiz</t>
  </si>
  <si>
    <t>Qənbərli Qüdrət Həsənağa  oğlu</t>
  </si>
  <si>
    <t>Qüdrət</t>
  </si>
  <si>
    <t>Aslanlı Samirə Süleyman qızı</t>
  </si>
  <si>
    <t>Məmmədova Xədicə Adil qızı</t>
  </si>
  <si>
    <t>Hüseynov Məmmədalı Əli  oğlu</t>
  </si>
  <si>
    <t>Məmmədalı</t>
  </si>
  <si>
    <t>Şərifova Rəmziyyə Mahir qızı</t>
  </si>
  <si>
    <t>Rəmziyyə</t>
  </si>
  <si>
    <t>İbrahimov Faiq Əliheydər  oğlu</t>
  </si>
  <si>
    <t>Əliheydər</t>
  </si>
  <si>
    <t>Zeynalov Səxavət Qabil  oğlu</t>
  </si>
  <si>
    <t>Rəhimov Ruslan Raqif  oğlu</t>
  </si>
  <si>
    <t>Raqif</t>
  </si>
  <si>
    <t>Güləlizadə Şəmsiyyə Mübariz qızı</t>
  </si>
  <si>
    <t>Güləlizadə</t>
  </si>
  <si>
    <t>Atakişiyev Səlahəddin Asəf  oğlu</t>
  </si>
  <si>
    <t>Səlahəddin</t>
  </si>
  <si>
    <t>Atakişiyev</t>
  </si>
  <si>
    <t>Əlizadə Lütfiyyə Emin qızı</t>
  </si>
  <si>
    <t>Lütfiyyə</t>
  </si>
  <si>
    <t>Təhməzov Məzair Şöhrət  oğlu</t>
  </si>
  <si>
    <t>Məzair</t>
  </si>
  <si>
    <t>Zeynallı Gövhər Adgözəl qızı</t>
  </si>
  <si>
    <t>Rəsulov Nüsrət Məhəmməd  oğlu</t>
  </si>
  <si>
    <t>Nüsrət</t>
  </si>
  <si>
    <t>Məlikov Tahir  Rəşid  oğlu</t>
  </si>
  <si>
    <t>Tahir </t>
  </si>
  <si>
    <t>Hüseynova Gülüstan Akif qızı</t>
  </si>
  <si>
    <t>Gülüstan</t>
  </si>
  <si>
    <t>Hüseynov Sulduz Telman  oğlu</t>
  </si>
  <si>
    <t>Sulduz</t>
  </si>
  <si>
    <t>Babayev Vüqar Rüstəm  oğlu</t>
  </si>
  <si>
    <t>Salamova Güllər Əlizamin qızı</t>
  </si>
  <si>
    <t>Əlizamin</t>
  </si>
  <si>
    <t>Məhərrəmli Gülçin Çingiz qızı</t>
  </si>
  <si>
    <t>Gülçin</t>
  </si>
  <si>
    <t>Əfəndiyeva Həmidə  Rahil qızı</t>
  </si>
  <si>
    <t>Rahil</t>
  </si>
  <si>
    <t>Qafarlı Babək Dədəkişi  oğlu</t>
  </si>
  <si>
    <t>Dədəkişi</t>
  </si>
  <si>
    <t>Nəsrullayev Mahir Balaxan  oğlu</t>
  </si>
  <si>
    <t>Balaxan</t>
  </si>
  <si>
    <t>Nəsrullayev</t>
  </si>
  <si>
    <t>Məşədiyeva Tatyana Rafiq qızı</t>
  </si>
  <si>
    <t>Tatyana</t>
  </si>
  <si>
    <t>Məşədiyeva</t>
  </si>
  <si>
    <t>Yusifov Şahsuvar Bayram  oğlu</t>
  </si>
  <si>
    <t>Şahsuvar</t>
  </si>
  <si>
    <t>Yusifov</t>
  </si>
  <si>
    <t>Cəlilova Zərif Səməd qızı</t>
  </si>
  <si>
    <t>Zərif</t>
  </si>
  <si>
    <t>Məmmədov Kamal Adil  oğlu</t>
  </si>
  <si>
    <t>Kamal</t>
  </si>
  <si>
    <t>Əskərov Kamran Natiq  oğlu</t>
  </si>
  <si>
    <t>Natiq</t>
  </si>
  <si>
    <t>Qarayeva Zinaida Rəşad qızı</t>
  </si>
  <si>
    <t>Zinaida</t>
  </si>
  <si>
    <t>Qarayeva</t>
  </si>
  <si>
    <t>Məmmədova Rəna Yusif qızı</t>
  </si>
  <si>
    <t>Tağıyev Ramazan Nurəddin  oğlu</t>
  </si>
  <si>
    <t>Şükürov Vurğun İmran  oğlu</t>
  </si>
  <si>
    <t>İmran</t>
  </si>
  <si>
    <t>Vurğun</t>
  </si>
  <si>
    <t>Sadıqova Mərziyyə Samir qızı</t>
  </si>
  <si>
    <t>Mərziyyə</t>
  </si>
  <si>
    <t>Niyazlı Seymur Osman  oğlu</t>
  </si>
  <si>
    <t>Qarayeva Fimar Əfqan qızı</t>
  </si>
  <si>
    <t>Fimar</t>
  </si>
  <si>
    <t>Eminova Leyli Turan qızı</t>
  </si>
  <si>
    <t>Eminova</t>
  </si>
  <si>
    <t>Əzizov Telman Mösüm  oğlu</t>
  </si>
  <si>
    <t>Mösüm</t>
  </si>
  <si>
    <t>Cəfərov Məhəmməd Mehdi  oğlu</t>
  </si>
  <si>
    <t>Əliyeva Zinaida Mobil qızı</t>
  </si>
  <si>
    <t>Hüseynov Vidadi Zaxid  oğlu</t>
  </si>
  <si>
    <t>Zaxid</t>
  </si>
  <si>
    <t>Məmmədli Gülarə Elgün qızı</t>
  </si>
  <si>
    <t>Gülarə</t>
  </si>
  <si>
    <t>Nərimanov Mirzə Eldar  oğlu</t>
  </si>
  <si>
    <t>Nərimanov</t>
  </si>
  <si>
    <t>Əzimov Bəhlul Hüseyn  oğlu</t>
  </si>
  <si>
    <t>Bəhlul</t>
  </si>
  <si>
    <t>Əzimov</t>
  </si>
  <si>
    <t>Kərimov Səftər Səadət  oğlu</t>
  </si>
  <si>
    <t>Səftər</t>
  </si>
  <si>
    <t>Sadıqova Natəvan Şöhrət qızı</t>
  </si>
  <si>
    <t>Natəvan</t>
  </si>
  <si>
    <t>Camalova Sayalı Hafiz qızı</t>
  </si>
  <si>
    <t>Sayalı</t>
  </si>
  <si>
    <t>Hüseynova Ülviyyə Cəmil qızı</t>
  </si>
  <si>
    <t>Ülviyyə</t>
  </si>
  <si>
    <t>Çərkəzli Nailə Teymur qızı</t>
  </si>
  <si>
    <t>Səmədov Rasim Əsgərəli  oğlu</t>
  </si>
  <si>
    <t>Əsgərəli</t>
  </si>
  <si>
    <t>İsmayılov Elman Nadir  oğlu</t>
  </si>
  <si>
    <t>Soltanov Məmməd Niyazi  oğlu</t>
  </si>
  <si>
    <t>Məmmədova Ruqiyyə Elman qızı</t>
  </si>
  <si>
    <t>Ruqiyyə</t>
  </si>
  <si>
    <t>İsmayılova Afət Nicat qızı</t>
  </si>
  <si>
    <t>Aslanova Flora Nadir qızı</t>
  </si>
  <si>
    <t>Flora</t>
  </si>
  <si>
    <t>Zamanlı Nəriman Hümbət  oğlu</t>
  </si>
  <si>
    <t>Hümbət</t>
  </si>
  <si>
    <t>Zamanlı</t>
  </si>
  <si>
    <t>Cəlilzadə Qızbəs İbrahim qızı</t>
  </si>
  <si>
    <t>Qızbəs</t>
  </si>
  <si>
    <t>Əliyev Müntəzir Mürvət  oğlu</t>
  </si>
  <si>
    <t>Mürvət</t>
  </si>
  <si>
    <t>Müntəzir</t>
  </si>
  <si>
    <t>Babayeva Xalisə Rəfail qızı</t>
  </si>
  <si>
    <t>Rəfail</t>
  </si>
  <si>
    <t>Xalisə</t>
  </si>
  <si>
    <t>Mirzoyeva Kamilə İbrahim qızı</t>
  </si>
  <si>
    <t>Kamilə</t>
  </si>
  <si>
    <t>Novruzov Cümşüd Abdulhəmid  oğlu</t>
  </si>
  <si>
    <t>Abdulhəmid</t>
  </si>
  <si>
    <t>Cümşüd</t>
  </si>
  <si>
    <t>Əmrahov Ələsgər Xanəhməd  oğlu</t>
  </si>
  <si>
    <t>Xanəhməd</t>
  </si>
  <si>
    <t>Əmrahov</t>
  </si>
  <si>
    <t>Zeynalov Vüsal Calal  oğlu</t>
  </si>
  <si>
    <t>Calal</t>
  </si>
  <si>
    <t>Vüsal</t>
  </si>
  <si>
    <t>Əlizadə Səlimət Vəli qızı</t>
  </si>
  <si>
    <t>Səlimət</t>
  </si>
  <si>
    <t>Vəliyev Şahin Ağakişi  oğlu</t>
  </si>
  <si>
    <t>Mazanova Ayla Zakir qızı</t>
  </si>
  <si>
    <t>Əlizadə Əminə Ramin qızı</t>
  </si>
  <si>
    <t>Əminə</t>
  </si>
  <si>
    <t>Hüseynov Eldəniz İsmayıl  oğlu</t>
  </si>
  <si>
    <t>Cəlilov Arif Əlyar  oğlu</t>
  </si>
  <si>
    <t>Əlyar</t>
  </si>
  <si>
    <t>Həsənli Jalə Fərid qızı</t>
  </si>
  <si>
    <t>Jalə</t>
  </si>
  <si>
    <t>Əsgərov Nihad Həmid  oğlu</t>
  </si>
  <si>
    <t>Nihad</t>
  </si>
  <si>
    <t>Abdullayev Rəsul Məhəmmədağa  oğlu</t>
  </si>
  <si>
    <t>Məhəmmədağa</t>
  </si>
  <si>
    <t>Yunusov Rizvan Nəsir  oğlu</t>
  </si>
  <si>
    <t>Nəsir</t>
  </si>
  <si>
    <t>Yunusov</t>
  </si>
  <si>
    <t>Əliyev Qulu Mövmin  oğlu</t>
  </si>
  <si>
    <t>Mövmin</t>
  </si>
  <si>
    <t>Hüseynova Rəna Musa qızı</t>
  </si>
  <si>
    <t>Əsgərov Seyran Ələsgər  oğlu</t>
  </si>
  <si>
    <t>Qasımov Xosrov Elman  oğlu</t>
  </si>
  <si>
    <t>Xosrov</t>
  </si>
  <si>
    <t>Əmbiyeva Sənubər Elvin qızı</t>
  </si>
  <si>
    <t>Şahvələdova Sevil Əsgər qızı</t>
  </si>
  <si>
    <t>Sevil</t>
  </si>
  <si>
    <t>Əliyeva Səadət Akif qızı</t>
  </si>
  <si>
    <t>Quliyeva Məhru Elnur qızı</t>
  </si>
  <si>
    <t>Məhru</t>
  </si>
  <si>
    <t>Veysəlova Nəfisə Rafiq qızı</t>
  </si>
  <si>
    <t>Nəfisə</t>
  </si>
  <si>
    <t>Hüseynova Sitarə Samir qızı</t>
  </si>
  <si>
    <t>Məmmədova Lalə Emin qızı</t>
  </si>
  <si>
    <t>Əhmədov Ələskər Süleyman  oğlu</t>
  </si>
  <si>
    <t>Ələskər</t>
  </si>
  <si>
    <t>İbrahimova Südabə Yaşar qızı</t>
  </si>
  <si>
    <t>Südabə</t>
  </si>
  <si>
    <t>Quliyev Elgün Hacnəzər  oğlu</t>
  </si>
  <si>
    <t>Hacnəzər</t>
  </si>
  <si>
    <t>Hüseynova Ağca Nəsimi qızı</t>
  </si>
  <si>
    <t>İbrahimova Rasimə Hüseyn qızı</t>
  </si>
  <si>
    <t>Quliyev Azər Rafiq  oğlu</t>
  </si>
  <si>
    <t>İsmayılov Cavan Xəlil  oğlu</t>
  </si>
  <si>
    <t>Xəlil</t>
  </si>
  <si>
    <t>Cavan</t>
  </si>
  <si>
    <t>Təhməzova Sayalı Rasim qızı</t>
  </si>
  <si>
    <t>Nəbiyeva Nəzakət Məmməd qızı</t>
  </si>
  <si>
    <t>Nəzakət</t>
  </si>
  <si>
    <t>Qəniyev İslam Famil  oğlu</t>
  </si>
  <si>
    <t>Qəniyev</t>
  </si>
  <si>
    <t>Nəcəfquluyev Xəlil Mustafa  oğlu</t>
  </si>
  <si>
    <t>Nəcəfquluyev</t>
  </si>
  <si>
    <t>Gözəlova Evqeniya Fəxrəddin qızı</t>
  </si>
  <si>
    <t>Hüseynov İntiqam Mehman  oğlu</t>
  </si>
  <si>
    <t>Məmmədova Aynurə Rasim qızı</t>
  </si>
  <si>
    <t>Aynurə</t>
  </si>
  <si>
    <t>Quliyev Üzeyir Rafət  oğlu</t>
  </si>
  <si>
    <t>Üzeyir</t>
  </si>
  <si>
    <t>Maaş</t>
  </si>
  <si>
    <t>Vəzifə</t>
  </si>
  <si>
    <t>Departament</t>
  </si>
  <si>
    <t>S.A.A</t>
  </si>
  <si>
    <t>Ata adı</t>
  </si>
  <si>
    <t>Ad</t>
  </si>
  <si>
    <t>Soyad</t>
  </si>
  <si>
    <t>İşçi nömrəsi</t>
  </si>
  <si>
    <r>
      <rPr>
        <sz val="16"/>
        <color rgb="FFFF0000"/>
        <rFont val="Palatino Linotype"/>
        <family val="1"/>
      </rPr>
      <t>Lookup &amp; Reference functions</t>
    </r>
    <r>
      <rPr>
        <sz val="16"/>
        <color theme="1"/>
        <rFont val="Palatino Linotype"/>
        <family val="2"/>
        <charset val="186"/>
      </rPr>
      <t xml:space="preserve"> (Cсылки и поиска; Arama ve başvuru)</t>
    </r>
  </si>
  <si>
    <r>
      <rPr>
        <sz val="13"/>
        <color rgb="FFFF0000"/>
        <rFont val="Cambria"/>
        <family val="1"/>
      </rPr>
      <t>ADDRESS</t>
    </r>
    <r>
      <rPr>
        <sz val="13"/>
        <color theme="1"/>
        <rFont val="Cambria"/>
        <family val="1"/>
      </rPr>
      <t xml:space="preserve"> (АДРЕС; ADRES)</t>
    </r>
  </si>
  <si>
    <t>A2</t>
  </si>
  <si>
    <r>
      <rPr>
        <sz val="13"/>
        <color rgb="FFFF0000"/>
        <rFont val="Cambria"/>
        <family val="1"/>
      </rPr>
      <t>INDIRECT</t>
    </r>
    <r>
      <rPr>
        <sz val="13"/>
        <color theme="1"/>
        <rFont val="Cambria"/>
        <family val="1"/>
      </rPr>
      <t xml:space="preserve"> (ДВССЫЛ; DOLAYLI)</t>
    </r>
  </si>
  <si>
    <r>
      <rPr>
        <sz val="13"/>
        <color rgb="FFFF0000"/>
        <rFont val="Cambria"/>
        <family val="1"/>
      </rPr>
      <t>COLUMN</t>
    </r>
    <r>
      <rPr>
        <sz val="13"/>
        <color theme="1"/>
        <rFont val="Cambria"/>
        <family val="1"/>
      </rPr>
      <t xml:space="preserve"> (СТОЛБЕЦ; SÜTUN)</t>
    </r>
  </si>
  <si>
    <r>
      <rPr>
        <sz val="13"/>
        <color rgb="FFFF0000"/>
        <rFont val="Cambria"/>
        <family val="1"/>
      </rPr>
      <t>COLUMNS</t>
    </r>
    <r>
      <rPr>
        <sz val="13"/>
        <color theme="1"/>
        <rFont val="Cambria"/>
        <family val="1"/>
      </rPr>
      <t xml:space="preserve"> (ЧИСЛСТОЛБ; SÜTUNSAY)</t>
    </r>
  </si>
  <si>
    <r>
      <rPr>
        <sz val="13"/>
        <color rgb="FFFF0000"/>
        <rFont val="Cambria"/>
        <family val="1"/>
      </rPr>
      <t>ROW</t>
    </r>
    <r>
      <rPr>
        <sz val="13"/>
        <color theme="1"/>
        <rFont val="Cambria"/>
        <family val="1"/>
      </rPr>
      <t xml:space="preserve"> (СТРОКА; SATIR)</t>
    </r>
  </si>
  <si>
    <r>
      <rPr>
        <sz val="13"/>
        <color rgb="FFFF0000"/>
        <rFont val="Cambria"/>
        <family val="1"/>
      </rPr>
      <t>ROWS</t>
    </r>
    <r>
      <rPr>
        <sz val="13"/>
        <color theme="1"/>
        <rFont val="Cambria"/>
        <family val="1"/>
      </rPr>
      <t xml:space="preserve"> (ЧСТРОК; SATIRSAY)</t>
    </r>
  </si>
  <si>
    <r>
      <rPr>
        <sz val="13"/>
        <color rgb="FFFF0000"/>
        <rFont val="Cambria"/>
        <family val="1"/>
      </rPr>
      <t>CHOOSE</t>
    </r>
    <r>
      <rPr>
        <sz val="13"/>
        <color theme="1"/>
        <rFont val="Cambria"/>
        <family val="1"/>
      </rPr>
      <t xml:space="preserve"> (ВЫБОР; ELEMAN)</t>
    </r>
  </si>
  <si>
    <t>LG</t>
  </si>
  <si>
    <r>
      <rPr>
        <sz val="13"/>
        <color rgb="FFFF0000"/>
        <rFont val="Cambria"/>
        <family val="1"/>
      </rPr>
      <t>VLOOKUP</t>
    </r>
    <r>
      <rPr>
        <sz val="13"/>
        <color theme="1"/>
        <rFont val="Cambria"/>
        <family val="1"/>
      </rPr>
      <t xml:space="preserve"> (ВПР; DÜŞEYARA)</t>
    </r>
  </si>
  <si>
    <t>+</t>
  </si>
  <si>
    <t>Lenovo</t>
  </si>
  <si>
    <r>
      <rPr>
        <sz val="13"/>
        <color rgb="FFFF0000"/>
        <rFont val="Cambria"/>
        <family val="1"/>
      </rPr>
      <t>HLOOKUP</t>
    </r>
    <r>
      <rPr>
        <sz val="13"/>
        <color theme="1"/>
        <rFont val="Cambria"/>
        <family val="1"/>
      </rPr>
      <t xml:space="preserve"> (ГПР; YATAYARA)</t>
    </r>
  </si>
  <si>
    <t>HP</t>
  </si>
  <si>
    <r>
      <rPr>
        <sz val="13"/>
        <color rgb="FFFF0000"/>
        <rFont val="Cambria"/>
        <family val="1"/>
      </rPr>
      <t>LOOKUP</t>
    </r>
    <r>
      <rPr>
        <sz val="13"/>
        <color theme="1"/>
        <rFont val="Cambria"/>
        <family val="1"/>
        <charset val="186"/>
      </rPr>
      <t xml:space="preserve"> (ПРОСМОТР; ARA)</t>
    </r>
  </si>
  <si>
    <r>
      <rPr>
        <sz val="13"/>
        <color rgb="FFFF0000"/>
        <rFont val="Cambria"/>
        <family val="1"/>
      </rPr>
      <t>TRANSPOSE</t>
    </r>
    <r>
      <rPr>
        <sz val="13"/>
        <color theme="1"/>
        <rFont val="Cambria"/>
        <family val="1"/>
        <charset val="186"/>
      </rPr>
      <t xml:space="preserve"> (ТРАНСП; DEVRİK_DÖNÜŞÜM)</t>
    </r>
  </si>
  <si>
    <r>
      <rPr>
        <sz val="13"/>
        <color rgb="FFFF0000"/>
        <rFont val="Cambria"/>
        <family val="1"/>
      </rPr>
      <t>FORMULATEXT</t>
    </r>
    <r>
      <rPr>
        <sz val="13"/>
        <color theme="1"/>
        <rFont val="Cambria"/>
        <family val="1"/>
        <charset val="186"/>
      </rPr>
      <t xml:space="preserve"> (Ф.ТЕКСТ; FORMÜLMETNİ)</t>
    </r>
  </si>
  <si>
    <r>
      <rPr>
        <sz val="13"/>
        <color rgb="FFFF0000"/>
        <rFont val="Cambria"/>
        <family val="1"/>
      </rPr>
      <t>INDEX</t>
    </r>
    <r>
      <rPr>
        <sz val="13"/>
        <color theme="1"/>
        <rFont val="Cambria"/>
        <family val="1"/>
        <charset val="186"/>
      </rPr>
      <t xml:space="preserve"> (ИНДЕКС; İNDİS)</t>
    </r>
  </si>
  <si>
    <r>
      <rPr>
        <sz val="13"/>
        <color rgb="FFFF0000"/>
        <rFont val="Cambria"/>
        <family val="1"/>
      </rPr>
      <t>MATCH</t>
    </r>
    <r>
      <rPr>
        <sz val="13"/>
        <color theme="1"/>
        <rFont val="Cambria"/>
        <family val="1"/>
        <charset val="186"/>
      </rPr>
      <t xml:space="preserve"> (ПОИСКПОЗ; KAÇINCI)</t>
    </r>
  </si>
  <si>
    <r>
      <rPr>
        <sz val="13"/>
        <color rgb="FFFF0000"/>
        <rFont val="Cambria"/>
        <family val="1"/>
      </rPr>
      <t>OFFSET</t>
    </r>
    <r>
      <rPr>
        <sz val="13"/>
        <color theme="1"/>
        <rFont val="Cambria"/>
        <family val="1"/>
        <charset val="186"/>
      </rPr>
      <t xml:space="preserve"> (СМЕЩ; KAYDIR)</t>
    </r>
  </si>
  <si>
    <r>
      <rPr>
        <sz val="13"/>
        <color rgb="FFFF0000"/>
        <rFont val="Cambria"/>
        <family val="1"/>
      </rPr>
      <t>GETPIVOTDATA</t>
    </r>
    <r>
      <rPr>
        <sz val="13"/>
        <color theme="1"/>
        <rFont val="Cambria"/>
        <family val="1"/>
        <charset val="186"/>
      </rPr>
      <t xml:space="preserve"> (ПОЛУЧИТЬ.ДАННЫЕ.СВОДНОЙ.ТАБЛИЦЫ; ÖZETVERİAL)</t>
    </r>
  </si>
  <si>
    <t>Ömər</t>
  </si>
  <si>
    <t>Ləman</t>
  </si>
  <si>
    <t>B.e</t>
  </si>
  <si>
    <t>Ç.a</t>
  </si>
  <si>
    <t>Ç</t>
  </si>
  <si>
    <t>C.a</t>
  </si>
  <si>
    <t>C</t>
  </si>
  <si>
    <t>Ş</t>
  </si>
  <si>
    <t>B</t>
  </si>
  <si>
    <t>ID</t>
  </si>
  <si>
    <t>Dinamik hesabat</t>
  </si>
  <si>
    <t>Satıcı</t>
  </si>
  <si>
    <t>Satış miqdarı</t>
  </si>
  <si>
    <t>Bonus ( ₼)</t>
  </si>
  <si>
    <t>Satış</t>
  </si>
  <si>
    <t>Bonus (%)</t>
  </si>
  <si>
    <t>Vəliyeva Ləman</t>
  </si>
  <si>
    <t>Nəsirzadə Ruslan</t>
  </si>
  <si>
    <t>Əliyev Anar</t>
  </si>
  <si>
    <t>Əkbərli Rövşəm</t>
  </si>
  <si>
    <t>Məmmədli Nərmin</t>
  </si>
  <si>
    <t>Əkbərzadə Rəşad</t>
  </si>
  <si>
    <t>Quluzadə Rizvan</t>
  </si>
  <si>
    <t>Əhmədova Şəbnəm</t>
  </si>
  <si>
    <t>Cavadzadə Leyla</t>
  </si>
  <si>
    <t>Cins</t>
  </si>
  <si>
    <t>Yaş</t>
  </si>
  <si>
    <t>kişi</t>
  </si>
  <si>
    <t>qadın</t>
  </si>
  <si>
    <t>Gözəlova Natavan Fəxrəddin qızı</t>
  </si>
  <si>
    <t>Təhməzova Ləman Rasim qızı</t>
  </si>
  <si>
    <t>Məhsul KODU</t>
  </si>
  <si>
    <t>Qiyməti</t>
  </si>
  <si>
    <t>Valyuta</t>
  </si>
  <si>
    <t>Məhsulun tipi</t>
  </si>
  <si>
    <t>Gəlir</t>
  </si>
  <si>
    <t>Satılma tarixi</t>
  </si>
  <si>
    <t>5619MFG3355PL</t>
  </si>
  <si>
    <t>Euro</t>
  </si>
  <si>
    <t>Elektronika</t>
  </si>
  <si>
    <t>5321MFG4761PL</t>
  </si>
  <si>
    <t>4438MFG2247PL</t>
  </si>
  <si>
    <t>USD</t>
  </si>
  <si>
    <t>2798MFG5192PL</t>
  </si>
  <si>
    <t>1930MFG2969PL</t>
  </si>
  <si>
    <t>3096MFG2647PL</t>
  </si>
  <si>
    <t>1943MFG3407PL</t>
  </si>
  <si>
    <t>2435MFG3552PL</t>
  </si>
  <si>
    <t>5085MFG4648PL</t>
  </si>
  <si>
    <t>1332MFG4652PL</t>
  </si>
  <si>
    <t>4327MFG5260PL</t>
  </si>
  <si>
    <t>4946MFG5491PL</t>
  </si>
  <si>
    <t>2981MFG3410PL</t>
  </si>
  <si>
    <t>4227MFG3594PL</t>
  </si>
  <si>
    <t>4628MFG1905PL</t>
  </si>
  <si>
    <t>1842MFG1343PL</t>
  </si>
  <si>
    <t>5150MFG2002PL</t>
  </si>
  <si>
    <t>2774MFG3624PL</t>
  </si>
  <si>
    <t>4017MFG4738PL</t>
  </si>
  <si>
    <t>Valyuta tipi</t>
  </si>
  <si>
    <t>Tarix</t>
  </si>
  <si>
    <t>Kurs</t>
  </si>
  <si>
    <t>EURO</t>
  </si>
  <si>
    <t>Maash</t>
  </si>
  <si>
    <t>%</t>
  </si>
  <si>
    <t>Faiz</t>
  </si>
  <si>
    <t>İşə giriş tarixi</t>
  </si>
  <si>
    <r>
      <t>1.</t>
    </r>
    <r>
      <rPr>
        <b/>
        <i/>
        <sz val="14"/>
        <rFont val="İnherit"/>
        <charset val="186"/>
      </rPr>
      <t>LOOKUP</t>
    </r>
    <r>
      <rPr>
        <i/>
        <sz val="14"/>
        <color rgb="FF2C2C2D"/>
        <rFont val="İnherit"/>
      </rPr>
      <t xml:space="preserve"> funksiyasının </t>
    </r>
    <r>
      <rPr>
        <b/>
        <i/>
        <sz val="14"/>
        <rFont val="İnherit"/>
        <charset val="186"/>
      </rPr>
      <t xml:space="preserve">lookup_vector </t>
    </r>
    <r>
      <rPr>
        <i/>
        <sz val="14"/>
        <color rgb="FF2C2C2D"/>
        <rFont val="İnherit"/>
      </rPr>
      <t xml:space="preserve">parametrinə </t>
    </r>
    <r>
      <rPr>
        <b/>
        <i/>
        <sz val="14"/>
        <rFont val="İnherit"/>
        <charset val="186"/>
      </rPr>
      <t>artan (ascending)</t>
    </r>
    <r>
      <rPr>
        <i/>
        <sz val="14"/>
        <color rgb="FF2C2C2D"/>
        <rFont val="İnherit"/>
      </rPr>
      <t xml:space="preserve"> qaydada sıralanmış məlumatları ötürməliyik. Əks təqdirdə nəticə səhv olacaq.</t>
    </r>
  </si>
  <si>
    <r>
      <t xml:space="preserve">2.Axtarılan dəyər tapılmadıqda axtarılan dəyərdən, </t>
    </r>
    <r>
      <rPr>
        <b/>
        <i/>
        <sz val="14"/>
        <rFont val="İnherit"/>
        <charset val="186"/>
      </rPr>
      <t xml:space="preserve">növbəti kiçik olan dəyərin qarşılığını </t>
    </r>
    <r>
      <rPr>
        <i/>
        <sz val="14"/>
        <color rgb="FF2C2C2D"/>
        <rFont val="İnherit"/>
      </rPr>
      <t>qaytaracaq nəticə olaraq</t>
    </r>
  </si>
  <si>
    <r>
      <t>3.</t>
    </r>
    <r>
      <rPr>
        <b/>
        <i/>
        <sz val="14"/>
        <rFont val="İnherit"/>
        <charset val="186"/>
      </rPr>
      <t>lookup_value</t>
    </r>
    <r>
      <rPr>
        <i/>
        <sz val="14"/>
        <color rgb="FF2C2C2D"/>
        <rFont val="İnherit"/>
      </rPr>
      <t xml:space="preserve"> prametri ilə </t>
    </r>
    <r>
      <rPr>
        <b/>
        <i/>
        <sz val="14"/>
        <rFont val="İnherit"/>
        <charset val="186"/>
      </rPr>
      <t xml:space="preserve">lookup_vector </t>
    </r>
    <r>
      <rPr>
        <i/>
        <sz val="14"/>
        <color rgb="FF2C2C2D"/>
        <rFont val="İnherit"/>
      </rPr>
      <t>parametri eyni uzunluqda olmalıdır</t>
    </r>
  </si>
  <si>
    <r>
      <t>4.</t>
    </r>
    <r>
      <rPr>
        <b/>
        <i/>
        <sz val="14"/>
        <rFont val="İnherit"/>
        <charset val="186"/>
      </rPr>
      <t>LOOKUP</t>
    </r>
    <r>
      <rPr>
        <i/>
        <sz val="14"/>
        <color rgb="FF2C2C2D"/>
        <rFont val="İnherit"/>
      </rPr>
      <t xml:space="preserve"> funksiyası böyük kiçik hərflərə qarşı həssas deyil</t>
    </r>
  </si>
  <si>
    <t>ADRESS</t>
  </si>
  <si>
    <r>
      <rPr>
        <sz val="16"/>
        <color rgb="FFFF0000"/>
        <rFont val="Palatino Linotype"/>
        <family val="1"/>
      </rPr>
      <t>Lookup &amp; Reference functions</t>
    </r>
    <r>
      <rPr>
        <sz val="16"/>
        <color theme="1"/>
        <rFont val="Palatino Linotype"/>
        <family val="2"/>
        <charset val="186"/>
      </rPr>
      <t xml:space="preserve">  </t>
    </r>
  </si>
  <si>
    <t>INDIRECT</t>
  </si>
  <si>
    <t>lenova</t>
  </si>
  <si>
    <t>Lenova</t>
  </si>
  <si>
    <t>F3</t>
  </si>
  <si>
    <t>COLUMNS</t>
  </si>
  <si>
    <t>COLUMN</t>
  </si>
  <si>
    <t>I3</t>
  </si>
  <si>
    <t>J3</t>
  </si>
  <si>
    <t>ROW</t>
  </si>
  <si>
    <t>ROWS</t>
  </si>
  <si>
    <t xml:space="preserve">CHOOSE </t>
  </si>
  <si>
    <t>VLOOKUP</t>
  </si>
  <si>
    <t>HLOOKUP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</si>
</sst>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42C]\ * #,##0.00_-;\-[$₼-42C]\ * #,##0.00_-;_-[$₼-42C]\ * &quot;-&quot;??_-;_-@_-"/>
    <numFmt numFmtId="165" formatCode="_-* #,##0.00\ [$₼-42C]_-;\-* #,##0.00\ [$₼-42C]_-;_-* &quot;-&quot;??\ [$₼-42C]_-;_-@_-"/>
    <numFmt numFmtId="166" formatCode="0.00\ &quot;AZN&quot;"/>
    <numFmt numFmtId="167" formatCode="0.0000000"/>
    <numFmt numFmtId="168" formatCode="0.0000"/>
    <numFmt numFmtId="169" formatCode="_-[$$-409]* #,##0.00_ ;_-[$$-409]* \-#,##0.00\ ;_-[$$-409]* &quot;-&quot;??_ ;_-@_ "/>
  </numFmts>
  <fonts count="36">
    <font>
      <sz val="11"/>
      <color theme="1"/>
      <name val="Aptos Narrow"/>
      <family val="2"/>
      <scheme val="minor"/>
    </font>
    <font>
      <sz val="13"/>
      <color theme="1"/>
      <name val="Palatino Linotype"/>
      <family val="2"/>
      <charset val="186"/>
    </font>
    <font>
      <b/>
      <sz val="28"/>
      <name val="Palatino Linotype"/>
      <family val="1"/>
    </font>
    <font>
      <b/>
      <sz val="18"/>
      <color rgb="FF002060"/>
      <name val="Palatino Linotype"/>
      <family val="1"/>
    </font>
    <font>
      <b/>
      <sz val="18"/>
      <color theme="0"/>
      <name val="Aptos Display"/>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b/>
      <sz val="16"/>
      <color theme="0"/>
      <name val="Palatino Linotype"/>
      <family val="2"/>
      <charset val="186"/>
    </font>
    <font>
      <b/>
      <sz val="9"/>
      <color indexed="81"/>
      <name val="Tahoma"/>
      <family val="2"/>
    </font>
    <font>
      <sz val="9"/>
      <color indexed="81"/>
      <name val="Tahoma"/>
      <family val="2"/>
    </font>
    <font>
      <sz val="11"/>
      <color theme="1"/>
      <name val="Palatino Linotype"/>
      <family val="2"/>
      <charset val="186"/>
    </font>
    <font>
      <sz val="16"/>
      <color theme="1"/>
      <name val="Palatino Linotype"/>
      <family val="1"/>
    </font>
    <font>
      <sz val="16"/>
      <color rgb="FFFF0000"/>
      <name val="Palatino Linotype"/>
      <family val="1"/>
    </font>
    <font>
      <sz val="16"/>
      <color theme="1"/>
      <name val="Palatino Linotype"/>
      <family val="2"/>
      <charset val="186"/>
    </font>
    <font>
      <sz val="12"/>
      <color theme="1"/>
      <name val="Arial"/>
      <family val="2"/>
      <charset val="186"/>
    </font>
    <font>
      <sz val="13"/>
      <color theme="1"/>
      <name val="Cambria"/>
      <family val="1"/>
    </font>
    <font>
      <sz val="13"/>
      <color rgb="FFFF0000"/>
      <name val="Cambria"/>
      <family val="1"/>
    </font>
    <font>
      <sz val="13"/>
      <color theme="1"/>
      <name val="Cambria"/>
      <family val="1"/>
      <charset val="186"/>
    </font>
    <font>
      <b/>
      <sz val="12"/>
      <color rgb="FF002060"/>
      <name val="Palatino Linotype"/>
      <family val="1"/>
    </font>
    <font>
      <b/>
      <sz val="12"/>
      <color theme="0"/>
      <name val="Palatino Linotype"/>
      <family val="1"/>
    </font>
    <font>
      <b/>
      <sz val="11"/>
      <color theme="0"/>
      <name val="Palatino Linotype"/>
      <family val="1"/>
    </font>
    <font>
      <b/>
      <sz val="12"/>
      <color theme="0"/>
      <name val="Cambria"/>
      <family val="1"/>
    </font>
    <font>
      <sz val="11"/>
      <color theme="1"/>
      <name val="Aptos Narrow"/>
      <family val="2"/>
      <charset val="186"/>
      <scheme val="minor"/>
    </font>
    <font>
      <sz val="11"/>
      <color theme="1"/>
      <name val="Palatino Linotype"/>
      <family val="1"/>
    </font>
    <font>
      <sz val="12"/>
      <color theme="1"/>
      <name val="Cambria"/>
      <family val="1"/>
    </font>
    <font>
      <b/>
      <sz val="10"/>
      <name val="Palatino Linotype"/>
      <family val="1"/>
    </font>
    <font>
      <sz val="10"/>
      <color theme="1"/>
      <name val="Palatino Linotype"/>
      <family val="1"/>
    </font>
    <font>
      <b/>
      <sz val="11"/>
      <color rgb="FF202122"/>
      <name val="Arial"/>
      <family val="2"/>
    </font>
    <font>
      <b/>
      <sz val="11"/>
      <color theme="1"/>
      <name val="Palatino Linotype"/>
      <family val="1"/>
    </font>
    <font>
      <i/>
      <sz val="14"/>
      <color rgb="FF2C2C2D"/>
      <name val="İnherit"/>
    </font>
    <font>
      <b/>
      <i/>
      <sz val="14"/>
      <name val="İnherit"/>
      <charset val="186"/>
    </font>
    <font>
      <u/>
      <sz val="11"/>
      <color theme="10"/>
      <name val="Aptos Narrow"/>
      <family val="2"/>
      <scheme val="minor"/>
    </font>
    <font>
      <sz val="11"/>
      <color rgb="FF000000"/>
      <name val="Courier New"/>
      <family val="3"/>
    </font>
  </fonts>
  <fills count="17">
    <fill>
      <patternFill patternType="none"/>
    </fill>
    <fill>
      <patternFill patternType="gray125"/>
    </fill>
    <fill>
      <patternFill patternType="solid">
        <fgColor theme="7" tint="0.79998168889431442"/>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rgb="FFFF0000"/>
        <bgColor theme="9"/>
      </patternFill>
    </fill>
    <fill>
      <patternFill patternType="solid">
        <fgColor theme="1"/>
        <bgColor indexed="64"/>
      </patternFill>
    </fill>
    <fill>
      <patternFill patternType="solid">
        <fgColor rgb="FF227447"/>
        <bgColor indexed="64"/>
      </patternFill>
    </fill>
    <fill>
      <patternFill patternType="solid">
        <fgColor rgb="FFD9D9D9"/>
        <bgColor indexed="64"/>
      </patternFill>
    </fill>
    <fill>
      <patternFill patternType="solid">
        <fgColor rgb="FFE1A37D"/>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s>
  <borders count="27">
    <border>
      <left/>
      <right/>
      <top/>
      <bottom/>
      <diagonal/>
    </border>
    <border>
      <left/>
      <right/>
      <top style="thin">
        <color theme="9" tint="0.39997558519241921"/>
      </top>
      <bottom/>
      <diagonal/>
    </border>
    <border>
      <left style="thin">
        <color theme="9" tint="0.39997558519241921"/>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7" tint="0.39997558519241921"/>
      </left>
      <right/>
      <top style="thin">
        <color theme="7" tint="0.39997558519241921"/>
      </top>
      <bottom/>
      <diagonal/>
    </border>
    <border>
      <left/>
      <right/>
      <top style="thin">
        <color theme="7" tint="0.39997558519241921"/>
      </top>
      <bottom/>
      <diagonal/>
    </border>
    <border>
      <left/>
      <right style="thin">
        <color theme="7" tint="0.39997558519241921"/>
      </right>
      <top style="thin">
        <color theme="7" tint="0.39997558519241921"/>
      </top>
      <bottom/>
      <diagonal/>
    </border>
    <border>
      <left style="thin">
        <color theme="7" tint="0.39997558519241921"/>
      </left>
      <right/>
      <top style="thin">
        <color theme="7" tint="0.39997558519241921"/>
      </top>
      <bottom style="medium">
        <color indexed="64"/>
      </bottom>
      <diagonal/>
    </border>
    <border>
      <left/>
      <right/>
      <top style="thin">
        <color theme="7" tint="0.39997558519241921"/>
      </top>
      <bottom style="medium">
        <color indexed="64"/>
      </bottom>
      <diagonal/>
    </border>
    <border>
      <left style="thin">
        <color theme="7" tint="0.39997558519241921"/>
      </left>
      <right/>
      <top style="medium">
        <color indexed="64"/>
      </top>
      <bottom/>
      <diagonal/>
    </border>
    <border>
      <left/>
      <right/>
      <top style="medium">
        <color indexed="64"/>
      </top>
      <bottom/>
      <diagonal/>
    </border>
    <border>
      <left/>
      <right style="thin">
        <color theme="7" tint="0.39997558519241921"/>
      </right>
      <top style="medium">
        <color indexed="64"/>
      </top>
      <bottom/>
      <diagonal/>
    </border>
    <border>
      <left style="thin">
        <color theme="7" tint="0.39997558519241921"/>
      </left>
      <right/>
      <top style="thin">
        <color theme="7" tint="0.39997558519241921"/>
      </top>
      <bottom style="thin">
        <color theme="7" tint="0.39997558519241921"/>
      </bottom>
      <diagonal/>
    </border>
    <border>
      <left/>
      <right/>
      <top style="thin">
        <color theme="7" tint="0.39997558519241921"/>
      </top>
      <bottom style="thin">
        <color theme="7" tint="0.39997558519241921"/>
      </bottom>
      <diagonal/>
    </border>
    <border>
      <left/>
      <right style="thin">
        <color theme="7" tint="0.39997558519241921"/>
      </right>
      <top style="thin">
        <color theme="7" tint="0.39997558519241921"/>
      </top>
      <bottom style="thin">
        <color theme="7" tint="0.39997558519241921"/>
      </bottom>
      <diagonal/>
    </border>
    <border>
      <left/>
      <right/>
      <top/>
      <bottom style="medium">
        <color indexed="64"/>
      </bottom>
      <diagonal/>
    </border>
    <border>
      <left style="medium">
        <color indexed="64"/>
      </left>
      <right/>
      <top style="medium">
        <color indexed="64"/>
      </top>
      <bottom/>
      <diagonal/>
    </border>
    <border>
      <left style="thin">
        <color theme="9" tint="0.39997558519241921"/>
      </left>
      <right/>
      <top style="medium">
        <color indexed="64"/>
      </top>
      <bottom/>
      <diagonal/>
    </border>
    <border>
      <left style="thin">
        <color theme="9" tint="0.39997558519241921"/>
      </left>
      <right style="medium">
        <color indexed="64"/>
      </right>
      <top style="medium">
        <color indexed="64"/>
      </top>
      <bottom/>
      <diagonal/>
    </border>
    <border>
      <left style="medium">
        <color indexed="64"/>
      </left>
      <right/>
      <top style="thin">
        <color theme="9" tint="0.39997558519241921"/>
      </top>
      <bottom/>
      <diagonal/>
    </border>
    <border>
      <left/>
      <right style="medium">
        <color indexed="64"/>
      </right>
      <top style="thin">
        <color theme="9" tint="0.39997558519241921"/>
      </top>
      <bottom/>
      <diagonal/>
    </border>
    <border>
      <left style="thin">
        <color theme="9" tint="0.39997558519241921"/>
      </left>
      <right style="medium">
        <color indexed="64"/>
      </right>
      <top style="thin">
        <color theme="9" tint="0.39997558519241921"/>
      </top>
      <bottom/>
      <diagonal/>
    </border>
    <border>
      <left style="medium">
        <color indexed="64"/>
      </left>
      <right/>
      <top style="thin">
        <color theme="9" tint="0.39997558519241921"/>
      </top>
      <bottom style="medium">
        <color indexed="64"/>
      </bottom>
      <diagonal/>
    </border>
    <border>
      <left style="thin">
        <color theme="9" tint="0.39997558519241921"/>
      </left>
      <right/>
      <top style="thin">
        <color theme="9" tint="0.39997558519241921"/>
      </top>
      <bottom style="medium">
        <color indexed="64"/>
      </bottom>
      <diagonal/>
    </border>
    <border>
      <left style="thin">
        <color theme="9" tint="0.39997558519241921"/>
      </left>
      <right style="medium">
        <color indexed="64"/>
      </right>
      <top style="thin">
        <color theme="9" tint="0.39997558519241921"/>
      </top>
      <bottom style="medium">
        <color indexed="64"/>
      </bottom>
      <diagonal/>
    </border>
    <border>
      <left/>
      <right style="thin">
        <color theme="9" tint="0.39997558519241921"/>
      </right>
      <top style="thin">
        <color theme="9" tint="0.39997558519241921"/>
      </top>
      <bottom/>
      <diagonal/>
    </border>
  </borders>
  <cellStyleXfs count="10">
    <xf numFmtId="0" fontId="0" fillId="0" borderId="0"/>
    <xf numFmtId="0" fontId="1" fillId="0" borderId="0"/>
    <xf numFmtId="0" fontId="8" fillId="0" borderId="0" applyNumberFormat="0" applyFill="0" applyBorder="0" applyAlignment="0" applyProtection="0"/>
    <xf numFmtId="0" fontId="1" fillId="0" borderId="0"/>
    <xf numFmtId="0" fontId="13" fillId="0" borderId="0"/>
    <xf numFmtId="0" fontId="17" fillId="0" borderId="0"/>
    <xf numFmtId="0" fontId="25" fillId="0" borderId="0"/>
    <xf numFmtId="9" fontId="13" fillId="0" borderId="0" applyFont="0" applyFill="0" applyBorder="0" applyAlignment="0" applyProtection="0"/>
    <xf numFmtId="9" fontId="25" fillId="0" borderId="0" applyFont="0" applyFill="0" applyBorder="0" applyAlignment="0" applyProtection="0"/>
    <xf numFmtId="0" fontId="34" fillId="0" borderId="0" applyNumberFormat="0" applyFill="0" applyBorder="0" applyAlignment="0" applyProtection="0"/>
  </cellStyleXfs>
  <cellXfs count="139">
    <xf numFmtId="0" fontId="0" fillId="0" borderId="0" xfId="0"/>
    <xf numFmtId="0" fontId="1" fillId="2" borderId="0" xfId="1" applyFill="1"/>
    <xf numFmtId="0" fontId="4" fillId="2" borderId="0" xfId="1" applyFont="1" applyFill="1"/>
    <xf numFmtId="0" fontId="5" fillId="2" borderId="0" xfId="1" applyFont="1" applyFill="1"/>
    <xf numFmtId="0" fontId="7" fillId="2" borderId="0" xfId="1" applyFont="1" applyFill="1"/>
    <xf numFmtId="0" fontId="1" fillId="0" borderId="0" xfId="3"/>
    <xf numFmtId="164" fontId="1" fillId="0" borderId="1" xfId="3" applyNumberFormat="1" applyBorder="1"/>
    <xf numFmtId="0" fontId="1" fillId="0" borderId="1" xfId="3" applyBorder="1"/>
    <xf numFmtId="0" fontId="1" fillId="0" borderId="2" xfId="3" applyBorder="1"/>
    <xf numFmtId="164" fontId="1" fillId="3" borderId="1" xfId="3" applyNumberFormat="1" applyFill="1" applyBorder="1"/>
    <xf numFmtId="0" fontId="1" fillId="3" borderId="1" xfId="3" applyFill="1" applyBorder="1"/>
    <xf numFmtId="0" fontId="1" fillId="3" borderId="2" xfId="3" applyFill="1" applyBorder="1"/>
    <xf numFmtId="0" fontId="1" fillId="0" borderId="0" xfId="3" applyAlignment="1">
      <alignment horizontal="left" wrapText="1"/>
    </xf>
    <xf numFmtId="14" fontId="1" fillId="0" borderId="0" xfId="3" applyNumberFormat="1" applyAlignment="1">
      <alignment horizontal="left" wrapText="1"/>
    </xf>
    <xf numFmtId="0" fontId="10" fillId="4" borderId="1" xfId="3" applyFont="1" applyFill="1" applyBorder="1" applyAlignment="1">
      <alignment horizontal="left" vertical="center" wrapText="1"/>
    </xf>
    <xf numFmtId="0" fontId="10" fillId="4" borderId="2" xfId="3" applyFont="1" applyFill="1" applyBorder="1" applyAlignment="1">
      <alignment horizontal="left" vertical="center" wrapText="1"/>
    </xf>
    <xf numFmtId="0" fontId="13" fillId="0" borderId="0" xfId="4"/>
    <xf numFmtId="0" fontId="14" fillId="5" borderId="0" xfId="4" applyFont="1" applyFill="1" applyAlignment="1">
      <alignment wrapText="1"/>
    </xf>
    <xf numFmtId="0" fontId="18" fillId="0" borderId="0" xfId="5" applyFont="1" applyAlignment="1">
      <alignment wrapText="1"/>
    </xf>
    <xf numFmtId="0" fontId="18" fillId="6" borderId="0" xfId="5" applyFont="1" applyFill="1" applyAlignment="1">
      <alignment wrapText="1"/>
    </xf>
    <xf numFmtId="0" fontId="1" fillId="0" borderId="0" xfId="4" applyFont="1" applyAlignment="1">
      <alignment wrapText="1"/>
    </xf>
    <xf numFmtId="14" fontId="13" fillId="0" borderId="0" xfId="4" applyNumberFormat="1"/>
    <xf numFmtId="0" fontId="13" fillId="0" borderId="0" xfId="4" applyAlignment="1">
      <alignment horizontal="center" wrapText="1"/>
    </xf>
    <xf numFmtId="14" fontId="13" fillId="7" borderId="0" xfId="4" applyNumberFormat="1" applyFill="1"/>
    <xf numFmtId="164" fontId="13" fillId="0" borderId="1" xfId="4" applyNumberFormat="1" applyBorder="1"/>
    <xf numFmtId="0" fontId="13" fillId="0" borderId="1" xfId="4" applyBorder="1"/>
    <xf numFmtId="0" fontId="13" fillId="0" borderId="2" xfId="4" applyBorder="1"/>
    <xf numFmtId="164" fontId="13" fillId="3" borderId="1" xfId="4" applyNumberFormat="1" applyFill="1" applyBorder="1"/>
    <xf numFmtId="0" fontId="13" fillId="3" borderId="1" xfId="4" applyFill="1" applyBorder="1"/>
    <xf numFmtId="0" fontId="13" fillId="3" borderId="2" xfId="4" applyFill="1" applyBorder="1"/>
    <xf numFmtId="165" fontId="21" fillId="8" borderId="3" xfId="4" applyNumberFormat="1" applyFont="1" applyFill="1" applyBorder="1" applyAlignment="1">
      <alignment horizontal="center" vertical="center"/>
    </xf>
    <xf numFmtId="0" fontId="22" fillId="9" borderId="3" xfId="4" applyFont="1" applyFill="1" applyBorder="1" applyAlignment="1">
      <alignment horizontal="left" vertical="center" wrapText="1"/>
    </xf>
    <xf numFmtId="0" fontId="21" fillId="8" borderId="3" xfId="4" applyFont="1" applyFill="1" applyBorder="1" applyAlignment="1">
      <alignment horizontal="center" vertical="center"/>
    </xf>
    <xf numFmtId="0" fontId="10" fillId="4" borderId="1" xfId="4" applyFont="1" applyFill="1" applyBorder="1" applyAlignment="1">
      <alignment horizontal="left" vertical="center" wrapText="1"/>
    </xf>
    <xf numFmtId="0" fontId="10" fillId="4" borderId="2" xfId="4" applyFont="1" applyFill="1" applyBorder="1" applyAlignment="1">
      <alignment horizontal="left" vertical="center" wrapText="1"/>
    </xf>
    <xf numFmtId="0" fontId="24" fillId="11" borderId="5" xfId="4" applyFont="1" applyFill="1" applyBorder="1" applyAlignment="1">
      <alignment horizontal="center" vertical="center"/>
    </xf>
    <xf numFmtId="0" fontId="24" fillId="11" borderId="6" xfId="4" applyFont="1" applyFill="1" applyBorder="1" applyAlignment="1">
      <alignment horizontal="center" vertical="center"/>
    </xf>
    <xf numFmtId="0" fontId="24" fillId="11" borderId="7" xfId="4" applyFont="1" applyFill="1" applyBorder="1" applyAlignment="1">
      <alignment horizontal="center" vertical="center"/>
    </xf>
    <xf numFmtId="0" fontId="26" fillId="0" borderId="0" xfId="6" applyFont="1"/>
    <xf numFmtId="14" fontId="27" fillId="12" borderId="10" xfId="4" applyNumberFormat="1" applyFont="1" applyFill="1" applyBorder="1" applyAlignment="1">
      <alignment horizontal="center" vertical="center"/>
    </xf>
    <xf numFmtId="165" fontId="27" fillId="12" borderId="11" xfId="7" applyNumberFormat="1" applyFont="1" applyFill="1" applyBorder="1" applyAlignment="1">
      <alignment horizontal="center" vertical="center"/>
    </xf>
    <xf numFmtId="0" fontId="27" fillId="12" borderId="11" xfId="4" applyFont="1" applyFill="1" applyBorder="1" applyAlignment="1">
      <alignment horizontal="center" vertical="center"/>
    </xf>
    <xf numFmtId="9" fontId="27" fillId="12" borderId="12" xfId="7" applyFont="1" applyFill="1" applyBorder="1" applyAlignment="1">
      <alignment horizontal="center" vertical="center"/>
    </xf>
    <xf numFmtId="0" fontId="27" fillId="12" borderId="10" xfId="4" applyFont="1" applyFill="1" applyBorder="1" applyAlignment="1">
      <alignment horizontal="center" vertical="center"/>
    </xf>
    <xf numFmtId="14" fontId="27" fillId="0" borderId="5" xfId="4" applyNumberFormat="1" applyFont="1" applyBorder="1" applyAlignment="1">
      <alignment horizontal="center" vertical="center"/>
    </xf>
    <xf numFmtId="165" fontId="27" fillId="0" borderId="6" xfId="7" applyNumberFormat="1" applyFont="1" applyBorder="1" applyAlignment="1">
      <alignment horizontal="center" vertical="center"/>
    </xf>
    <xf numFmtId="0" fontId="27" fillId="0" borderId="6" xfId="4" applyFont="1" applyBorder="1" applyAlignment="1">
      <alignment horizontal="center" vertical="center"/>
    </xf>
    <xf numFmtId="9" fontId="27" fillId="0" borderId="7" xfId="7" applyFont="1" applyBorder="1" applyAlignment="1">
      <alignment horizontal="center" vertical="center"/>
    </xf>
    <xf numFmtId="0" fontId="27" fillId="0" borderId="5" xfId="4" applyFont="1" applyBorder="1" applyAlignment="1">
      <alignment horizontal="center" vertical="center"/>
    </xf>
    <xf numFmtId="14" fontId="27" fillId="12" borderId="5" xfId="4" applyNumberFormat="1" applyFont="1" applyFill="1" applyBorder="1" applyAlignment="1">
      <alignment horizontal="center" vertical="center"/>
    </xf>
    <xf numFmtId="165" fontId="27" fillId="12" borderId="6" xfId="7" applyNumberFormat="1" applyFont="1" applyFill="1" applyBorder="1" applyAlignment="1">
      <alignment horizontal="center" vertical="center"/>
    </xf>
    <xf numFmtId="0" fontId="27" fillId="12" borderId="6" xfId="4" applyFont="1" applyFill="1" applyBorder="1" applyAlignment="1">
      <alignment horizontal="center" vertical="center"/>
    </xf>
    <xf numFmtId="9" fontId="27" fillId="12" borderId="7" xfId="7" applyFont="1" applyFill="1" applyBorder="1" applyAlignment="1">
      <alignment horizontal="center" vertical="center"/>
    </xf>
    <xf numFmtId="0" fontId="27" fillId="12" borderId="5" xfId="4" applyFont="1" applyFill="1" applyBorder="1" applyAlignment="1">
      <alignment horizontal="center" vertical="center"/>
    </xf>
    <xf numFmtId="14" fontId="27" fillId="12" borderId="13" xfId="4" applyNumberFormat="1" applyFont="1" applyFill="1" applyBorder="1" applyAlignment="1">
      <alignment horizontal="center" vertical="center"/>
    </xf>
    <xf numFmtId="165" fontId="27" fillId="12" borderId="14" xfId="7" applyNumberFormat="1" applyFont="1" applyFill="1" applyBorder="1" applyAlignment="1">
      <alignment horizontal="center" vertical="center"/>
    </xf>
    <xf numFmtId="0" fontId="27" fillId="12" borderId="14" xfId="4" applyFont="1" applyFill="1" applyBorder="1" applyAlignment="1">
      <alignment horizontal="center" vertical="center"/>
    </xf>
    <xf numFmtId="9" fontId="27" fillId="12" borderId="15" xfId="7" applyFont="1" applyFill="1" applyBorder="1" applyAlignment="1">
      <alignment horizontal="center" vertical="center"/>
    </xf>
    <xf numFmtId="0" fontId="27" fillId="0" borderId="13" xfId="4" applyFont="1" applyBorder="1" applyAlignment="1">
      <alignment horizontal="center" vertical="center"/>
    </xf>
    <xf numFmtId="0" fontId="27" fillId="0" borderId="14" xfId="4" applyFont="1" applyBorder="1" applyAlignment="1">
      <alignment horizontal="center" vertical="center"/>
    </xf>
    <xf numFmtId="9" fontId="27" fillId="0" borderId="15" xfId="7" applyFont="1" applyBorder="1" applyAlignment="1">
      <alignment horizontal="center" vertical="center"/>
    </xf>
    <xf numFmtId="0" fontId="13" fillId="5" borderId="2" xfId="4" applyFill="1" applyBorder="1"/>
    <xf numFmtId="0" fontId="13" fillId="5" borderId="1" xfId="4" applyFill="1" applyBorder="1"/>
    <xf numFmtId="164" fontId="13" fillId="5" borderId="1" xfId="4" applyNumberFormat="1" applyFill="1" applyBorder="1"/>
    <xf numFmtId="0" fontId="13" fillId="5" borderId="0" xfId="4" applyFill="1"/>
    <xf numFmtId="0" fontId="13" fillId="0" borderId="1" xfId="4" applyBorder="1" applyAlignment="1">
      <alignment wrapText="1"/>
    </xf>
    <xf numFmtId="0" fontId="13" fillId="0" borderId="0" xfId="4" applyAlignment="1">
      <alignment wrapText="1"/>
    </xf>
    <xf numFmtId="0" fontId="28" fillId="13" borderId="3" xfId="6" applyFont="1" applyFill="1" applyBorder="1" applyAlignment="1">
      <alignment horizontal="center"/>
    </xf>
    <xf numFmtId="0" fontId="25" fillId="0" borderId="0" xfId="6"/>
    <xf numFmtId="0" fontId="29" fillId="0" borderId="3" xfId="6" applyFont="1" applyBorder="1" applyAlignment="1">
      <alignment horizontal="center" vertical="center"/>
    </xf>
    <xf numFmtId="166" fontId="29" fillId="0" borderId="3" xfId="6" applyNumberFormat="1" applyFont="1" applyBorder="1" applyAlignment="1">
      <alignment horizontal="center" vertical="center"/>
    </xf>
    <xf numFmtId="167" fontId="29" fillId="0" borderId="3" xfId="6" quotePrefix="1" applyNumberFormat="1" applyFont="1" applyBorder="1" applyAlignment="1">
      <alignment horizontal="center" vertical="center" wrapText="1"/>
    </xf>
    <xf numFmtId="14" fontId="29" fillId="0" borderId="3" xfId="6" applyNumberFormat="1" applyFont="1" applyBorder="1" applyAlignment="1">
      <alignment horizontal="center" vertical="center"/>
    </xf>
    <xf numFmtId="0" fontId="29" fillId="14" borderId="3" xfId="6" applyFont="1" applyFill="1" applyBorder="1" applyAlignment="1">
      <alignment horizontal="center" vertical="center"/>
    </xf>
    <xf numFmtId="166" fontId="29" fillId="14" borderId="3" xfId="6" applyNumberFormat="1" applyFont="1" applyFill="1" applyBorder="1" applyAlignment="1">
      <alignment horizontal="center" vertical="center"/>
    </xf>
    <xf numFmtId="168" fontId="29" fillId="14" borderId="3" xfId="6" quotePrefix="1" applyNumberFormat="1" applyFont="1" applyFill="1" applyBorder="1" applyAlignment="1">
      <alignment horizontal="center" vertical="center" wrapText="1"/>
    </xf>
    <xf numFmtId="14" fontId="29" fillId="14" borderId="3" xfId="6" applyNumberFormat="1" applyFont="1" applyFill="1" applyBorder="1" applyAlignment="1">
      <alignment horizontal="center" vertical="center"/>
    </xf>
    <xf numFmtId="168" fontId="29" fillId="0" borderId="3" xfId="6" quotePrefix="1" applyNumberFormat="1" applyFont="1" applyBorder="1" applyAlignment="1">
      <alignment horizontal="center" vertical="center" wrapText="1"/>
    </xf>
    <xf numFmtId="14" fontId="28" fillId="13" borderId="3" xfId="6" applyNumberFormat="1" applyFont="1" applyFill="1" applyBorder="1" applyAlignment="1">
      <alignment horizontal="center"/>
    </xf>
    <xf numFmtId="0" fontId="30" fillId="0" borderId="0" xfId="4" applyFont="1"/>
    <xf numFmtId="14" fontId="25" fillId="0" borderId="0" xfId="6" applyNumberFormat="1"/>
    <xf numFmtId="0" fontId="10" fillId="4" borderId="16" xfId="4" applyFont="1" applyFill="1" applyBorder="1" applyAlignment="1">
      <alignment horizontal="left" vertical="center" wrapText="1"/>
    </xf>
    <xf numFmtId="164" fontId="13" fillId="0" borderId="0" xfId="4" applyNumberFormat="1"/>
    <xf numFmtId="0" fontId="13" fillId="3" borderId="0" xfId="4" applyFill="1"/>
    <xf numFmtId="164" fontId="13" fillId="3" borderId="0" xfId="4" applyNumberFormat="1" applyFill="1"/>
    <xf numFmtId="16" fontId="13" fillId="0" borderId="0" xfId="4" applyNumberFormat="1"/>
    <xf numFmtId="0" fontId="21" fillId="8" borderId="3" xfId="4" applyFont="1" applyFill="1" applyBorder="1" applyAlignment="1">
      <alignment horizontal="center" vertical="center" wrapText="1"/>
    </xf>
    <xf numFmtId="165" fontId="21" fillId="8" borderId="3" xfId="4" applyNumberFormat="1" applyFont="1" applyFill="1" applyBorder="1" applyAlignment="1">
      <alignment horizontal="center"/>
    </xf>
    <xf numFmtId="0" fontId="10" fillId="4" borderId="0" xfId="4" applyFont="1" applyFill="1" applyAlignment="1">
      <alignment horizontal="left" vertical="center" wrapText="1"/>
    </xf>
    <xf numFmtId="0" fontId="10" fillId="4" borderId="17" xfId="4" applyFont="1" applyFill="1" applyBorder="1" applyAlignment="1">
      <alignment horizontal="center" vertical="center" wrapText="1"/>
    </xf>
    <xf numFmtId="0" fontId="13" fillId="0" borderId="18" xfId="4" applyBorder="1" applyAlignment="1">
      <alignment horizontal="center" vertical="center"/>
    </xf>
    <xf numFmtId="0" fontId="13" fillId="0" borderId="19" xfId="4" applyBorder="1" applyAlignment="1">
      <alignment horizontal="center" vertical="center"/>
    </xf>
    <xf numFmtId="0" fontId="10" fillId="4" borderId="20" xfId="4" applyFont="1" applyFill="1" applyBorder="1" applyAlignment="1">
      <alignment horizontal="center" vertical="center" wrapText="1"/>
    </xf>
    <xf numFmtId="0" fontId="13" fillId="3" borderId="1" xfId="4" applyFill="1" applyBorder="1" applyAlignment="1">
      <alignment horizontal="center" vertical="center"/>
    </xf>
    <xf numFmtId="0" fontId="13" fillId="3" borderId="21" xfId="4" applyFill="1" applyBorder="1" applyAlignment="1">
      <alignment horizontal="center" vertical="center"/>
    </xf>
    <xf numFmtId="0" fontId="13" fillId="0" borderId="2" xfId="4" applyBorder="1" applyAlignment="1">
      <alignment horizontal="center" vertical="center"/>
    </xf>
    <xf numFmtId="0" fontId="13" fillId="0" borderId="22" xfId="4" applyBorder="1" applyAlignment="1">
      <alignment horizontal="center" vertical="center"/>
    </xf>
    <xf numFmtId="169" fontId="13" fillId="3" borderId="1" xfId="4" applyNumberFormat="1" applyFill="1" applyBorder="1" applyAlignment="1">
      <alignment horizontal="center" vertical="center"/>
    </xf>
    <xf numFmtId="169" fontId="13" fillId="3" borderId="21" xfId="4" applyNumberFormat="1" applyFill="1" applyBorder="1" applyAlignment="1">
      <alignment horizontal="center" vertical="center"/>
    </xf>
    <xf numFmtId="14" fontId="10" fillId="4" borderId="23" xfId="4" applyNumberFormat="1" applyFont="1" applyFill="1" applyBorder="1" applyAlignment="1">
      <alignment horizontal="center" vertical="center" wrapText="1"/>
    </xf>
    <xf numFmtId="14" fontId="13" fillId="0" borderId="24" xfId="4" applyNumberFormat="1" applyBorder="1" applyAlignment="1">
      <alignment horizontal="center" vertical="center"/>
    </xf>
    <xf numFmtId="14" fontId="26" fillId="0" borderId="24" xfId="4" applyNumberFormat="1" applyFont="1" applyBorder="1" applyAlignment="1">
      <alignment horizontal="center" vertical="center"/>
    </xf>
    <xf numFmtId="14" fontId="13" fillId="0" borderId="25" xfId="4" applyNumberFormat="1" applyBorder="1" applyAlignment="1">
      <alignment horizontal="center" vertical="center"/>
    </xf>
    <xf numFmtId="9" fontId="10" fillId="4" borderId="23" xfId="7" applyFont="1" applyFill="1" applyBorder="1" applyAlignment="1">
      <alignment horizontal="center" vertical="center" wrapText="1"/>
    </xf>
    <xf numFmtId="9" fontId="31" fillId="15" borderId="24" xfId="7" applyFont="1" applyFill="1" applyBorder="1" applyAlignment="1">
      <alignment horizontal="center" vertical="center"/>
    </xf>
    <xf numFmtId="9" fontId="0" fillId="0" borderId="0" xfId="7" applyFont="1"/>
    <xf numFmtId="0" fontId="13" fillId="16" borderId="3" xfId="4" applyFill="1" applyBorder="1"/>
    <xf numFmtId="9" fontId="0" fillId="0" borderId="3" xfId="8" applyFont="1" applyBorder="1"/>
    <xf numFmtId="0" fontId="10" fillId="4" borderId="2" xfId="3" applyFont="1" applyFill="1" applyBorder="1" applyAlignment="1">
      <alignment horizontal="center" vertical="center" wrapText="1"/>
    </xf>
    <xf numFmtId="0" fontId="10" fillId="4" borderId="1" xfId="3" applyFont="1" applyFill="1" applyBorder="1" applyAlignment="1">
      <alignment horizontal="center" vertical="center" wrapText="1"/>
    </xf>
    <xf numFmtId="14" fontId="10" fillId="4" borderId="26" xfId="3" applyNumberFormat="1" applyFont="1" applyFill="1" applyBorder="1" applyAlignment="1">
      <alignment horizontal="center" vertical="center" wrapText="1"/>
    </xf>
    <xf numFmtId="14" fontId="10" fillId="4" borderId="26" xfId="3" applyNumberFormat="1" applyFont="1" applyFill="1" applyBorder="1" applyAlignment="1">
      <alignment horizontal="left" vertical="center" wrapText="1"/>
    </xf>
    <xf numFmtId="0" fontId="1" fillId="3" borderId="2" xfId="3" applyFill="1" applyBorder="1" applyAlignment="1">
      <alignment horizontal="center" vertical="center"/>
    </xf>
    <xf numFmtId="0" fontId="1" fillId="3" borderId="1" xfId="3" applyFill="1" applyBorder="1" applyAlignment="1">
      <alignment horizontal="center" vertical="center"/>
    </xf>
    <xf numFmtId="164" fontId="1" fillId="3" borderId="1" xfId="3" applyNumberFormat="1" applyFill="1" applyBorder="1" applyAlignment="1">
      <alignment horizontal="center" vertical="center"/>
    </xf>
    <xf numFmtId="14" fontId="1" fillId="3" borderId="26" xfId="3" applyNumberFormat="1" applyFill="1" applyBorder="1" applyAlignment="1">
      <alignment horizontal="center" vertical="center" wrapText="1"/>
    </xf>
    <xf numFmtId="14" fontId="1" fillId="0" borderId="0" xfId="3" applyNumberFormat="1"/>
    <xf numFmtId="0" fontId="1" fillId="0" borderId="2" xfId="3" applyBorder="1" applyAlignment="1">
      <alignment horizontal="center" vertical="center"/>
    </xf>
    <xf numFmtId="0" fontId="1" fillId="0" borderId="1" xfId="3" applyBorder="1" applyAlignment="1">
      <alignment horizontal="center" vertical="center"/>
    </xf>
    <xf numFmtId="164" fontId="1" fillId="0" borderId="1" xfId="3" applyNumberFormat="1" applyBorder="1" applyAlignment="1">
      <alignment horizontal="center" vertical="center"/>
    </xf>
    <xf numFmtId="14" fontId="1" fillId="0" borderId="26" xfId="3" applyNumberFormat="1" applyBorder="1" applyAlignment="1">
      <alignment horizontal="center" vertical="center" wrapText="1"/>
    </xf>
    <xf numFmtId="0" fontId="1" fillId="5" borderId="0" xfId="3" applyFill="1" applyAlignment="1">
      <alignment horizontal="center"/>
    </xf>
    <xf numFmtId="0" fontId="1" fillId="0" borderId="0" xfId="3" applyAlignment="1">
      <alignment horizontal="center"/>
    </xf>
    <xf numFmtId="0" fontId="18" fillId="0" borderId="0" xfId="5" applyFont="1" applyAlignment="1">
      <alignment horizontal="center" vertical="center" wrapText="1"/>
    </xf>
    <xf numFmtId="0" fontId="18" fillId="6" borderId="0" xfId="5" applyFont="1" applyFill="1" applyAlignment="1">
      <alignment horizontal="center" wrapText="1"/>
    </xf>
    <xf numFmtId="0" fontId="18" fillId="0" borderId="0" xfId="5" applyFont="1" applyAlignment="1">
      <alignment horizontal="center" wrapText="1"/>
    </xf>
    <xf numFmtId="0" fontId="34" fillId="0" borderId="0" xfId="9"/>
    <xf numFmtId="0" fontId="35" fillId="0" borderId="0" xfId="0" applyFont="1"/>
    <xf numFmtId="0" fontId="9" fillId="2" borderId="0" xfId="2" applyFont="1" applyFill="1" applyAlignment="1">
      <alignment horizontal="center" vertical="center"/>
    </xf>
    <xf numFmtId="0" fontId="7" fillId="2" borderId="0" xfId="1" applyFont="1" applyFill="1" applyAlignment="1">
      <alignment horizontal="center" vertical="center"/>
    </xf>
    <xf numFmtId="0" fontId="2" fillId="2" borderId="0" xfId="1" applyFont="1" applyFill="1" applyAlignment="1">
      <alignment horizontal="right" vertical="center"/>
    </xf>
    <xf numFmtId="0" fontId="3" fillId="2" borderId="0" xfId="1" applyFont="1" applyFill="1" applyAlignment="1">
      <alignment horizontal="left" wrapText="1"/>
    </xf>
    <xf numFmtId="0" fontId="6" fillId="2" borderId="0" xfId="1" applyFont="1" applyFill="1" applyAlignment="1">
      <alignment horizontal="center"/>
    </xf>
    <xf numFmtId="0" fontId="23" fillId="10" borderId="3" xfId="4" applyFont="1" applyFill="1" applyBorder="1" applyAlignment="1">
      <alignment horizontal="center" vertical="center"/>
    </xf>
    <xf numFmtId="0" fontId="13" fillId="0" borderId="4" xfId="4" applyBorder="1" applyAlignment="1">
      <alignment horizontal="center"/>
    </xf>
    <xf numFmtId="0" fontId="24" fillId="11" borderId="8" xfId="4" applyFont="1" applyFill="1" applyBorder="1" applyAlignment="1">
      <alignment horizontal="center" vertical="center"/>
    </xf>
    <xf numFmtId="0" fontId="24" fillId="11" borderId="9" xfId="4" applyFont="1" applyFill="1" applyBorder="1" applyAlignment="1">
      <alignment horizontal="center" vertical="center"/>
    </xf>
    <xf numFmtId="0" fontId="32" fillId="0" borderId="0" xfId="4" applyFont="1" applyAlignment="1">
      <alignment horizontal="left" vertical="center" wrapText="1" indent="1"/>
    </xf>
    <xf numFmtId="14" fontId="13" fillId="0" borderId="3" xfId="4" applyNumberFormat="1" applyBorder="1"/>
  </cellXfs>
  <cellStyles count="10">
    <cellStyle name="Hyperlink" xfId="9" builtinId="8"/>
    <cellStyle name="Hyperlink 3" xfId="2" xr:uid="{48BCA701-AC27-46E8-9852-C61CABB585C2}"/>
    <cellStyle name="Normal" xfId="0" builtinId="0"/>
    <cellStyle name="Normal 2" xfId="4" xr:uid="{58A95FDF-21DC-476B-9D07-646173D14B32}"/>
    <cellStyle name="Normal 2 2" xfId="5" xr:uid="{57412140-8271-4938-9C16-85190044025C}"/>
    <cellStyle name="Normal 2 2 2" xfId="1" xr:uid="{D2F825C4-529D-4F45-BAFF-302B86453B1E}"/>
    <cellStyle name="Normal 2 3" xfId="6" xr:uid="{2E043EAE-91D0-49AC-8DFE-F9BB6DF08049}"/>
    <cellStyle name="Normal 3" xfId="3" xr:uid="{5EE1C652-4956-4143-BE16-5E3C449DE9CB}"/>
    <cellStyle name="Percent 2" xfId="7" xr:uid="{F22246B7-0BF2-41E6-A162-A82D690B9FF3}"/>
    <cellStyle name="Percent 2 2" xfId="8" xr:uid="{AFF8D0B9-94B8-4D43-B66F-9662EC337A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C960D8D0-930B-46AB-A484-33F106786A0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B1C368D8-7171-43E1-9385-63DCE19421E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73A2345-4C35-49BC-9C19-B227A363E4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1919E2-A827-4314-B748-B1136A142B2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960E242-C4FE-4C71-9E32-B02BF847F57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3F10D0A-0B4B-4E61-B592-3F631E357F2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95B7B8F2-AD1C-45C8-9294-1743E4D3B2FD}"/>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436837</xdr:colOff>
      <xdr:row>0</xdr:row>
      <xdr:rowOff>203639</xdr:rowOff>
    </xdr:from>
    <xdr:to>
      <xdr:col>6</xdr:col>
      <xdr:colOff>121527</xdr:colOff>
      <xdr:row>11</xdr:row>
      <xdr:rowOff>177361</xdr:rowOff>
    </xdr:to>
    <xdr:sp macro="" textlink="">
      <xdr:nvSpPr>
        <xdr:cNvPr id="2" name="Rectangle 1">
          <a:extLst>
            <a:ext uri="{FF2B5EF4-FFF2-40B4-BE49-F238E27FC236}">
              <a16:creationId xmlns:a16="http://schemas.microsoft.com/office/drawing/2014/main" id="{C86FEDD5-3C1C-4F0F-95CB-2F172CF5849A}"/>
            </a:ext>
          </a:extLst>
        </xdr:cNvPr>
        <xdr:cNvSpPr/>
      </xdr:nvSpPr>
      <xdr:spPr>
        <a:xfrm rot="5400000">
          <a:off x="2246851" y="824405"/>
          <a:ext cx="2160662" cy="90389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594491</xdr:colOff>
      <xdr:row>0</xdr:row>
      <xdr:rowOff>36130</xdr:rowOff>
    </xdr:from>
    <xdr:to>
      <xdr:col>8</xdr:col>
      <xdr:colOff>318595</xdr:colOff>
      <xdr:row>10</xdr:row>
      <xdr:rowOff>108389</xdr:rowOff>
    </xdr:to>
    <xdr:sp macro="" textlink="">
      <xdr:nvSpPr>
        <xdr:cNvPr id="3" name="Isosceles Triangle 2">
          <a:extLst>
            <a:ext uri="{FF2B5EF4-FFF2-40B4-BE49-F238E27FC236}">
              <a16:creationId xmlns:a16="http://schemas.microsoft.com/office/drawing/2014/main" id="{69DF015E-D337-43B0-9401-B04ED0F64181}"/>
            </a:ext>
          </a:extLst>
        </xdr:cNvPr>
        <xdr:cNvSpPr/>
      </xdr:nvSpPr>
      <xdr:spPr>
        <a:xfrm rot="5400000">
          <a:off x="3392213" y="286408"/>
          <a:ext cx="2053459" cy="155290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486103</xdr:colOff>
      <xdr:row>0</xdr:row>
      <xdr:rowOff>72260</xdr:rowOff>
    </xdr:from>
    <xdr:to>
      <xdr:col>7</xdr:col>
      <xdr:colOff>72259</xdr:colOff>
      <xdr:row>12</xdr:row>
      <xdr:rowOff>52553</xdr:rowOff>
    </xdr:to>
    <xdr:sp macro="" textlink="">
      <xdr:nvSpPr>
        <xdr:cNvPr id="4" name="Oval 3">
          <a:extLst>
            <a:ext uri="{FF2B5EF4-FFF2-40B4-BE49-F238E27FC236}">
              <a16:creationId xmlns:a16="http://schemas.microsoft.com/office/drawing/2014/main" id="{FC3C77A0-818C-4FD7-88F2-D55AD175DEB2}"/>
            </a:ext>
          </a:extLst>
        </xdr:cNvPr>
        <xdr:cNvSpPr/>
      </xdr:nvSpPr>
      <xdr:spPr>
        <a:xfrm rot="5400000">
          <a:off x="2453114" y="543649"/>
          <a:ext cx="2357733" cy="141495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22411</xdr:colOff>
      <xdr:row>12</xdr:row>
      <xdr:rowOff>105895</xdr:rowOff>
    </xdr:from>
    <xdr:to>
      <xdr:col>5</xdr:col>
      <xdr:colOff>3171825</xdr:colOff>
      <xdr:row>19</xdr:row>
      <xdr:rowOff>66674</xdr:rowOff>
    </xdr:to>
    <xdr:sp macro="" textlink="">
      <xdr:nvSpPr>
        <xdr:cNvPr id="2" name="TextBox 1">
          <a:extLst>
            <a:ext uri="{FF2B5EF4-FFF2-40B4-BE49-F238E27FC236}">
              <a16:creationId xmlns:a16="http://schemas.microsoft.com/office/drawing/2014/main" id="{7D74C6E9-73B3-43E3-988A-33721C0CF6AC}"/>
            </a:ext>
          </a:extLst>
        </xdr:cNvPr>
        <xdr:cNvSpPr txBox="1"/>
      </xdr:nvSpPr>
      <xdr:spPr>
        <a:xfrm>
          <a:off x="6470836" y="2830045"/>
          <a:ext cx="4301939" cy="1427629"/>
        </a:xfrm>
        <a:prstGeom prst="rect">
          <a:avLst/>
        </a:prstGeom>
        <a:ln/>
      </xdr:spPr>
      <xdr:style>
        <a:lnRef idx="1">
          <a:schemeClr val="accent5"/>
        </a:lnRef>
        <a:fillRef idx="1002">
          <a:schemeClr val="dk2"/>
        </a:fillRef>
        <a:effectRef idx="2">
          <a:schemeClr val="accent5"/>
        </a:effectRef>
        <a:fontRef idx="minor">
          <a:schemeClr val="lt1"/>
        </a:fontRef>
      </xdr:style>
      <xdr:txBody>
        <a:bodyPr vertOverflow="clip" horzOverflow="clip" wrap="square" rtlCol="0" anchor="t"/>
        <a:lstStyle/>
        <a:p>
          <a:r>
            <a:rPr lang="az-Latn-AZ" sz="1400" b="1">
              <a:solidFill>
                <a:srgbClr val="CCFF66"/>
              </a:solidFill>
              <a:latin typeface="Palatino Linotype" panose="02040502050505030304" pitchFamily="18" charset="0"/>
            </a:rPr>
            <a:t>#P</a:t>
          </a:r>
          <a:r>
            <a:rPr lang="en-US" sz="1400" b="1">
              <a:solidFill>
                <a:srgbClr val="CCFF66"/>
              </a:solidFill>
              <a:latin typeface="Palatino Linotype" panose="02040502050505030304" pitchFamily="18" charset="0"/>
            </a:rPr>
            <a:t>ostScript (P.S)</a:t>
          </a:r>
          <a:br>
            <a:rPr lang="az-Latn-AZ" sz="1400">
              <a:solidFill>
                <a:srgbClr val="FF0000"/>
              </a:solidFill>
              <a:latin typeface="Palatino Linotype" panose="02040502050505030304" pitchFamily="18" charset="0"/>
            </a:rPr>
          </a:br>
          <a:r>
            <a:rPr lang="az-Latn-AZ" sz="1400">
              <a:solidFill>
                <a:schemeClr val="bg1">
                  <a:lumMod val="85000"/>
                </a:schemeClr>
              </a:solidFill>
              <a:latin typeface="Palatino Linotype" panose="02040502050505030304" pitchFamily="18" charset="0"/>
            </a:rPr>
            <a:t>1.Yalnız</a:t>
          </a:r>
          <a:r>
            <a:rPr lang="az-Latn-AZ" sz="1400" baseline="0">
              <a:solidFill>
                <a:schemeClr val="bg1">
                  <a:lumMod val="85000"/>
                </a:schemeClr>
              </a:solidFill>
              <a:latin typeface="Palatino Linotype" panose="02040502050505030304" pitchFamily="18" charset="0"/>
            </a:rPr>
            <a:t> solda</a:t>
          </a:r>
          <a:r>
            <a:rPr lang="en-US" sz="1400" baseline="0">
              <a:solidFill>
                <a:schemeClr val="bg1">
                  <a:lumMod val="85000"/>
                </a:schemeClr>
              </a:solidFill>
              <a:latin typeface="Palatino Linotype" panose="02040502050505030304" pitchFamily="18" charset="0"/>
            </a:rPr>
            <a:t>n</a:t>
          </a:r>
          <a:r>
            <a:rPr lang="az-Latn-AZ" sz="1400" baseline="0">
              <a:solidFill>
                <a:schemeClr val="bg1">
                  <a:lumMod val="85000"/>
                </a:schemeClr>
              </a:solidFill>
              <a:latin typeface="Palatino Linotype" panose="02040502050505030304" pitchFamily="18" charset="0"/>
            </a:rPr>
            <a:t> sağa axtarış edir</a:t>
          </a:r>
        </a:p>
        <a:p>
          <a:r>
            <a:rPr lang="az-Latn-AZ" sz="1400" baseline="0">
              <a:solidFill>
                <a:schemeClr val="bg1">
                  <a:lumMod val="85000"/>
                </a:schemeClr>
              </a:solidFill>
              <a:latin typeface="Palatino Linotype" panose="02040502050505030304" pitchFamily="18" charset="0"/>
            </a:rPr>
            <a:t>2.Yalnız yuxarıdan aşağı axtarış edir</a:t>
          </a:r>
        </a:p>
        <a:p>
          <a:r>
            <a:rPr lang="az-Latn-AZ" sz="1400" baseline="0">
              <a:solidFill>
                <a:schemeClr val="bg1">
                  <a:lumMod val="85000"/>
                </a:schemeClr>
              </a:solidFill>
              <a:latin typeface="Palatino Linotype" panose="02040502050505030304" pitchFamily="18" charset="0"/>
            </a:rPr>
            <a:t>3.lookup_value olan sütun, funksiyaya ötürdüyümüz </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datasetdə</a:t>
          </a:r>
          <a:r>
            <a:rPr lang="en-US" sz="1400" baseline="0">
              <a:solidFill>
                <a:schemeClr val="bg1">
                  <a:lumMod val="85000"/>
                </a:schemeClr>
              </a:solidFill>
              <a:latin typeface="Palatino Linotype" panose="02040502050505030304" pitchFamily="18" charset="0"/>
            </a:rPr>
            <a:t>"</a:t>
          </a:r>
          <a:r>
            <a:rPr lang="az-Latn-AZ" sz="1400" baseline="0">
              <a:solidFill>
                <a:schemeClr val="bg1">
                  <a:lumMod val="85000"/>
                </a:schemeClr>
              </a:solidFill>
              <a:latin typeface="Palatino Linotype" panose="02040502050505030304" pitchFamily="18" charset="0"/>
            </a:rPr>
            <a:t> birinci sütun olmalıdır</a:t>
          </a:r>
          <a:endParaRPr lang="en-US" sz="1400">
            <a:solidFill>
              <a:schemeClr val="bg1">
                <a:lumMod val="85000"/>
              </a:schemeClr>
            </a:solidFill>
            <a:latin typeface="Palatino Linotype" panose="0204050205050503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ndex\YouTube\Excel\1.Microsoft%20Excel%20d&#601;rs%20fayllar&#305;\1.Microsoft%20Excel%20d&#601;rs%20fayllar&#305;\10\Modul%2310-D&#601;rs%20fayl&#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EX"/>
      <sheetName val="Database"/>
      <sheetName val="Page Layout - Arrange"/>
      <sheetName val="Lookup &amp; Reference formulas"/>
      <sheetName val="ADDRESS+COLUMN+INDIRECT"/>
      <sheetName val="CHOOSE practise"/>
      <sheetName val="VLOOKUP {range_lookup}"/>
      <sheetName val="VLOOKUP practise_1"/>
      <sheetName val="VLOOKUP practise_2"/>
      <sheetName val="Valyuta"/>
      <sheetName val="VLOOKUP from Right to Left"/>
      <sheetName val="HLOOKUP tutorial_1"/>
      <sheetName val="HLOOKUP {range_lookup}"/>
      <sheetName val="LOOKUP"/>
    </sheetNames>
    <sheetDataSet>
      <sheetData sheetId="0"/>
      <sheetData sheetId="1"/>
      <sheetData sheetId="2"/>
      <sheetData sheetId="3"/>
      <sheetData sheetId="4"/>
      <sheetData sheetId="5"/>
      <sheetData sheetId="6"/>
      <sheetData sheetId="7"/>
      <sheetData sheetId="8"/>
      <sheetData sheetId="9">
        <row r="1">
          <cell r="B1" t="str">
            <v>Tarix</v>
          </cell>
          <cell r="C1" t="str">
            <v>Kurs</v>
          </cell>
          <cell r="E1" t="str">
            <v>Tarix</v>
          </cell>
          <cell r="F1" t="str">
            <v>Kurs</v>
          </cell>
        </row>
        <row r="2">
          <cell r="B2">
            <v>43417</v>
          </cell>
          <cell r="C2">
            <v>1.7258</v>
          </cell>
          <cell r="E2">
            <v>43417</v>
          </cell>
          <cell r="F2">
            <v>1.9136679999999999</v>
          </cell>
        </row>
        <row r="3">
          <cell r="B3">
            <v>43431</v>
          </cell>
          <cell r="C3">
            <v>1.728</v>
          </cell>
          <cell r="E3">
            <v>43431</v>
          </cell>
          <cell r="F3">
            <v>1.914032</v>
          </cell>
        </row>
        <row r="4">
          <cell r="B4">
            <v>43445</v>
          </cell>
          <cell r="C4">
            <v>1.7302</v>
          </cell>
          <cell r="E4">
            <v>43445</v>
          </cell>
          <cell r="F4">
            <v>1.914396</v>
          </cell>
        </row>
        <row r="5">
          <cell r="B5">
            <v>43459</v>
          </cell>
          <cell r="C5">
            <v>1.7323999999999999</v>
          </cell>
          <cell r="E5">
            <v>43459</v>
          </cell>
          <cell r="F5">
            <v>1.9098399999999998</v>
          </cell>
        </row>
        <row r="6">
          <cell r="B6">
            <v>43473</v>
          </cell>
          <cell r="C6">
            <v>1.7345999999999999</v>
          </cell>
          <cell r="E6">
            <v>43473</v>
          </cell>
          <cell r="F6">
            <v>1.9102039999999998</v>
          </cell>
        </row>
        <row r="7">
          <cell r="B7">
            <v>43487</v>
          </cell>
          <cell r="C7">
            <v>1.7367999999999999</v>
          </cell>
          <cell r="E7">
            <v>43487</v>
          </cell>
          <cell r="F7">
            <v>1.9105679999999998</v>
          </cell>
        </row>
        <row r="8">
          <cell r="B8">
            <v>43501</v>
          </cell>
          <cell r="C8">
            <v>1.7389999999999999</v>
          </cell>
          <cell r="E8">
            <v>43501</v>
          </cell>
          <cell r="F8">
            <v>1.9109319999999999</v>
          </cell>
        </row>
        <row r="9">
          <cell r="B9">
            <v>43515</v>
          </cell>
          <cell r="C9">
            <v>1.7411999999999999</v>
          </cell>
          <cell r="E9">
            <v>43515</v>
          </cell>
          <cell r="F9">
            <v>1.9112959999999999</v>
          </cell>
        </row>
        <row r="10">
          <cell r="B10">
            <v>43529</v>
          </cell>
          <cell r="C10">
            <v>1.724</v>
          </cell>
          <cell r="E10">
            <v>43529</v>
          </cell>
          <cell r="F10">
            <v>1.9154799999999998</v>
          </cell>
        </row>
        <row r="11">
          <cell r="B11">
            <v>43543</v>
          </cell>
          <cell r="C11">
            <v>1.7262</v>
          </cell>
          <cell r="E11">
            <v>43543</v>
          </cell>
          <cell r="F11">
            <v>1.9158439999999999</v>
          </cell>
        </row>
        <row r="12">
          <cell r="B12">
            <v>43557</v>
          </cell>
          <cell r="C12">
            <v>1.7283999999999999</v>
          </cell>
          <cell r="E12">
            <v>43557</v>
          </cell>
          <cell r="F12">
            <v>1.9162079999999999</v>
          </cell>
        </row>
        <row r="13">
          <cell r="B13">
            <v>43571</v>
          </cell>
          <cell r="C13">
            <v>1.7305999999999999</v>
          </cell>
          <cell r="E13">
            <v>43571</v>
          </cell>
          <cell r="F13">
            <v>1.9165719999999999</v>
          </cell>
        </row>
        <row r="14">
          <cell r="B14">
            <v>43585</v>
          </cell>
          <cell r="C14">
            <v>1.7327999999999999</v>
          </cell>
          <cell r="E14">
            <v>43585</v>
          </cell>
          <cell r="F14">
            <v>1.916936</v>
          </cell>
        </row>
        <row r="15">
          <cell r="B15">
            <v>43599</v>
          </cell>
          <cell r="C15">
            <v>1.7349999999999999</v>
          </cell>
          <cell r="E15">
            <v>43599</v>
          </cell>
          <cell r="F15">
            <v>1.9123799999999997</v>
          </cell>
        </row>
        <row r="16">
          <cell r="B16">
            <v>43613</v>
          </cell>
          <cell r="C16">
            <v>1.7261</v>
          </cell>
          <cell r="E16">
            <v>43613</v>
          </cell>
          <cell r="F16">
            <v>1.9127439999999998</v>
          </cell>
        </row>
        <row r="17">
          <cell r="B17">
            <v>43627</v>
          </cell>
          <cell r="C17">
            <v>1.7282999999999999</v>
          </cell>
          <cell r="E17">
            <v>43627</v>
          </cell>
          <cell r="F17">
            <v>1.9131079999999998</v>
          </cell>
        </row>
        <row r="18">
          <cell r="B18">
            <v>43641</v>
          </cell>
          <cell r="C18">
            <v>1.7304999999999999</v>
          </cell>
          <cell r="E18">
            <v>43641</v>
          </cell>
          <cell r="F18">
            <v>1.9134719999999998</v>
          </cell>
        </row>
        <row r="19">
          <cell r="B19">
            <v>43655</v>
          </cell>
          <cell r="C19">
            <v>1.7326999999999999</v>
          </cell>
          <cell r="E19">
            <v>43655</v>
          </cell>
          <cell r="F19">
            <v>1.9138359999999999</v>
          </cell>
        </row>
        <row r="20">
          <cell r="B20">
            <v>43666</v>
          </cell>
          <cell r="C20">
            <v>1.7348999999999999</v>
          </cell>
          <cell r="E20">
            <v>43666</v>
          </cell>
          <cell r="F20">
            <v>1.9141999999999999</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60E7-0BE4-45FF-969C-BC65AEE810E8}">
  <sheetPr codeName="Sheet1">
    <tabColor rgb="FF2988B7"/>
  </sheetPr>
  <dimension ref="A1:XFC26"/>
  <sheetViews>
    <sheetView showGridLines="0" topLeftCell="A6" zoomScale="70" zoomScaleNormal="70" workbookViewId="0">
      <selection activeCell="N16" sqref="N16"/>
    </sheetView>
  </sheetViews>
  <sheetFormatPr defaultColWidth="0" defaultRowHeight="0" customHeight="1" zeroHeight="1"/>
  <cols>
    <col min="1" max="18" width="12" style="1" customWidth="1"/>
    <col min="19" max="19" width="11.75" style="1" customWidth="1"/>
    <col min="20" max="16383" width="12" style="1" hidden="1"/>
    <col min="16384" max="16384" width="8" style="1" hidden="1" customWidth="1"/>
  </cols>
  <sheetData>
    <row r="1" spans="1:19" ht="18.95" customHeight="1">
      <c r="B1" s="130" t="s">
        <v>0</v>
      </c>
      <c r="C1" s="130"/>
      <c r="D1" s="130"/>
      <c r="E1" s="130"/>
      <c r="F1" s="130"/>
      <c r="G1" s="130"/>
      <c r="H1" s="130"/>
      <c r="I1" s="130"/>
      <c r="J1" s="130"/>
      <c r="K1" s="130"/>
      <c r="L1" s="130"/>
      <c r="M1" s="130"/>
      <c r="N1" s="130"/>
      <c r="O1" s="130"/>
    </row>
    <row r="2" spans="1:19" ht="18.95" customHeight="1">
      <c r="B2" s="130"/>
      <c r="C2" s="130"/>
      <c r="D2" s="130"/>
      <c r="E2" s="130"/>
      <c r="F2" s="130"/>
      <c r="G2" s="130"/>
      <c r="H2" s="130"/>
      <c r="I2" s="130"/>
      <c r="J2" s="130"/>
      <c r="K2" s="130"/>
      <c r="L2" s="130"/>
      <c r="M2" s="130"/>
      <c r="N2" s="130"/>
      <c r="O2" s="130"/>
    </row>
    <row r="3" spans="1:19" ht="18.95" customHeight="1">
      <c r="B3" s="130"/>
      <c r="C3" s="130"/>
      <c r="D3" s="130"/>
      <c r="E3" s="130"/>
      <c r="F3" s="130"/>
      <c r="G3" s="130"/>
      <c r="H3" s="130"/>
      <c r="I3" s="130"/>
      <c r="J3" s="130"/>
      <c r="K3" s="130"/>
      <c r="L3" s="130"/>
      <c r="M3" s="130"/>
      <c r="N3" s="130"/>
      <c r="O3" s="130"/>
    </row>
    <row r="4" spans="1:19" ht="18.95" customHeight="1">
      <c r="B4" s="130"/>
      <c r="C4" s="130"/>
      <c r="D4" s="130"/>
      <c r="E4" s="130"/>
      <c r="F4" s="130"/>
      <c r="G4" s="130"/>
      <c r="H4" s="130"/>
      <c r="I4" s="130"/>
      <c r="J4" s="130"/>
      <c r="K4" s="130"/>
      <c r="L4" s="130"/>
      <c r="M4" s="130"/>
      <c r="N4" s="130"/>
      <c r="O4" s="130"/>
    </row>
    <row r="5" spans="1:19" ht="18.95" customHeight="1">
      <c r="B5" s="130"/>
      <c r="C5" s="130"/>
      <c r="D5" s="130"/>
      <c r="E5" s="130"/>
      <c r="F5" s="130"/>
      <c r="G5" s="130"/>
      <c r="H5" s="130"/>
      <c r="I5" s="130"/>
      <c r="J5" s="130"/>
      <c r="K5" s="130"/>
      <c r="L5" s="130"/>
      <c r="M5" s="130"/>
      <c r="N5" s="130"/>
      <c r="O5" s="130"/>
    </row>
    <row r="6" spans="1:19" ht="141.94999999999999" customHeight="1">
      <c r="A6" s="131" t="s">
        <v>1</v>
      </c>
      <c r="B6" s="131"/>
      <c r="C6" s="131"/>
      <c r="D6" s="131"/>
      <c r="E6" s="131"/>
      <c r="F6" s="131"/>
      <c r="G6" s="131"/>
      <c r="H6" s="131"/>
      <c r="I6" s="131"/>
      <c r="J6" s="131"/>
      <c r="K6" s="131"/>
      <c r="L6" s="131"/>
      <c r="M6" s="131"/>
      <c r="N6" s="131"/>
      <c r="O6" s="131"/>
      <c r="P6" s="131"/>
      <c r="Q6" s="131"/>
      <c r="R6" s="131"/>
      <c r="S6" s="131"/>
    </row>
    <row r="7" spans="1:19" ht="128.65" customHeight="1">
      <c r="A7" s="131" t="s">
        <v>2</v>
      </c>
      <c r="B7" s="131"/>
      <c r="C7" s="131"/>
      <c r="D7" s="131"/>
      <c r="E7" s="131"/>
      <c r="F7" s="131"/>
      <c r="G7" s="131"/>
      <c r="H7" s="131"/>
      <c r="I7" s="131"/>
      <c r="J7" s="131"/>
      <c r="K7" s="131"/>
      <c r="L7" s="131"/>
      <c r="M7" s="131"/>
      <c r="N7" s="131"/>
      <c r="O7" s="131"/>
      <c r="P7" s="131"/>
      <c r="Q7" s="131"/>
      <c r="R7" s="131"/>
      <c r="S7" s="131"/>
    </row>
    <row r="8" spans="1:19" ht="3.4" customHeight="1"/>
    <row r="9" spans="1:19" ht="23.25">
      <c r="A9" s="2"/>
    </row>
    <row r="10" spans="1:19" ht="25.5">
      <c r="A10" s="3" t="s">
        <v>3</v>
      </c>
    </row>
    <row r="11" spans="1:19" ht="25.5">
      <c r="A11" s="3" t="s">
        <v>4</v>
      </c>
    </row>
    <row r="12" spans="1:19" ht="18.75"/>
    <row r="13" spans="1:19" ht="18.75"/>
    <row r="14" spans="1:19" ht="18.75"/>
    <row r="15" spans="1:19" ht="18.75"/>
    <row r="16" spans="1:19" ht="18.75"/>
    <row r="17" spans="2:18" ht="18.75"/>
    <row r="18" spans="2:18" ht="22.5">
      <c r="B18" s="132" t="s">
        <v>5</v>
      </c>
      <c r="C18" s="132"/>
      <c r="D18" s="132" t="s">
        <v>6</v>
      </c>
      <c r="E18" s="132"/>
      <c r="F18" s="132" t="s">
        <v>7</v>
      </c>
      <c r="G18" s="132"/>
      <c r="H18" s="132" t="s">
        <v>8</v>
      </c>
      <c r="I18" s="132"/>
    </row>
    <row r="19" spans="2:18" ht="18.75"/>
    <row r="20" spans="2:18" ht="2.25" customHeight="1"/>
    <row r="21" spans="2:18" ht="18.75" customHeight="1">
      <c r="J21" s="4"/>
      <c r="K21" s="4"/>
      <c r="L21" s="4"/>
      <c r="M21" s="4"/>
      <c r="N21" s="4"/>
      <c r="O21" s="4"/>
      <c r="P21" s="4"/>
      <c r="Q21" s="4"/>
      <c r="R21" s="4"/>
    </row>
    <row r="22" spans="2:18" ht="18.75" customHeight="1">
      <c r="J22" s="4"/>
      <c r="K22" s="4"/>
      <c r="L22" s="4"/>
      <c r="M22" s="4"/>
      <c r="N22" s="4"/>
      <c r="O22" s="4"/>
      <c r="P22" s="4"/>
      <c r="Q22" s="4"/>
      <c r="R22" s="4"/>
    </row>
    <row r="23" spans="2:18" ht="18.75" customHeight="1">
      <c r="J23" s="128" t="s">
        <v>9</v>
      </c>
      <c r="K23" s="129"/>
      <c r="L23" s="129"/>
      <c r="M23" s="129"/>
      <c r="N23" s="129"/>
      <c r="O23" s="129"/>
      <c r="P23" s="129"/>
      <c r="Q23" s="129"/>
      <c r="R23" s="129"/>
    </row>
    <row r="24" spans="2:18" ht="18.75" customHeight="1">
      <c r="J24" s="129"/>
      <c r="K24" s="129"/>
      <c r="L24" s="129"/>
      <c r="M24" s="129"/>
      <c r="N24" s="129"/>
      <c r="O24" s="129"/>
      <c r="P24" s="129"/>
      <c r="Q24" s="129"/>
      <c r="R24" s="129"/>
    </row>
    <row r="25" spans="2:18" ht="18.75" customHeight="1">
      <c r="J25" s="129"/>
      <c r="K25" s="129"/>
      <c r="L25" s="129"/>
      <c r="M25" s="129"/>
      <c r="N25" s="129"/>
      <c r="O25" s="129"/>
      <c r="P25" s="129"/>
      <c r="Q25" s="129"/>
      <c r="R25" s="129"/>
    </row>
    <row r="26" spans="2:18" ht="18.75" customHeight="1"/>
  </sheetData>
  <mergeCells count="8">
    <mergeCell ref="J23:R25"/>
    <mergeCell ref="B1:O5"/>
    <mergeCell ref="A6:S6"/>
    <mergeCell ref="A7:S7"/>
    <mergeCell ref="B18:C18"/>
    <mergeCell ref="D18:E18"/>
    <mergeCell ref="F18:G18"/>
    <mergeCell ref="H18:I18"/>
  </mergeCells>
  <hyperlinks>
    <hyperlink ref="J23" r:id="rId1" xr:uid="{7370E6E9-5BCD-468F-A818-A5721AB93A55}"/>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CE1E4-59AC-4780-A284-3FC161EA39A4}">
  <sheetPr codeName="Sheet9">
    <tabColor rgb="FFFAAE62"/>
  </sheetPr>
  <dimension ref="M1:S18"/>
  <sheetViews>
    <sheetView topLeftCell="L7" zoomScale="85" zoomScaleNormal="85" workbookViewId="0">
      <selection activeCell="N18" sqref="N18"/>
    </sheetView>
  </sheetViews>
  <sheetFormatPr defaultColWidth="8.875" defaultRowHeight="16.5"/>
  <cols>
    <col min="1" max="12" width="8.875" style="16"/>
    <col min="13" max="13" width="14.25" style="16" customWidth="1"/>
    <col min="14" max="14" width="44.375" style="16" customWidth="1"/>
    <col min="15" max="15" width="50" style="16" customWidth="1"/>
    <col min="16" max="16" width="42.75" style="16" customWidth="1"/>
    <col min="17" max="17" width="17.125" style="16" customWidth="1"/>
    <col min="18" max="18" width="8.375" style="16" bestFit="1" customWidth="1"/>
    <col min="19" max="19" width="7.5" style="21" bestFit="1" customWidth="1"/>
    <col min="20" max="16384" width="8.875" style="16"/>
  </cols>
  <sheetData>
    <row r="1" spans="13:19" ht="45">
      <c r="M1" s="34" t="s">
        <v>1813</v>
      </c>
      <c r="N1" s="33" t="s">
        <v>1809</v>
      </c>
      <c r="O1" s="33" t="s">
        <v>1808</v>
      </c>
      <c r="P1" s="33" t="s">
        <v>1807</v>
      </c>
      <c r="Q1" s="33" t="s">
        <v>1806</v>
      </c>
      <c r="R1" s="33" t="s">
        <v>1861</v>
      </c>
      <c r="S1" s="33" t="s">
        <v>1862</v>
      </c>
    </row>
    <row r="2" spans="13:19">
      <c r="M2" s="26">
        <v>14624</v>
      </c>
      <c r="N2" s="25" t="s">
        <v>1804</v>
      </c>
      <c r="O2" s="25" t="s">
        <v>34</v>
      </c>
      <c r="P2" s="25" t="s">
        <v>33</v>
      </c>
      <c r="Q2" s="24">
        <v>1544</v>
      </c>
      <c r="R2" s="25" t="s">
        <v>1863</v>
      </c>
      <c r="S2" s="25">
        <v>45</v>
      </c>
    </row>
    <row r="3" spans="13:19">
      <c r="M3" s="29">
        <v>13777</v>
      </c>
      <c r="N3" s="28" t="s">
        <v>1802</v>
      </c>
      <c r="O3" s="28" t="s">
        <v>28</v>
      </c>
      <c r="P3" s="28" t="s">
        <v>10</v>
      </c>
      <c r="Q3" s="27">
        <v>939</v>
      </c>
      <c r="R3" s="28" t="s">
        <v>1864</v>
      </c>
      <c r="S3" s="28">
        <v>31</v>
      </c>
    </row>
    <row r="4" spans="13:19">
      <c r="M4" s="26">
        <v>14686</v>
      </c>
      <c r="N4" s="25" t="s">
        <v>1801</v>
      </c>
      <c r="O4" s="25" t="s">
        <v>34</v>
      </c>
      <c r="P4" s="25" t="s">
        <v>168</v>
      </c>
      <c r="Q4" s="24">
        <v>1578</v>
      </c>
      <c r="R4" s="25" t="s">
        <v>1863</v>
      </c>
      <c r="S4" s="25">
        <v>47</v>
      </c>
    </row>
    <row r="5" spans="13:19">
      <c r="M5" s="29">
        <v>13901</v>
      </c>
      <c r="N5" s="28" t="s">
        <v>1865</v>
      </c>
      <c r="O5" s="28" t="s">
        <v>145</v>
      </c>
      <c r="P5" s="28" t="s">
        <v>237</v>
      </c>
      <c r="Q5" s="27">
        <v>2928</v>
      </c>
      <c r="R5" s="28" t="s">
        <v>1864</v>
      </c>
      <c r="S5" s="28">
        <v>49</v>
      </c>
    </row>
    <row r="6" spans="13:19">
      <c r="M6" s="26">
        <v>14688</v>
      </c>
      <c r="N6" s="25" t="s">
        <v>1798</v>
      </c>
      <c r="O6" s="25" t="s">
        <v>34</v>
      </c>
      <c r="P6" s="25" t="s">
        <v>168</v>
      </c>
      <c r="Q6" s="24">
        <v>1870</v>
      </c>
      <c r="R6" s="25" t="s">
        <v>1863</v>
      </c>
      <c r="S6" s="25">
        <v>46</v>
      </c>
    </row>
    <row r="7" spans="13:19">
      <c r="M7" s="29">
        <v>14942</v>
      </c>
      <c r="N7" s="28" t="s">
        <v>1796</v>
      </c>
      <c r="O7" s="28" t="s">
        <v>88</v>
      </c>
      <c r="P7" s="28" t="s">
        <v>10</v>
      </c>
      <c r="Q7" s="27">
        <v>1633</v>
      </c>
      <c r="R7" s="28" t="s">
        <v>1863</v>
      </c>
      <c r="S7" s="28">
        <v>40</v>
      </c>
    </row>
    <row r="8" spans="13:19" s="64" customFormat="1">
      <c r="M8" s="61">
        <v>14672</v>
      </c>
      <c r="N8" s="62" t="s">
        <v>1804</v>
      </c>
      <c r="O8" s="62" t="s">
        <v>34</v>
      </c>
      <c r="P8" s="62" t="s">
        <v>168</v>
      </c>
      <c r="Q8" s="63">
        <v>1284</v>
      </c>
      <c r="R8" s="62" t="s">
        <v>1863</v>
      </c>
      <c r="S8" s="62">
        <v>51</v>
      </c>
    </row>
    <row r="9" spans="13:19">
      <c r="M9" s="29">
        <v>13843</v>
      </c>
      <c r="N9" s="28" t="s">
        <v>1866</v>
      </c>
      <c r="O9" s="28" t="s">
        <v>103</v>
      </c>
      <c r="P9" s="28" t="s">
        <v>33</v>
      </c>
      <c r="Q9" s="27">
        <v>2633</v>
      </c>
      <c r="R9" s="28" t="s">
        <v>1864</v>
      </c>
      <c r="S9" s="28">
        <v>45</v>
      </c>
    </row>
    <row r="10" spans="13:19">
      <c r="M10" s="26">
        <v>14244</v>
      </c>
      <c r="N10" s="25" t="s">
        <v>1790</v>
      </c>
      <c r="O10" s="25" t="s">
        <v>22</v>
      </c>
      <c r="P10" s="25" t="s">
        <v>56</v>
      </c>
      <c r="Q10" s="24">
        <v>1989</v>
      </c>
      <c r="R10" s="25" t="s">
        <v>1863</v>
      </c>
      <c r="S10" s="25">
        <v>28</v>
      </c>
    </row>
    <row r="13" spans="13:19" ht="45">
      <c r="M13" s="34" t="s">
        <v>1813</v>
      </c>
      <c r="N13" s="33" t="s">
        <v>1809</v>
      </c>
      <c r="O13" s="33" t="s">
        <v>1808</v>
      </c>
      <c r="P13" s="33" t="s">
        <v>1807</v>
      </c>
      <c r="Q13" s="33" t="s">
        <v>1806</v>
      </c>
      <c r="R13" s="33" t="s">
        <v>1861</v>
      </c>
      <c r="S13" s="33" t="s">
        <v>1862</v>
      </c>
    </row>
    <row r="14" spans="13:19" s="66" customFormat="1">
      <c r="M14" s="26">
        <v>14624</v>
      </c>
      <c r="N14" s="65" t="str">
        <f>VLOOKUP($M$14,$M$2:$S$10,COLUMN(B1),0)</f>
        <v>Quliyev Üzeyir Rafət  oğlu</v>
      </c>
      <c r="O14" s="65" t="str">
        <f t="shared" ref="O14:S14" si="0">VLOOKUP($M$14,$M$2:$S$10,COLUMN(C1),0)</f>
        <v>Maliyyə və uçot departamenti</v>
      </c>
      <c r="P14" s="65" t="str">
        <f t="shared" si="0"/>
        <v>İqtisadçı</v>
      </c>
      <c r="Q14" s="65">
        <f t="shared" si="0"/>
        <v>1544</v>
      </c>
      <c r="R14" s="65" t="str">
        <f t="shared" si="0"/>
        <v>kişi</v>
      </c>
      <c r="S14" s="65">
        <f t="shared" si="0"/>
        <v>45</v>
      </c>
    </row>
    <row r="16" spans="13:19" ht="45">
      <c r="M16" s="34" t="s">
        <v>1813</v>
      </c>
      <c r="N16" s="33" t="s">
        <v>1809</v>
      </c>
      <c r="O16" s="33" t="s">
        <v>1808</v>
      </c>
      <c r="P16" s="33" t="s">
        <v>1807</v>
      </c>
      <c r="Q16" s="33" t="s">
        <v>1806</v>
      </c>
      <c r="R16" s="33" t="s">
        <v>1861</v>
      </c>
      <c r="S16" s="33" t="s">
        <v>1862</v>
      </c>
    </row>
    <row r="17" spans="13:19" ht="24" customHeight="1">
      <c r="M17" s="26">
        <v>14672</v>
      </c>
      <c r="N17" s="65" t="str">
        <f>VLOOKUP($M17, $M$2:$S$10, COLUMN(B1), 0)</f>
        <v>Quliyev Üzeyir Rafət  oğlu</v>
      </c>
      <c r="O17" s="65" t="str">
        <f t="shared" ref="O17:S17" si="1">VLOOKUP($M17, $M$2:$S$10, COLUMN(C1), 0)</f>
        <v>Maliyyə və uçot departamenti</v>
      </c>
      <c r="P17" s="65" t="str">
        <f t="shared" si="1"/>
        <v>Mühasib</v>
      </c>
      <c r="Q17" s="65">
        <f t="shared" si="1"/>
        <v>1284</v>
      </c>
      <c r="R17" s="65" t="str">
        <f t="shared" si="1"/>
        <v>kişi</v>
      </c>
      <c r="S17" s="65">
        <f t="shared" si="1"/>
        <v>51</v>
      </c>
    </row>
    <row r="18" spans="13:19" ht="24" customHeight="1">
      <c r="M18" s="26">
        <v>14244</v>
      </c>
      <c r="N18" s="65" t="str">
        <f>VLOOKUP($M18, $M$2:$S$10, COLUMN(B2), 0)</f>
        <v>İsmayılov Cavan Xəlil  oğlu</v>
      </c>
      <c r="O18" s="65" t="str">
        <f t="shared" ref="O18:S18" si="2">VLOOKUP($M18, $M$2:$S$10, COLUMN(C2), 0)</f>
        <v>İnzibati işlər departamenti</v>
      </c>
      <c r="P18" s="65" t="str">
        <f t="shared" si="2"/>
        <v>Departament rəisi</v>
      </c>
      <c r="Q18" s="65">
        <f t="shared" si="2"/>
        <v>1989</v>
      </c>
      <c r="R18" s="65" t="str">
        <f t="shared" si="2"/>
        <v>kişi</v>
      </c>
      <c r="S18" s="65">
        <f t="shared" si="2"/>
        <v>28</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CD51C-67AF-4472-98C7-275488A30280}">
  <sheetPr codeName="Sheet10">
    <tabColor rgb="FFFAAE62"/>
  </sheetPr>
  <dimension ref="A1:H20"/>
  <sheetViews>
    <sheetView showGridLines="0" zoomScale="115" zoomScaleNormal="115" workbookViewId="0">
      <selection activeCell="G8" sqref="G8"/>
    </sheetView>
  </sheetViews>
  <sheetFormatPr defaultColWidth="9" defaultRowHeight="14.25"/>
  <cols>
    <col min="1" max="1" width="13.625" style="68" bestFit="1" customWidth="1"/>
    <col min="2" max="5" width="12.25" style="68" customWidth="1"/>
    <col min="6" max="6" width="33.125" style="68" customWidth="1"/>
    <col min="7" max="7" width="20.125" style="68" customWidth="1"/>
    <col min="8" max="8" width="12.25" style="68" customWidth="1"/>
    <col min="9" max="16384" width="9" style="68"/>
  </cols>
  <sheetData>
    <row r="1" spans="1:8" ht="15.75">
      <c r="A1" s="67" t="s">
        <v>1867</v>
      </c>
      <c r="B1" s="67" t="s">
        <v>1868</v>
      </c>
      <c r="C1" s="67" t="s">
        <v>1869</v>
      </c>
      <c r="D1" s="67" t="s">
        <v>1870</v>
      </c>
      <c r="E1" s="67" t="s">
        <v>1848</v>
      </c>
      <c r="F1" s="67" t="s">
        <v>1871</v>
      </c>
      <c r="G1" s="67"/>
      <c r="H1" s="67" t="s">
        <v>1872</v>
      </c>
    </row>
    <row r="2" spans="1:8" ht="15">
      <c r="A2" s="69" t="s">
        <v>1873</v>
      </c>
      <c r="B2" s="70">
        <v>3220.0441243732353</v>
      </c>
      <c r="C2" s="69" t="s">
        <v>1874</v>
      </c>
      <c r="D2" s="69" t="s">
        <v>1875</v>
      </c>
      <c r="E2" s="69">
        <v>98</v>
      </c>
      <c r="F2" s="71" t="str">
        <f>ROUND(IF(C2="Euro",VLOOKUP('VLOOKUP practise_2'!H2,[1]Valyuta!E:F,2),VLOOKUP('VLOOKUP practise_2'!H2,[1]Valyuta!B:C,2))*E2*B2,2)&amp;" "&amp;C2</f>
        <v>604053.23 Euro</v>
      </c>
      <c r="G2" s="71" t="str">
        <f>IF(C2="Euro",VLOOKUP(H2,Valyuta!E:F,2),VLOOKUP(H2,Valyuta!B:C,2)) * E2 * B2 &amp;" " &amp;C2</f>
        <v>604053.229361774 Euro</v>
      </c>
      <c r="H2" s="72">
        <v>43666</v>
      </c>
    </row>
    <row r="3" spans="1:8" ht="15">
      <c r="A3" s="73" t="s">
        <v>1876</v>
      </c>
      <c r="B3" s="74">
        <v>1850.9850252830515</v>
      </c>
      <c r="C3" s="73" t="s">
        <v>1874</v>
      </c>
      <c r="D3" s="73" t="s">
        <v>1875</v>
      </c>
      <c r="E3" s="73">
        <v>38</v>
      </c>
      <c r="F3" s="75" t="str">
        <f>ROUND(IF(C3="Euro",VLOOKUP('VLOOKUP practise_2'!H3,[1]Valyuta!E:F,2),VLOOKUP('VLOOKUP practise_2'!H3,[1]Valyuta!B:C,2))*E3*B3,2)&amp;" "&amp;C3</f>
        <v>134614.31 Euro</v>
      </c>
      <c r="G3" s="71" t="str">
        <f>IF(C3="Euro",VLOOKUP(H3,Valyuta!E:F,2),VLOOKUP(H3,Valyuta!B:C,2)) * E3 * B3 &amp;" " &amp;C3</f>
        <v>134614.307520209 Euro</v>
      </c>
      <c r="H3" s="76">
        <v>43655</v>
      </c>
    </row>
    <row r="4" spans="1:8" ht="15">
      <c r="A4" s="69" t="s">
        <v>1877</v>
      </c>
      <c r="B4" s="70">
        <v>3324.3844270948293</v>
      </c>
      <c r="C4" s="69" t="s">
        <v>1878</v>
      </c>
      <c r="D4" s="69" t="s">
        <v>1875</v>
      </c>
      <c r="E4" s="69">
        <v>12</v>
      </c>
      <c r="F4" s="77" t="str">
        <f>ROUND(IF(C4="Euro",VLOOKUP('VLOOKUP practise_2'!H4,[1]Valyuta!E:F,2),VLOOKUP('VLOOKUP practise_2'!H4,[1]Valyuta!B:C,2))*E4*B4,2)&amp;" "&amp;C4</f>
        <v>69034.17 USD</v>
      </c>
      <c r="G4" s="71" t="str">
        <f>IF(C4="Euro",VLOOKUP(H4,Valyuta!E:F,2),VLOOKUP(H4,Valyuta!B:C,2)) * E4 * B4 &amp;" " &amp;C4</f>
        <v>69034.1670130512 USD</v>
      </c>
      <c r="H4" s="72">
        <v>43641</v>
      </c>
    </row>
    <row r="5" spans="1:8" ht="15">
      <c r="A5" s="73" t="s">
        <v>1879</v>
      </c>
      <c r="B5" s="74">
        <v>1728.9520174044364</v>
      </c>
      <c r="C5" s="73" t="s">
        <v>1878</v>
      </c>
      <c r="D5" s="73" t="s">
        <v>1875</v>
      </c>
      <c r="E5" s="73">
        <v>83</v>
      </c>
      <c r="F5" s="75" t="str">
        <f>ROUND(IF(C5="Euro",VLOOKUP('VLOOKUP practise_2'!H5,[1]Valyuta!E:F,2),VLOOKUP('VLOOKUP practise_2'!H5,[1]Valyuta!B:C,2))*E5*B5,2)&amp;" "&amp;C5</f>
        <v>248016.27 USD</v>
      </c>
      <c r="G5" s="71" t="str">
        <f>IF(C5="Euro",VLOOKUP(H5,Valyuta!E:F,2),VLOOKUP(H5,Valyuta!B:C,2)) * E5 * B5 &amp;" " &amp;C5</f>
        <v>248016.265049447 USD</v>
      </c>
      <c r="H5" s="76">
        <v>43627</v>
      </c>
    </row>
    <row r="6" spans="1:8" ht="15">
      <c r="A6" s="69" t="s">
        <v>1880</v>
      </c>
      <c r="B6" s="70">
        <v>3654.309983628691</v>
      </c>
      <c r="C6" s="69" t="s">
        <v>1874</v>
      </c>
      <c r="D6" s="69" t="s">
        <v>1875</v>
      </c>
      <c r="E6" s="69">
        <v>39</v>
      </c>
      <c r="F6" s="77" t="str">
        <f>ROUND(IF(C6="Euro",VLOOKUP('VLOOKUP practise_2'!H6,[1]Valyuta!E:F,2),VLOOKUP('VLOOKUP practise_2'!H6,[1]Valyuta!B:C,2))*E6*B6,2)&amp;" "&amp;C6</f>
        <v>272600.62 Euro</v>
      </c>
      <c r="G6" s="71" t="str">
        <f>IF(C6="Euro",VLOOKUP(H6,Valyuta!E:F,2),VLOOKUP(H6,Valyuta!B:C,2)) * E6 * B6 &amp;" " &amp;C6</f>
        <v>272600.620317709 Euro</v>
      </c>
      <c r="H6" s="72">
        <v>43613</v>
      </c>
    </row>
    <row r="7" spans="1:8" ht="15">
      <c r="A7" s="73" t="s">
        <v>1881</v>
      </c>
      <c r="B7" s="74">
        <v>2879.4619542265473</v>
      </c>
      <c r="C7" s="73" t="s">
        <v>1878</v>
      </c>
      <c r="D7" s="73" t="s">
        <v>1875</v>
      </c>
      <c r="E7" s="73">
        <v>38</v>
      </c>
      <c r="F7" s="75" t="str">
        <f>ROUND(IF(C7="Euro",VLOOKUP('VLOOKUP practise_2'!H7,[1]Valyuta!E:F,2),VLOOKUP('VLOOKUP practise_2'!H7,[1]Valyuta!B:C,2))*E7*B7,2)&amp;" "&amp;C7</f>
        <v>189842.93 USD</v>
      </c>
      <c r="G7" s="71" t="str">
        <f>IF(C7="Euro",VLOOKUP(H7,Valyuta!E:F,2),VLOOKUP(H7,Valyuta!B:C,2)) * E7 * B7 &amp;" " &amp;C7</f>
        <v>189842.926642156 USD</v>
      </c>
      <c r="H7" s="76">
        <v>43599</v>
      </c>
    </row>
    <row r="8" spans="1:8" ht="15">
      <c r="A8" s="69" t="s">
        <v>1882</v>
      </c>
      <c r="B8" s="70">
        <v>1560.9191660906151</v>
      </c>
      <c r="C8" s="69" t="s">
        <v>1878</v>
      </c>
      <c r="D8" s="69" t="s">
        <v>1875</v>
      </c>
      <c r="E8" s="69">
        <v>42</v>
      </c>
      <c r="F8" s="77" t="str">
        <f>ROUND(IF(C8="Euro",VLOOKUP('VLOOKUP practise_2'!H8,[1]Valyuta!E:F,2),VLOOKUP('VLOOKUP practise_2'!H8,[1]Valyuta!B:C,2))*E8*B8,2)&amp;" "&amp;C8</f>
        <v>113599.95 USD</v>
      </c>
      <c r="G8" s="71" t="str">
        <f>IF(C8="Euro",VLOOKUP(H8,Valyuta!E:F,2),VLOOKUP(H8,Valyuta!B:C,2)) * E8 * B8 &amp;" " &amp;C8</f>
        <v>113599.950702076 USD</v>
      </c>
      <c r="H8" s="72">
        <v>43585</v>
      </c>
    </row>
    <row r="9" spans="1:8" ht="15">
      <c r="A9" s="73" t="s">
        <v>1883</v>
      </c>
      <c r="B9" s="74">
        <v>8566.7812669169653</v>
      </c>
      <c r="C9" s="73" t="s">
        <v>1878</v>
      </c>
      <c r="D9" s="73" t="s">
        <v>1875</v>
      </c>
      <c r="E9" s="73">
        <v>12</v>
      </c>
      <c r="F9" s="75" t="str">
        <f>ROUND(IF(C9="Euro",VLOOKUP('VLOOKUP practise_2'!H9,[1]Valyuta!E:F,2),VLOOKUP('VLOOKUP practise_2'!H9,[1]Valyuta!B:C,2))*E9*B9,2)&amp;" "&amp;C9</f>
        <v>177908.06 USD</v>
      </c>
      <c r="G9" s="71" t="str">
        <f>IF(C9="Euro",VLOOKUP(H9,Valyuta!E:F,2),VLOOKUP(H9,Valyuta!B:C,2)) * E9 * B9 &amp;" " &amp;C9</f>
        <v>177908.059926318 USD</v>
      </c>
      <c r="H9" s="76">
        <v>43571</v>
      </c>
    </row>
    <row r="10" spans="1:8" ht="15">
      <c r="A10" s="69" t="s">
        <v>1884</v>
      </c>
      <c r="B10" s="70">
        <v>3439.7290928038396</v>
      </c>
      <c r="C10" s="69" t="s">
        <v>1878</v>
      </c>
      <c r="D10" s="69" t="s">
        <v>1875</v>
      </c>
      <c r="E10" s="69">
        <v>29</v>
      </c>
      <c r="F10" s="77" t="str">
        <f>ROUND(IF(C10="Euro",VLOOKUP('VLOOKUP practise_2'!H10,[1]Valyuta!E:F,2),VLOOKUP('VLOOKUP practise_2'!H10,[1]Valyuta!B:C,2))*E10*B10,2)&amp;" "&amp;C10</f>
        <v>172411.61 USD</v>
      </c>
      <c r="G10" s="71" t="str">
        <f>IF(C10="Euro",VLOOKUP(H10,Valyuta!E:F,2),VLOOKUP(H10,Valyuta!B:C,2)) * E10 * B10 &amp;" " &amp;C10</f>
        <v>172411.605156063 USD</v>
      </c>
      <c r="H10" s="72">
        <v>43557</v>
      </c>
    </row>
    <row r="11" spans="1:8" ht="15">
      <c r="A11" s="73" t="s">
        <v>1885</v>
      </c>
      <c r="B11" s="74">
        <v>1239.4472455489556</v>
      </c>
      <c r="C11" s="73" t="s">
        <v>1878</v>
      </c>
      <c r="D11" s="73" t="s">
        <v>1875</v>
      </c>
      <c r="E11" s="73">
        <v>12</v>
      </c>
      <c r="F11" s="75" t="str">
        <f>ROUND(IF(C11="Euro",VLOOKUP('VLOOKUP practise_2'!H11,[1]Valyuta!E:F,2),VLOOKUP('VLOOKUP practise_2'!H11,[1]Valyuta!B:C,2))*E11*B11,2)&amp;" "&amp;C11</f>
        <v>25674.41 USD</v>
      </c>
      <c r="G11" s="71" t="str">
        <f>IF(C11="Euro",VLOOKUP(H11,Valyuta!E:F,2),VLOOKUP(H11,Valyuta!B:C,2)) * E11 * B11 &amp;" " &amp;C11</f>
        <v>25674.4060231993 USD</v>
      </c>
      <c r="H11" s="76">
        <v>43543</v>
      </c>
    </row>
    <row r="12" spans="1:8" ht="15">
      <c r="A12" s="69" t="s">
        <v>1886</v>
      </c>
      <c r="B12" s="70">
        <v>694.76274663274137</v>
      </c>
      <c r="C12" s="69" t="s">
        <v>1878</v>
      </c>
      <c r="D12" s="69" t="s">
        <v>1875</v>
      </c>
      <c r="E12" s="69">
        <v>59</v>
      </c>
      <c r="F12" s="77" t="str">
        <f>ROUND(IF(C12="Euro",VLOOKUP('VLOOKUP practise_2'!H12,[1]Valyuta!E:F,2),VLOOKUP('VLOOKUP practise_2'!H12,[1]Valyuta!B:C,2))*E12*B12,2)&amp;" "&amp;C12</f>
        <v>70668.49 USD</v>
      </c>
      <c r="G12" s="71" t="str">
        <f>IF(C12="Euro",VLOOKUP(H12,Valyuta!E:F,2),VLOOKUP(H12,Valyuta!B:C,2)) * E12 * B12 &amp;" " &amp;C12</f>
        <v>70668.4875364959 USD</v>
      </c>
      <c r="H12" s="72">
        <v>43529</v>
      </c>
    </row>
    <row r="13" spans="1:8" ht="15">
      <c r="A13" s="73" t="s">
        <v>1887</v>
      </c>
      <c r="B13" s="74">
        <v>1817.6293995238659</v>
      </c>
      <c r="C13" s="73" t="s">
        <v>1878</v>
      </c>
      <c r="D13" s="73" t="s">
        <v>1875</v>
      </c>
      <c r="E13" s="73">
        <v>46</v>
      </c>
      <c r="F13" s="75" t="str">
        <f>ROUND(IF(C13="Euro",VLOOKUP('VLOOKUP practise_2'!H13,[1]Valyuta!E:F,2),VLOOKUP('VLOOKUP practise_2'!H13,[1]Valyuta!B:C,2))*E13*B13,2)&amp;" "&amp;C13</f>
        <v>145583.39 USD</v>
      </c>
      <c r="G13" s="71" t="str">
        <f>IF(C13="Euro",VLOOKUP(H13,Valyuta!E:F,2),VLOOKUP(H13,Valyuta!B:C,2)) * E13 * B13 &amp;" " &amp;C13</f>
        <v>145583.390280744 USD</v>
      </c>
      <c r="H13" s="76">
        <v>43515</v>
      </c>
    </row>
    <row r="14" spans="1:8" ht="15">
      <c r="A14" s="69" t="s">
        <v>1888</v>
      </c>
      <c r="B14" s="70">
        <v>5773.5531170943859</v>
      </c>
      <c r="C14" s="69" t="s">
        <v>1878</v>
      </c>
      <c r="D14" s="69" t="s">
        <v>1875</v>
      </c>
      <c r="E14" s="69">
        <v>56</v>
      </c>
      <c r="F14" s="77" t="str">
        <f>ROUND(IF(C14="Euro",VLOOKUP('VLOOKUP practise_2'!H14,[1]Valyuta!E:F,2),VLOOKUP('VLOOKUP practise_2'!H14,[1]Valyuta!B:C,2))*E14*B14,2)&amp;" "&amp;C14</f>
        <v>562251.7 USD</v>
      </c>
      <c r="G14" s="71" t="str">
        <f>IF(C14="Euro",VLOOKUP(H14,Valyuta!E:F,2),VLOOKUP(H14,Valyuta!B:C,2)) * E14 * B14 &amp;" " &amp;C14</f>
        <v>562251.69675512 USD</v>
      </c>
      <c r="H14" s="72">
        <v>43501</v>
      </c>
    </row>
    <row r="15" spans="1:8" ht="15">
      <c r="A15" s="73" t="s">
        <v>1889</v>
      </c>
      <c r="B15" s="74">
        <v>54.145557363752616</v>
      </c>
      <c r="C15" s="73" t="s">
        <v>1874</v>
      </c>
      <c r="D15" s="73" t="s">
        <v>1875</v>
      </c>
      <c r="E15" s="73">
        <v>51</v>
      </c>
      <c r="F15" s="75" t="str">
        <f>ROUND(IF(C15="Euro",VLOOKUP('VLOOKUP practise_2'!H15,[1]Valyuta!E:F,2),VLOOKUP('VLOOKUP practise_2'!H15,[1]Valyuta!B:C,2))*E15*B15,2)&amp;" "&amp;C15</f>
        <v>5275.89 Euro</v>
      </c>
      <c r="G15" s="71" t="str">
        <f>IF(C15="Euro",VLOOKUP(H15,Valyuta!E:F,2),VLOOKUP(H15,Valyuta!B:C,2)) * E15 * B15 &amp;" " &amp;C15</f>
        <v>5275.88723130886 Euro</v>
      </c>
      <c r="H15" s="76">
        <v>43487</v>
      </c>
    </row>
    <row r="16" spans="1:8" ht="15">
      <c r="A16" s="69" t="s">
        <v>1890</v>
      </c>
      <c r="B16" s="70">
        <v>9416.8883735454783</v>
      </c>
      <c r="C16" s="69" t="s">
        <v>1878</v>
      </c>
      <c r="D16" s="69" t="s">
        <v>1875</v>
      </c>
      <c r="E16" s="69">
        <v>34</v>
      </c>
      <c r="F16" s="77" t="str">
        <f>ROUND(IF(C16="Euro",VLOOKUP('VLOOKUP practise_2'!H16,[1]Valyuta!E:F,2),VLOOKUP('VLOOKUP practise_2'!H16,[1]Valyuta!B:C,2))*E16*B16,2)&amp;" "&amp;C16</f>
        <v>555374.18 USD</v>
      </c>
      <c r="G16" s="71" t="str">
        <f>IF(C16="Euro",VLOOKUP(H16,Valyuta!E:F,2),VLOOKUP(H16,Valyuta!B:C,2)) * E16 * B16 &amp;" " &amp;C16</f>
        <v>555374.175473568 USD</v>
      </c>
      <c r="H16" s="72">
        <v>43473</v>
      </c>
    </row>
    <row r="17" spans="1:8" ht="15">
      <c r="A17" s="73" t="s">
        <v>1891</v>
      </c>
      <c r="B17" s="74">
        <v>2129.2744992051707</v>
      </c>
      <c r="C17" s="73" t="s">
        <v>1874</v>
      </c>
      <c r="D17" s="73" t="s">
        <v>1875</v>
      </c>
      <c r="E17" s="73">
        <v>31</v>
      </c>
      <c r="F17" s="75" t="str">
        <f>ROUND(IF(C17="Euro",VLOOKUP('VLOOKUP practise_2'!H17,[1]Valyuta!E:F,2),VLOOKUP('VLOOKUP practise_2'!H17,[1]Valyuta!B:C,2))*E17*B17,2)&amp;" "&amp;C17</f>
        <v>126063.78 Euro</v>
      </c>
      <c r="G17" s="71" t="str">
        <f>IF(C17="Euro",VLOOKUP(H17,Valyuta!E:F,2),VLOOKUP(H17,Valyuta!B:C,2)) * E17 * B17 &amp;" " &amp;C17</f>
        <v>126063.781896422 Euro</v>
      </c>
      <c r="H17" s="76">
        <v>43459</v>
      </c>
    </row>
    <row r="18" spans="1:8" ht="15">
      <c r="A18" s="69" t="s">
        <v>1892</v>
      </c>
      <c r="B18" s="70">
        <v>70.072234073436505</v>
      </c>
      <c r="C18" s="69" t="s">
        <v>1874</v>
      </c>
      <c r="D18" s="69" t="s">
        <v>1875</v>
      </c>
      <c r="E18" s="69">
        <v>87</v>
      </c>
      <c r="F18" s="77" t="str">
        <f>ROUND(IF(C18="Euro",VLOOKUP('VLOOKUP practise_2'!H18,[1]Valyuta!E:F,2),VLOOKUP('VLOOKUP practise_2'!H18,[1]Valyuta!B:C,2))*E18*B18,2)&amp;" "&amp;C18</f>
        <v>11670.7 Euro</v>
      </c>
      <c r="G18" s="71" t="str">
        <f>IF(C18="Euro",VLOOKUP(H18,Valyuta!E:F,2),VLOOKUP(H18,Valyuta!B:C,2)) * E18 * B18 &amp;" " &amp;C18</f>
        <v>11670.7024020488 Euro</v>
      </c>
      <c r="H18" s="72">
        <v>43445</v>
      </c>
    </row>
    <row r="19" spans="1:8" ht="15">
      <c r="A19" s="73" t="s">
        <v>1893</v>
      </c>
      <c r="B19" s="74">
        <v>3878.0662327565296</v>
      </c>
      <c r="C19" s="73" t="s">
        <v>1874</v>
      </c>
      <c r="D19" s="73" t="s">
        <v>1875</v>
      </c>
      <c r="E19" s="73">
        <v>40</v>
      </c>
      <c r="F19" s="75" t="str">
        <f>ROUND(IF(C19="Euro",VLOOKUP('VLOOKUP practise_2'!H19,[1]Valyuta!E:F,2),VLOOKUP('VLOOKUP practise_2'!H19,[1]Valyuta!B:C,2))*E19*B19,2)&amp;" "&amp;C19</f>
        <v>296909.71 Euro</v>
      </c>
      <c r="G19" s="71" t="str">
        <f>IF(C19="Euro",VLOOKUP(H19,Valyuta!E:F,2),VLOOKUP(H19,Valyuta!B:C,2)) * E19 * B19 &amp;" " &amp;C19</f>
        <v>296909.714704618 Euro</v>
      </c>
      <c r="H19" s="76">
        <v>43431</v>
      </c>
    </row>
    <row r="20" spans="1:8" ht="15">
      <c r="A20" s="69" t="s">
        <v>1894</v>
      </c>
      <c r="B20" s="70">
        <v>1109.2027546100844</v>
      </c>
      <c r="C20" s="69" t="s">
        <v>1874</v>
      </c>
      <c r="D20" s="69" t="s">
        <v>1875</v>
      </c>
      <c r="E20" s="69">
        <v>63</v>
      </c>
      <c r="F20" s="77" t="str">
        <f>ROUND(IF(C20="Euro",VLOOKUP('VLOOKUP practise_2'!H20,[1]Valyuta!E:F,2),VLOOKUP('VLOOKUP practise_2'!H20,[1]Valyuta!B:C,2))*E20*B20,2)&amp;" "&amp;C20</f>
        <v>133726.69 Euro</v>
      </c>
      <c r="G20" s="71" t="str">
        <f>IF(C20="Euro",VLOOKUP(H20,Valyuta!E:F,2),VLOOKUP(H20,Valyuta!B:C,2)) * E20 * B20 &amp;" " &amp;C20</f>
        <v>133726.686471578 Euro</v>
      </c>
      <c r="H20" s="72">
        <v>43417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BC90-3DA1-484C-ADE2-3722F485B990}">
  <sheetPr codeName="Sheet11">
    <tabColor rgb="FFFAAE62"/>
  </sheetPr>
  <dimension ref="A1:J20"/>
  <sheetViews>
    <sheetView topLeftCell="A7" zoomScale="130" zoomScaleNormal="130" workbookViewId="0">
      <selection activeCell="D2" sqref="D2"/>
    </sheetView>
  </sheetViews>
  <sheetFormatPr defaultColWidth="9" defaultRowHeight="14.25"/>
  <cols>
    <col min="1" max="1" width="12" style="68" bestFit="1" customWidth="1"/>
    <col min="2" max="2" width="11.375" style="80" bestFit="1" customWidth="1"/>
    <col min="3" max="3" width="12.625" style="68" bestFit="1" customWidth="1"/>
    <col min="4" max="4" width="12" style="68" bestFit="1" customWidth="1"/>
    <col min="5" max="5" width="11.375" style="80" bestFit="1" customWidth="1"/>
    <col min="6" max="6" width="12.625" style="68" bestFit="1" customWidth="1"/>
    <col min="7" max="16384" width="9" style="68"/>
  </cols>
  <sheetData>
    <row r="1" spans="1:10" ht="15.75">
      <c r="A1" s="67" t="s">
        <v>1895</v>
      </c>
      <c r="B1" s="78" t="s">
        <v>1896</v>
      </c>
      <c r="C1" s="67" t="s">
        <v>1897</v>
      </c>
      <c r="D1" s="67" t="s">
        <v>1895</v>
      </c>
      <c r="E1" s="78" t="s">
        <v>1896</v>
      </c>
      <c r="F1" s="67" t="s">
        <v>1897</v>
      </c>
      <c r="J1" s="79"/>
    </row>
    <row r="2" spans="1:10" ht="15">
      <c r="A2" s="69" t="s">
        <v>1878</v>
      </c>
      <c r="B2" s="72">
        <v>43417</v>
      </c>
      <c r="C2" s="69">
        <v>1.7258</v>
      </c>
      <c r="D2" s="69" t="s">
        <v>1898</v>
      </c>
      <c r="E2" s="72">
        <v>43417</v>
      </c>
      <c r="F2" s="77">
        <v>1.9136679999999999</v>
      </c>
    </row>
    <row r="3" spans="1:10" ht="15">
      <c r="A3" s="73" t="s">
        <v>1878</v>
      </c>
      <c r="B3" s="76">
        <v>43431</v>
      </c>
      <c r="C3" s="73">
        <v>1.728</v>
      </c>
      <c r="D3" s="73" t="s">
        <v>1898</v>
      </c>
      <c r="E3" s="76">
        <v>43431</v>
      </c>
      <c r="F3" s="75">
        <v>1.914032</v>
      </c>
    </row>
    <row r="4" spans="1:10" ht="15">
      <c r="A4" s="69" t="s">
        <v>1878</v>
      </c>
      <c r="B4" s="72">
        <v>43445</v>
      </c>
      <c r="C4" s="69">
        <v>1.7302</v>
      </c>
      <c r="D4" s="69" t="s">
        <v>1898</v>
      </c>
      <c r="E4" s="72">
        <v>43445</v>
      </c>
      <c r="F4" s="77">
        <v>1.914396</v>
      </c>
    </row>
    <row r="5" spans="1:10" ht="15">
      <c r="A5" s="73" t="s">
        <v>1878</v>
      </c>
      <c r="B5" s="76">
        <v>43459</v>
      </c>
      <c r="C5" s="73">
        <v>1.7323999999999999</v>
      </c>
      <c r="D5" s="73" t="s">
        <v>1898</v>
      </c>
      <c r="E5" s="76">
        <v>43459</v>
      </c>
      <c r="F5" s="75">
        <v>1.9098399999999998</v>
      </c>
    </row>
    <row r="6" spans="1:10" ht="15">
      <c r="A6" s="69" t="s">
        <v>1878</v>
      </c>
      <c r="B6" s="72">
        <v>43473</v>
      </c>
      <c r="C6" s="69">
        <v>1.7345999999999999</v>
      </c>
      <c r="D6" s="69" t="s">
        <v>1898</v>
      </c>
      <c r="E6" s="72">
        <v>43473</v>
      </c>
      <c r="F6" s="77">
        <v>1.9102039999999998</v>
      </c>
    </row>
    <row r="7" spans="1:10" ht="15">
      <c r="A7" s="73" t="s">
        <v>1878</v>
      </c>
      <c r="B7" s="76">
        <v>43487</v>
      </c>
      <c r="C7" s="73">
        <v>1.7367999999999999</v>
      </c>
      <c r="D7" s="73" t="s">
        <v>1898</v>
      </c>
      <c r="E7" s="76">
        <v>43487</v>
      </c>
      <c r="F7" s="75">
        <v>1.9105679999999998</v>
      </c>
    </row>
    <row r="8" spans="1:10" ht="15">
      <c r="A8" s="69" t="s">
        <v>1878</v>
      </c>
      <c r="B8" s="72">
        <v>43501</v>
      </c>
      <c r="C8" s="69">
        <v>1.7389999999999999</v>
      </c>
      <c r="D8" s="69" t="s">
        <v>1898</v>
      </c>
      <c r="E8" s="72">
        <v>43501</v>
      </c>
      <c r="F8" s="77">
        <v>1.9109319999999999</v>
      </c>
    </row>
    <row r="9" spans="1:10" ht="15">
      <c r="A9" s="73" t="s">
        <v>1878</v>
      </c>
      <c r="B9" s="76">
        <v>43515</v>
      </c>
      <c r="C9" s="73">
        <v>1.7411999999999999</v>
      </c>
      <c r="D9" s="73" t="s">
        <v>1898</v>
      </c>
      <c r="E9" s="76">
        <v>43515</v>
      </c>
      <c r="F9" s="75">
        <v>1.9112959999999999</v>
      </c>
    </row>
    <row r="10" spans="1:10" ht="15">
      <c r="A10" s="69" t="s">
        <v>1878</v>
      </c>
      <c r="B10" s="72">
        <v>43529</v>
      </c>
      <c r="C10" s="69">
        <v>1.724</v>
      </c>
      <c r="D10" s="69" t="s">
        <v>1898</v>
      </c>
      <c r="E10" s="72">
        <v>43529</v>
      </c>
      <c r="F10" s="77">
        <v>1.9154799999999998</v>
      </c>
    </row>
    <row r="11" spans="1:10" ht="15">
      <c r="A11" s="73" t="s">
        <v>1878</v>
      </c>
      <c r="B11" s="76">
        <v>43543</v>
      </c>
      <c r="C11" s="73">
        <v>1.7262</v>
      </c>
      <c r="D11" s="73" t="s">
        <v>1898</v>
      </c>
      <c r="E11" s="76">
        <v>43543</v>
      </c>
      <c r="F11" s="75">
        <v>1.9158439999999999</v>
      </c>
    </row>
    <row r="12" spans="1:10" ht="15">
      <c r="A12" s="69" t="s">
        <v>1878</v>
      </c>
      <c r="B12" s="72">
        <v>43557</v>
      </c>
      <c r="C12" s="69">
        <v>1.7283999999999999</v>
      </c>
      <c r="D12" s="69" t="s">
        <v>1898</v>
      </c>
      <c r="E12" s="72">
        <v>43557</v>
      </c>
      <c r="F12" s="77">
        <v>1.9162079999999999</v>
      </c>
    </row>
    <row r="13" spans="1:10" ht="15">
      <c r="A13" s="73" t="s">
        <v>1878</v>
      </c>
      <c r="B13" s="76">
        <v>43571</v>
      </c>
      <c r="C13" s="73">
        <v>1.7305999999999999</v>
      </c>
      <c r="D13" s="73" t="s">
        <v>1898</v>
      </c>
      <c r="E13" s="76">
        <v>43571</v>
      </c>
      <c r="F13" s="75">
        <v>1.9165719999999999</v>
      </c>
    </row>
    <row r="14" spans="1:10" ht="15">
      <c r="A14" s="69" t="s">
        <v>1878</v>
      </c>
      <c r="B14" s="72">
        <v>43585</v>
      </c>
      <c r="C14" s="69">
        <v>1.7327999999999999</v>
      </c>
      <c r="D14" s="69" t="s">
        <v>1898</v>
      </c>
      <c r="E14" s="72">
        <v>43585</v>
      </c>
      <c r="F14" s="77">
        <v>1.916936</v>
      </c>
    </row>
    <row r="15" spans="1:10" ht="15">
      <c r="A15" s="73" t="s">
        <v>1878</v>
      </c>
      <c r="B15" s="76">
        <v>43599</v>
      </c>
      <c r="C15" s="73">
        <v>1.7349999999999999</v>
      </c>
      <c r="D15" s="73" t="s">
        <v>1898</v>
      </c>
      <c r="E15" s="76">
        <v>43599</v>
      </c>
      <c r="F15" s="75">
        <v>1.9123799999999997</v>
      </c>
    </row>
    <row r="16" spans="1:10" ht="15">
      <c r="A16" s="69" t="s">
        <v>1878</v>
      </c>
      <c r="B16" s="72">
        <v>43613</v>
      </c>
      <c r="C16" s="69">
        <v>1.7261</v>
      </c>
      <c r="D16" s="69" t="s">
        <v>1898</v>
      </c>
      <c r="E16" s="72">
        <v>43613</v>
      </c>
      <c r="F16" s="77">
        <v>1.9127439999999998</v>
      </c>
    </row>
    <row r="17" spans="1:6" ht="15">
      <c r="A17" s="73" t="s">
        <v>1878</v>
      </c>
      <c r="B17" s="76">
        <v>43627</v>
      </c>
      <c r="C17" s="73">
        <v>1.7282999999999999</v>
      </c>
      <c r="D17" s="73" t="s">
        <v>1898</v>
      </c>
      <c r="E17" s="76">
        <v>43627</v>
      </c>
      <c r="F17" s="75">
        <v>1.9131079999999998</v>
      </c>
    </row>
    <row r="18" spans="1:6" ht="15">
      <c r="A18" s="69" t="s">
        <v>1878</v>
      </c>
      <c r="B18" s="72">
        <v>43641</v>
      </c>
      <c r="C18" s="69">
        <v>1.7304999999999999</v>
      </c>
      <c r="D18" s="69" t="s">
        <v>1898</v>
      </c>
      <c r="E18" s="72">
        <v>43641</v>
      </c>
      <c r="F18" s="77">
        <v>1.9134719999999998</v>
      </c>
    </row>
    <row r="19" spans="1:6" ht="15">
      <c r="A19" s="73" t="s">
        <v>1878</v>
      </c>
      <c r="B19" s="76">
        <v>43655</v>
      </c>
      <c r="C19" s="73">
        <v>1.7326999999999999</v>
      </c>
      <c r="D19" s="73" t="s">
        <v>1898</v>
      </c>
      <c r="E19" s="76">
        <v>43655</v>
      </c>
      <c r="F19" s="75">
        <v>1.9138359999999999</v>
      </c>
    </row>
    <row r="20" spans="1:6" ht="15">
      <c r="A20" s="69" t="s">
        <v>1878</v>
      </c>
      <c r="B20" s="72">
        <v>43666</v>
      </c>
      <c r="C20" s="69">
        <v>1.7348999999999999</v>
      </c>
      <c r="D20" s="69" t="s">
        <v>1898</v>
      </c>
      <c r="E20" s="72">
        <v>43666</v>
      </c>
      <c r="F20" s="77">
        <v>1.9141999999999999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4A940-F8A4-48EA-98AA-72776E1FEC93}">
  <sheetPr codeName="Sheet12">
    <tabColor rgb="FFFAAE62"/>
  </sheetPr>
  <dimension ref="A1:G26"/>
  <sheetViews>
    <sheetView topLeftCell="A7" zoomScaleNormal="100" workbookViewId="0">
      <selection activeCell="C19" sqref="C19"/>
    </sheetView>
  </sheetViews>
  <sheetFormatPr defaultColWidth="8.875" defaultRowHeight="16.5"/>
  <cols>
    <col min="1" max="1" width="29.75" style="16" bestFit="1" customWidth="1"/>
    <col min="2" max="2" width="41.125" style="16" bestFit="1" customWidth="1"/>
    <col min="3" max="3" width="11" style="16" bestFit="1" customWidth="1"/>
    <col min="4" max="4" width="11.5" style="16" customWidth="1"/>
    <col min="5" max="5" width="33.625" style="16" bestFit="1" customWidth="1"/>
    <col min="6" max="6" width="5.375" style="16" customWidth="1"/>
    <col min="8" max="16384" width="8.875" style="16"/>
  </cols>
  <sheetData>
    <row r="1" spans="1:6" ht="23.25" thickBot="1">
      <c r="A1" s="81" t="s">
        <v>1809</v>
      </c>
      <c r="B1" s="81" t="s">
        <v>1808</v>
      </c>
      <c r="C1" s="81" t="s">
        <v>1806</v>
      </c>
      <c r="D1" s="81" t="s">
        <v>1845</v>
      </c>
      <c r="E1" s="81" t="s">
        <v>1807</v>
      </c>
      <c r="F1" s="81" t="s">
        <v>1862</v>
      </c>
    </row>
    <row r="2" spans="1:6">
      <c r="A2" s="16" t="s">
        <v>1804</v>
      </c>
      <c r="B2" s="16" t="s">
        <v>34</v>
      </c>
      <c r="C2" s="82">
        <v>1544</v>
      </c>
      <c r="D2" s="16">
        <v>14624</v>
      </c>
      <c r="E2" s="16" t="s">
        <v>33</v>
      </c>
      <c r="F2" s="16">
        <v>45</v>
      </c>
    </row>
    <row r="3" spans="1:6">
      <c r="A3" s="83" t="s">
        <v>1802</v>
      </c>
      <c r="B3" s="83" t="s">
        <v>28</v>
      </c>
      <c r="C3" s="84">
        <v>939</v>
      </c>
      <c r="D3" s="83">
        <v>13777</v>
      </c>
      <c r="E3" s="83" t="s">
        <v>10</v>
      </c>
      <c r="F3" s="83">
        <v>31</v>
      </c>
    </row>
    <row r="4" spans="1:6">
      <c r="A4" s="16" t="s">
        <v>1801</v>
      </c>
      <c r="B4" s="16" t="s">
        <v>34</v>
      </c>
      <c r="C4" s="82">
        <v>1578</v>
      </c>
      <c r="D4" s="16">
        <v>14686</v>
      </c>
      <c r="E4" s="16" t="s">
        <v>168</v>
      </c>
      <c r="F4" s="16">
        <v>47</v>
      </c>
    </row>
    <row r="5" spans="1:6" ht="17.25" customHeight="1">
      <c r="A5" s="83" t="s">
        <v>1800</v>
      </c>
      <c r="B5" s="83" t="s">
        <v>145</v>
      </c>
      <c r="C5" s="84">
        <v>2928</v>
      </c>
      <c r="D5" s="83">
        <v>13901</v>
      </c>
      <c r="E5" s="83" t="s">
        <v>237</v>
      </c>
      <c r="F5" s="83">
        <v>49</v>
      </c>
    </row>
    <row r="6" spans="1:6">
      <c r="A6" s="16" t="s">
        <v>1798</v>
      </c>
      <c r="B6" s="16" t="s">
        <v>34</v>
      </c>
      <c r="C6" s="82">
        <v>1870</v>
      </c>
      <c r="D6" s="16">
        <v>14688</v>
      </c>
      <c r="E6" s="16" t="s">
        <v>168</v>
      </c>
      <c r="F6" s="16">
        <v>46</v>
      </c>
    </row>
    <row r="7" spans="1:6">
      <c r="A7" s="83" t="s">
        <v>1796</v>
      </c>
      <c r="B7" s="83" t="s">
        <v>88</v>
      </c>
      <c r="C7" s="84">
        <v>1633</v>
      </c>
      <c r="D7" s="83">
        <v>14942</v>
      </c>
      <c r="E7" s="83" t="s">
        <v>10</v>
      </c>
      <c r="F7" s="83">
        <v>40</v>
      </c>
    </row>
    <row r="8" spans="1:6">
      <c r="A8" s="16" t="s">
        <v>1794</v>
      </c>
      <c r="B8" s="16" t="s">
        <v>34</v>
      </c>
      <c r="C8" s="82">
        <v>1284</v>
      </c>
      <c r="D8" s="16">
        <v>14672</v>
      </c>
      <c r="E8" s="16" t="s">
        <v>168</v>
      </c>
      <c r="F8" s="16">
        <v>51</v>
      </c>
    </row>
    <row r="9" spans="1:6">
      <c r="A9" s="83" t="s">
        <v>1793</v>
      </c>
      <c r="B9" s="83" t="s">
        <v>103</v>
      </c>
      <c r="C9" s="84">
        <v>2633</v>
      </c>
      <c r="D9" s="83">
        <v>13843</v>
      </c>
      <c r="E9" s="83" t="s">
        <v>33</v>
      </c>
      <c r="F9" s="83">
        <v>45</v>
      </c>
    </row>
    <row r="10" spans="1:6">
      <c r="A10" s="16" t="s">
        <v>1790</v>
      </c>
      <c r="B10" s="16" t="s">
        <v>22</v>
      </c>
      <c r="C10" s="82">
        <v>1989</v>
      </c>
      <c r="D10" s="16">
        <v>14244</v>
      </c>
      <c r="E10" s="16" t="s">
        <v>56</v>
      </c>
      <c r="F10" s="16">
        <v>28</v>
      </c>
    </row>
    <row r="11" spans="1:6">
      <c r="A11" s="83" t="s">
        <v>1789</v>
      </c>
      <c r="B11" s="83" t="s">
        <v>11</v>
      </c>
      <c r="C11" s="84">
        <v>2343</v>
      </c>
      <c r="D11" s="83">
        <v>14193</v>
      </c>
      <c r="E11" s="83" t="s">
        <v>16</v>
      </c>
      <c r="F11" s="83">
        <v>51</v>
      </c>
    </row>
    <row r="15" spans="1:6" ht="17.25">
      <c r="A15" s="133" t="s">
        <v>1846</v>
      </c>
      <c r="B15" s="133"/>
    </row>
    <row r="16" spans="1:6" ht="18">
      <c r="A16" s="31" t="s">
        <v>1845</v>
      </c>
      <c r="B16" s="32">
        <v>14624</v>
      </c>
    </row>
    <row r="17" spans="1:5">
      <c r="A17" s="134"/>
      <c r="B17" s="134"/>
      <c r="E17" s="85"/>
    </row>
    <row r="18" spans="1:5" ht="18">
      <c r="A18" s="31" t="s">
        <v>1809</v>
      </c>
      <c r="B18" s="86" t="str">
        <f>VLOOKUP(B16,CHOOSE({1,2},D2:D11,A2:A11),2,0)</f>
        <v>Quliyev Üzeyir Rafət  oğlu</v>
      </c>
    </row>
    <row r="19" spans="1:5" ht="18">
      <c r="A19" s="31" t="s">
        <v>1806</v>
      </c>
      <c r="B19" s="87">
        <f>VLOOKUP(B16,CHOOSE({1,2,3,4},D2:D11,C2:C11,B2:B11,A2:A11),2,0)</f>
        <v>1544</v>
      </c>
    </row>
    <row r="22" spans="1:5" ht="17.25">
      <c r="A22" s="133" t="s">
        <v>1846</v>
      </c>
      <c r="B22" s="133"/>
    </row>
    <row r="23" spans="1:5" ht="18">
      <c r="A23" s="31" t="s">
        <v>1845</v>
      </c>
      <c r="B23" s="32">
        <v>14624</v>
      </c>
    </row>
    <row r="24" spans="1:5">
      <c r="A24" s="134"/>
      <c r="B24" s="134"/>
    </row>
    <row r="25" spans="1:5" ht="18">
      <c r="A25" s="31" t="s">
        <v>1809</v>
      </c>
      <c r="B25" s="86" t="str">
        <f>VLOOKUP(B23,CHOOSE({1,2,3,4}, D2:D11,C2:C11,B2:B11,A2:A11),4,0)</f>
        <v>Quliyev Üzeyir Rafət  oğlu</v>
      </c>
    </row>
    <row r="26" spans="1:5" ht="18">
      <c r="A26" s="31" t="s">
        <v>1806</v>
      </c>
      <c r="B26" s="87">
        <f>VLOOKUP(B23,CHOOSE({1,2,3,4}, D2:D11,C2:C11,B2:B11,A2:A11),2,0)</f>
        <v>1544</v>
      </c>
    </row>
  </sheetData>
  <mergeCells count="4">
    <mergeCell ref="A15:B15"/>
    <mergeCell ref="A17:B17"/>
    <mergeCell ref="A22:B22"/>
    <mergeCell ref="A24:B24"/>
  </mergeCells>
  <dataValidations count="1">
    <dataValidation type="list" allowBlank="1" showInputMessage="1" showErrorMessage="1" sqref="B16:C16 B23" xr:uid="{746497D0-BF47-4533-91B7-425FA6993C61}">
      <formula1>$D$2:$D$11</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7A12-67DA-4B79-8CFB-D0079CCA9A92}">
  <sheetPr codeName="Sheet13">
    <tabColor theme="9" tint="-0.249977111117893"/>
  </sheetPr>
  <dimension ref="A1:CU7"/>
  <sheetViews>
    <sheetView zoomScale="115" zoomScaleNormal="115" workbookViewId="0">
      <selection activeCell="C10" sqref="C10"/>
    </sheetView>
  </sheetViews>
  <sheetFormatPr defaultColWidth="8.875" defaultRowHeight="16.5"/>
  <cols>
    <col min="1" max="1" width="11" style="16" customWidth="1"/>
    <col min="2" max="2" width="23.125" style="16" bestFit="1" customWidth="1"/>
    <col min="3" max="3" width="28.375" style="16" bestFit="1" customWidth="1"/>
    <col min="4" max="4" width="29.75" style="16" bestFit="1" customWidth="1"/>
    <col min="5" max="5" width="28.75" style="16" bestFit="1" customWidth="1"/>
    <col min="6" max="6" width="22.875" style="16" bestFit="1" customWidth="1"/>
    <col min="7" max="7" width="28.625" style="16" bestFit="1" customWidth="1"/>
    <col min="8" max="8" width="25.375" style="16" bestFit="1" customWidth="1"/>
    <col min="9" max="9" width="23.625" style="16" bestFit="1" customWidth="1"/>
    <col min="10" max="10" width="21.625" style="16" bestFit="1" customWidth="1"/>
    <col min="11" max="11" width="27.875" style="16" bestFit="1" customWidth="1"/>
    <col min="12" max="12" width="25" style="16" bestFit="1" customWidth="1"/>
    <col min="13" max="14" width="26.125" style="16" bestFit="1" customWidth="1"/>
    <col min="15" max="15" width="30" style="16" bestFit="1" customWidth="1"/>
    <col min="16" max="17" width="24.75" style="16" bestFit="1" customWidth="1"/>
    <col min="18" max="19" width="23.5" style="16" bestFit="1" customWidth="1"/>
    <col min="20" max="20" width="20.875" style="16" bestFit="1" customWidth="1"/>
    <col min="21" max="21" width="24.875" style="16" bestFit="1" customWidth="1"/>
    <col min="22" max="22" width="25.625" style="16" bestFit="1" customWidth="1"/>
    <col min="23" max="23" width="25.375" style="16" bestFit="1" customWidth="1"/>
    <col min="24" max="24" width="25.625" style="16" bestFit="1" customWidth="1"/>
    <col min="25" max="25" width="23.75" style="16" bestFit="1" customWidth="1"/>
    <col min="26" max="26" width="23.625" style="16" bestFit="1" customWidth="1"/>
    <col min="27" max="27" width="24.125" style="16" bestFit="1" customWidth="1"/>
    <col min="28" max="28" width="34.25" style="16" bestFit="1" customWidth="1"/>
    <col min="29" max="29" width="24.5" style="16" bestFit="1" customWidth="1"/>
    <col min="30" max="30" width="18.875" style="16" bestFit="1" customWidth="1"/>
    <col min="31" max="31" width="20.25" style="16" bestFit="1" customWidth="1"/>
    <col min="32" max="32" width="27.5" style="16" bestFit="1" customWidth="1"/>
    <col min="33" max="33" width="23" style="16" bestFit="1" customWidth="1"/>
    <col min="34" max="34" width="22.5" style="16" bestFit="1" customWidth="1"/>
    <col min="35" max="35" width="23.875" style="16" bestFit="1" customWidth="1"/>
    <col min="36" max="36" width="21.375" style="16" bestFit="1" customWidth="1"/>
    <col min="37" max="37" width="23.25" style="16" bestFit="1" customWidth="1"/>
    <col min="38" max="38" width="30" style="16" bestFit="1" customWidth="1"/>
    <col min="39" max="39" width="33.25" style="16" bestFit="1" customWidth="1"/>
    <col min="40" max="40" width="27.25" style="16" bestFit="1" customWidth="1"/>
    <col min="41" max="41" width="22.75" style="16" bestFit="1" customWidth="1"/>
    <col min="42" max="42" width="26.25" style="16" bestFit="1" customWidth="1"/>
    <col min="43" max="43" width="25.75" style="16" bestFit="1" customWidth="1"/>
    <col min="44" max="44" width="28.25" style="16" bestFit="1" customWidth="1"/>
    <col min="45" max="45" width="22.125" style="16" bestFit="1" customWidth="1"/>
    <col min="46" max="46" width="22.5" style="16" bestFit="1" customWidth="1"/>
    <col min="47" max="47" width="29.25" style="16" bestFit="1" customWidth="1"/>
    <col min="48" max="48" width="27.75" style="16" bestFit="1" customWidth="1"/>
    <col min="49" max="49" width="25" style="16" bestFit="1" customWidth="1"/>
    <col min="50" max="50" width="26.5" style="16" bestFit="1" customWidth="1"/>
    <col min="51" max="51" width="23.5" style="16" bestFit="1" customWidth="1"/>
    <col min="52" max="52" width="26.5" style="16" bestFit="1" customWidth="1"/>
    <col min="53" max="53" width="23.25" style="16" bestFit="1" customWidth="1"/>
    <col min="54" max="54" width="25.875" style="16" bestFit="1" customWidth="1"/>
    <col min="55" max="55" width="24.5" style="16" bestFit="1" customWidth="1"/>
    <col min="56" max="56" width="25" style="16" bestFit="1" customWidth="1"/>
    <col min="57" max="57" width="25.625" style="16" bestFit="1" customWidth="1"/>
    <col min="58" max="58" width="25.5" style="16" bestFit="1" customWidth="1"/>
    <col min="59" max="59" width="25.625" style="16" bestFit="1" customWidth="1"/>
    <col min="60" max="60" width="23.125" style="16" bestFit="1" customWidth="1"/>
    <col min="61" max="61" width="29.25" style="16" bestFit="1" customWidth="1"/>
    <col min="62" max="62" width="25.375" style="16" bestFit="1" customWidth="1"/>
    <col min="63" max="63" width="22.125" style="16" bestFit="1" customWidth="1"/>
    <col min="64" max="64" width="23.5" style="16" bestFit="1" customWidth="1"/>
    <col min="65" max="65" width="25.375" style="16" bestFit="1" customWidth="1"/>
    <col min="66" max="66" width="26.25" style="16" bestFit="1" customWidth="1"/>
    <col min="67" max="67" width="25.875" style="16" bestFit="1" customWidth="1"/>
    <col min="68" max="68" width="29.125" style="16" bestFit="1" customWidth="1"/>
    <col min="69" max="69" width="25.125" style="16" bestFit="1" customWidth="1"/>
    <col min="70" max="70" width="24.625" style="16" bestFit="1" customWidth="1"/>
    <col min="71" max="71" width="25.125" style="16" bestFit="1" customWidth="1"/>
    <col min="72" max="72" width="26.125" style="16" bestFit="1" customWidth="1"/>
    <col min="73" max="73" width="22.125" style="16" bestFit="1" customWidth="1"/>
    <col min="74" max="74" width="27.125" style="16" bestFit="1" customWidth="1"/>
    <col min="75" max="75" width="26.5" style="16" bestFit="1" customWidth="1"/>
    <col min="76" max="76" width="28.25" style="16" bestFit="1" customWidth="1"/>
    <col min="77" max="77" width="24.875" style="16" bestFit="1" customWidth="1"/>
    <col min="78" max="79" width="26.625" style="16" bestFit="1" customWidth="1"/>
    <col min="80" max="80" width="26.5" style="16" bestFit="1" customWidth="1"/>
    <col min="81" max="81" width="25.5" style="16" bestFit="1" customWidth="1"/>
    <col min="82" max="82" width="27.5" style="16" bestFit="1" customWidth="1"/>
    <col min="83" max="83" width="26.25" style="16" bestFit="1" customWidth="1"/>
    <col min="84" max="84" width="23.125" style="16" bestFit="1" customWidth="1"/>
    <col min="85" max="85" width="29.5" style="16" bestFit="1" customWidth="1"/>
    <col min="86" max="86" width="25.375" style="16" bestFit="1" customWidth="1"/>
    <col min="87" max="87" width="26.875" style="16" bestFit="1" customWidth="1"/>
    <col min="88" max="88" width="23.25" style="16" bestFit="1" customWidth="1"/>
    <col min="89" max="89" width="28.5" style="16" bestFit="1" customWidth="1"/>
    <col min="90" max="90" width="29.625" style="16" bestFit="1" customWidth="1"/>
    <col min="91" max="91" width="24.375" style="16" bestFit="1" customWidth="1"/>
    <col min="92" max="92" width="25.5" style="16" bestFit="1" customWidth="1"/>
    <col min="93" max="93" width="27.375" style="16" bestFit="1" customWidth="1"/>
    <col min="94" max="94" width="25.875" style="16" bestFit="1" customWidth="1"/>
    <col min="95" max="95" width="27.875" style="16" bestFit="1" customWidth="1"/>
    <col min="96" max="96" width="25.875" style="16" bestFit="1" customWidth="1"/>
    <col min="97" max="97" width="25.75" style="16" bestFit="1" customWidth="1"/>
    <col min="98" max="98" width="28.125" style="16" bestFit="1" customWidth="1"/>
    <col min="99" max="99" width="24" style="16" bestFit="1" customWidth="1"/>
    <col min="100" max="16384" width="8.875" style="16"/>
  </cols>
  <sheetData>
    <row r="1" spans="1:99" ht="22.5">
      <c r="A1" s="34" t="s">
        <v>1845</v>
      </c>
      <c r="B1" s="26">
        <v>14624</v>
      </c>
      <c r="C1" s="29">
        <v>13777</v>
      </c>
      <c r="D1" s="26">
        <v>14686</v>
      </c>
      <c r="E1" s="26">
        <v>14688</v>
      </c>
      <c r="F1" s="29">
        <v>14942</v>
      </c>
      <c r="G1" s="26">
        <v>14672</v>
      </c>
      <c r="H1" s="29">
        <v>13843</v>
      </c>
      <c r="I1" s="26">
        <v>14624</v>
      </c>
      <c r="J1" s="29">
        <v>14193</v>
      </c>
      <c r="K1" s="26">
        <v>14460</v>
      </c>
      <c r="L1" s="29">
        <v>14628</v>
      </c>
      <c r="M1" s="26">
        <v>13891</v>
      </c>
      <c r="N1" s="29">
        <v>14631</v>
      </c>
      <c r="O1" s="26">
        <v>14210</v>
      </c>
      <c r="P1" s="29">
        <v>13719</v>
      </c>
      <c r="Q1" s="26">
        <v>14199</v>
      </c>
      <c r="R1" s="29">
        <v>13923</v>
      </c>
      <c r="S1" s="26">
        <v>14546</v>
      </c>
      <c r="T1" s="29">
        <v>14044</v>
      </c>
      <c r="U1" s="26">
        <v>14442</v>
      </c>
      <c r="V1" s="29">
        <v>14462</v>
      </c>
      <c r="W1" s="26">
        <v>14607</v>
      </c>
      <c r="X1" s="29">
        <v>14959</v>
      </c>
      <c r="Y1" s="26">
        <v>13921</v>
      </c>
      <c r="Z1" s="29">
        <v>13632</v>
      </c>
      <c r="AA1" s="26">
        <v>14071</v>
      </c>
      <c r="AB1" s="29">
        <v>15074</v>
      </c>
      <c r="AC1" s="26">
        <v>14505</v>
      </c>
      <c r="AD1" s="29">
        <v>14953</v>
      </c>
      <c r="AE1" s="26">
        <v>14590</v>
      </c>
      <c r="AF1" s="29">
        <v>15046</v>
      </c>
      <c r="AG1" s="26">
        <v>13969</v>
      </c>
      <c r="AH1" s="29">
        <v>14639</v>
      </c>
      <c r="AI1" s="26">
        <v>14844</v>
      </c>
      <c r="AJ1" s="29">
        <v>14944</v>
      </c>
      <c r="AK1" s="26">
        <v>13764</v>
      </c>
      <c r="AL1" s="29">
        <v>14516</v>
      </c>
      <c r="AM1" s="26">
        <v>14941</v>
      </c>
      <c r="AN1" s="29">
        <v>14286</v>
      </c>
      <c r="AO1" s="26">
        <v>14455</v>
      </c>
      <c r="AP1" s="29">
        <v>13823</v>
      </c>
      <c r="AQ1" s="26">
        <v>14476</v>
      </c>
      <c r="AR1" s="29">
        <v>13890</v>
      </c>
      <c r="AS1" s="26">
        <v>14059</v>
      </c>
      <c r="AT1" s="29">
        <v>13887</v>
      </c>
      <c r="AU1" s="26">
        <v>14632</v>
      </c>
      <c r="AV1" s="29">
        <v>14228</v>
      </c>
      <c r="AW1" s="26">
        <v>14828</v>
      </c>
      <c r="AX1" s="29">
        <v>14115</v>
      </c>
      <c r="AY1" s="26">
        <v>13734</v>
      </c>
      <c r="AZ1" s="29">
        <v>14440</v>
      </c>
      <c r="BA1" s="26">
        <v>14817</v>
      </c>
      <c r="BB1" s="29">
        <v>14217</v>
      </c>
      <c r="BC1" s="26">
        <v>13563</v>
      </c>
      <c r="BD1" s="29">
        <v>15139</v>
      </c>
      <c r="BE1" s="26">
        <v>14245</v>
      </c>
      <c r="BF1" s="29">
        <v>13617</v>
      </c>
      <c r="BG1" s="26">
        <v>15061</v>
      </c>
      <c r="BH1" s="29">
        <v>13981</v>
      </c>
      <c r="BI1" s="26">
        <v>14525</v>
      </c>
      <c r="BJ1" s="29">
        <v>15077</v>
      </c>
      <c r="BK1" s="26">
        <v>13779</v>
      </c>
      <c r="BL1" s="29">
        <v>14587</v>
      </c>
      <c r="BM1" s="26">
        <v>14544</v>
      </c>
      <c r="BN1" s="29">
        <v>14834</v>
      </c>
      <c r="BO1" s="26">
        <v>15043</v>
      </c>
      <c r="BP1" s="29">
        <v>13920</v>
      </c>
      <c r="BQ1" s="26">
        <v>14449</v>
      </c>
      <c r="BR1" s="29">
        <v>14526</v>
      </c>
      <c r="BS1" s="26">
        <v>14957</v>
      </c>
      <c r="BT1" s="29">
        <v>14814</v>
      </c>
      <c r="BU1" s="26">
        <v>13668</v>
      </c>
      <c r="BV1" s="29">
        <v>13771</v>
      </c>
      <c r="BW1" s="26">
        <v>13892</v>
      </c>
      <c r="BX1" s="29">
        <v>13529</v>
      </c>
      <c r="BY1" s="26">
        <v>14515</v>
      </c>
      <c r="BZ1" s="29">
        <v>14696</v>
      </c>
      <c r="CA1" s="26">
        <v>15141</v>
      </c>
      <c r="CB1" s="29">
        <v>13613</v>
      </c>
      <c r="CC1" s="26">
        <v>13733</v>
      </c>
      <c r="CD1" s="29">
        <v>13814</v>
      </c>
      <c r="CE1" s="26">
        <v>15140</v>
      </c>
      <c r="CF1" s="29">
        <v>14813</v>
      </c>
      <c r="CG1" s="26">
        <v>13507</v>
      </c>
      <c r="CH1" s="29">
        <v>13908</v>
      </c>
      <c r="CI1" s="26">
        <v>14209</v>
      </c>
      <c r="CJ1" s="29">
        <v>14072</v>
      </c>
      <c r="CK1" s="26">
        <v>14771</v>
      </c>
      <c r="CL1" s="29">
        <v>14051</v>
      </c>
      <c r="CM1" s="26">
        <v>14234</v>
      </c>
      <c r="CN1" s="29">
        <v>15073</v>
      </c>
      <c r="CO1" s="26">
        <v>13687</v>
      </c>
      <c r="CP1" s="29">
        <v>14934</v>
      </c>
      <c r="CQ1" s="26">
        <v>14589</v>
      </c>
      <c r="CR1" s="29">
        <v>13626</v>
      </c>
      <c r="CS1" s="26">
        <v>13722</v>
      </c>
      <c r="CT1" s="29">
        <v>14841</v>
      </c>
      <c r="CU1" s="26">
        <v>14946</v>
      </c>
    </row>
    <row r="2" spans="1:99" ht="22.5">
      <c r="A2" s="33" t="s">
        <v>1809</v>
      </c>
      <c r="B2" s="25" t="s">
        <v>1804</v>
      </c>
      <c r="C2" s="28" t="s">
        <v>1802</v>
      </c>
      <c r="D2" s="25" t="s">
        <v>1801</v>
      </c>
      <c r="E2" s="25" t="s">
        <v>1798</v>
      </c>
      <c r="F2" s="28" t="s">
        <v>1796</v>
      </c>
      <c r="G2" s="25" t="s">
        <v>1794</v>
      </c>
      <c r="H2" s="28" t="s">
        <v>1793</v>
      </c>
      <c r="I2" s="25" t="s">
        <v>1790</v>
      </c>
      <c r="J2" s="28" t="s">
        <v>1789</v>
      </c>
      <c r="K2" s="25" t="s">
        <v>1788</v>
      </c>
      <c r="L2" s="28" t="s">
        <v>1787</v>
      </c>
      <c r="M2" s="25" t="s">
        <v>1785</v>
      </c>
      <c r="N2" s="28" t="s">
        <v>1783</v>
      </c>
      <c r="O2" s="25" t="s">
        <v>1781</v>
      </c>
      <c r="P2" s="28" t="s">
        <v>1780</v>
      </c>
      <c r="Q2" s="25" t="s">
        <v>1779</v>
      </c>
      <c r="R2" s="28" t="s">
        <v>1777</v>
      </c>
      <c r="S2" s="25" t="s">
        <v>1775</v>
      </c>
      <c r="T2" s="28" t="s">
        <v>1774</v>
      </c>
      <c r="U2" s="25" t="s">
        <v>1772</v>
      </c>
      <c r="V2" s="28" t="s">
        <v>1771</v>
      </c>
      <c r="W2" s="25" t="s">
        <v>1769</v>
      </c>
      <c r="X2" s="28" t="s">
        <v>1768</v>
      </c>
      <c r="Y2" s="25" t="s">
        <v>1767</v>
      </c>
      <c r="Z2" s="28" t="s">
        <v>1765</v>
      </c>
      <c r="AA2" s="25" t="s">
        <v>1762</v>
      </c>
      <c r="AB2" s="28" t="s">
        <v>1760</v>
      </c>
      <c r="AC2" s="25" t="s">
        <v>1758</v>
      </c>
      <c r="AD2" s="28" t="s">
        <v>1756</v>
      </c>
      <c r="AE2" s="25" t="s">
        <v>1754</v>
      </c>
      <c r="AF2" s="28" t="s">
        <v>1753</v>
      </c>
      <c r="AG2" s="25" t="s">
        <v>1751</v>
      </c>
      <c r="AH2" s="28" t="s">
        <v>1750</v>
      </c>
      <c r="AI2" s="25" t="s">
        <v>1749</v>
      </c>
      <c r="AJ2" s="28" t="s">
        <v>1747</v>
      </c>
      <c r="AK2" s="25" t="s">
        <v>1744</v>
      </c>
      <c r="AL2" s="28" t="s">
        <v>1741</v>
      </c>
      <c r="AM2" s="25" t="s">
        <v>1738</v>
      </c>
      <c r="AN2" s="28" t="s">
        <v>1736</v>
      </c>
      <c r="AO2" s="25" t="s">
        <v>1733</v>
      </c>
      <c r="AP2" s="28" t="s">
        <v>1730</v>
      </c>
      <c r="AQ2" s="25" t="s">
        <v>1728</v>
      </c>
      <c r="AR2" s="28" t="s">
        <v>1725</v>
      </c>
      <c r="AS2" s="25" t="s">
        <v>1723</v>
      </c>
      <c r="AT2" s="28" t="s">
        <v>1722</v>
      </c>
      <c r="AU2" s="25" t="s">
        <v>1720</v>
      </c>
      <c r="AV2" s="28" t="s">
        <v>1719</v>
      </c>
      <c r="AW2" s="25" t="s">
        <v>1718</v>
      </c>
      <c r="AX2" s="28" t="s">
        <v>1716</v>
      </c>
      <c r="AY2" s="25" t="s">
        <v>1715</v>
      </c>
      <c r="AZ2" s="28" t="s">
        <v>1713</v>
      </c>
      <c r="BA2" s="25" t="s">
        <v>1711</v>
      </c>
      <c r="BB2" s="28" t="s">
        <v>1709</v>
      </c>
      <c r="BC2" s="25" t="s">
        <v>1707</v>
      </c>
      <c r="BD2" s="28" t="s">
        <v>1704</v>
      </c>
      <c r="BE2" s="25" t="s">
        <v>1702</v>
      </c>
      <c r="BF2" s="28" t="s">
        <v>1700</v>
      </c>
      <c r="BG2" s="25" t="s">
        <v>1698</v>
      </c>
      <c r="BH2" s="28" t="s">
        <v>1697</v>
      </c>
      <c r="BI2" s="25" t="s">
        <v>1696</v>
      </c>
      <c r="BJ2" s="28" t="s">
        <v>1694</v>
      </c>
      <c r="BK2" s="25" t="s">
        <v>1692</v>
      </c>
      <c r="BL2" s="28" t="s">
        <v>1690</v>
      </c>
      <c r="BM2" s="25" t="s">
        <v>1689</v>
      </c>
      <c r="BN2" s="28" t="s">
        <v>1687</v>
      </c>
      <c r="BO2" s="25" t="s">
        <v>1684</v>
      </c>
      <c r="BP2" s="28" t="s">
        <v>1683</v>
      </c>
      <c r="BQ2" s="25" t="s">
        <v>1682</v>
      </c>
      <c r="BR2" s="28" t="s">
        <v>1679</v>
      </c>
      <c r="BS2" s="25" t="s">
        <v>1677</v>
      </c>
      <c r="BT2" s="28" t="s">
        <v>1675</v>
      </c>
      <c r="BU2" s="25" t="s">
        <v>1673</v>
      </c>
      <c r="BV2" s="28" t="s">
        <v>1670</v>
      </c>
      <c r="BW2" s="25" t="s">
        <v>1667</v>
      </c>
      <c r="BX2" s="28" t="s">
        <v>1664</v>
      </c>
      <c r="BY2" s="25" t="s">
        <v>1662</v>
      </c>
      <c r="BZ2" s="28" t="s">
        <v>1660</v>
      </c>
      <c r="CA2" s="25" t="s">
        <v>1658</v>
      </c>
      <c r="CB2" s="28" t="s">
        <v>1656</v>
      </c>
      <c r="CC2" s="25" t="s">
        <v>1655</v>
      </c>
      <c r="CD2" s="28" t="s">
        <v>1653</v>
      </c>
      <c r="CE2" s="25" t="s">
        <v>1651</v>
      </c>
      <c r="CF2" s="28" t="s">
        <v>1649</v>
      </c>
      <c r="CG2" s="25" t="s">
        <v>1647</v>
      </c>
      <c r="CH2" s="28" t="s">
        <v>1646</v>
      </c>
      <c r="CI2" s="25" t="s">
        <v>1644</v>
      </c>
      <c r="CJ2" s="28" t="s">
        <v>1642</v>
      </c>
      <c r="CK2" s="25" t="s">
        <v>1639</v>
      </c>
      <c r="CL2" s="28" t="s">
        <v>1637</v>
      </c>
      <c r="CM2" s="25" t="s">
        <v>1635</v>
      </c>
      <c r="CN2" s="28" t="s">
        <v>1634</v>
      </c>
      <c r="CO2" s="25" t="s">
        <v>1632</v>
      </c>
      <c r="CP2" s="28" t="s">
        <v>1630</v>
      </c>
      <c r="CQ2" s="25" t="s">
        <v>1628</v>
      </c>
      <c r="CR2" s="28" t="s">
        <v>1627</v>
      </c>
      <c r="CS2" s="25" t="s">
        <v>1626</v>
      </c>
      <c r="CT2" s="28" t="s">
        <v>1624</v>
      </c>
      <c r="CU2" s="25" t="s">
        <v>1621</v>
      </c>
    </row>
    <row r="3" spans="1:99" ht="22.5">
      <c r="A3" s="33" t="s">
        <v>1806</v>
      </c>
      <c r="B3" s="24">
        <v>1544</v>
      </c>
      <c r="C3" s="27">
        <v>939</v>
      </c>
      <c r="D3" s="24">
        <v>1578</v>
      </c>
      <c r="E3" s="24">
        <v>1870</v>
      </c>
      <c r="F3" s="27">
        <v>1633</v>
      </c>
      <c r="G3" s="24">
        <v>1284</v>
      </c>
      <c r="H3" s="27">
        <v>2633</v>
      </c>
      <c r="I3" s="24">
        <v>1989</v>
      </c>
      <c r="J3" s="27">
        <v>2343</v>
      </c>
      <c r="K3" s="24">
        <v>2700</v>
      </c>
      <c r="L3" s="27">
        <v>2131</v>
      </c>
      <c r="M3" s="24">
        <v>2160</v>
      </c>
      <c r="N3" s="27">
        <v>1271</v>
      </c>
      <c r="O3" s="24">
        <v>1582</v>
      </c>
      <c r="P3" s="27">
        <v>1700</v>
      </c>
      <c r="Q3" s="24">
        <v>612</v>
      </c>
      <c r="R3" s="27">
        <v>2898</v>
      </c>
      <c r="S3" s="24">
        <v>957</v>
      </c>
      <c r="T3" s="27">
        <v>1943</v>
      </c>
      <c r="U3" s="24">
        <v>642</v>
      </c>
      <c r="V3" s="27">
        <v>2370</v>
      </c>
      <c r="W3" s="24">
        <v>517</v>
      </c>
      <c r="X3" s="27">
        <v>982</v>
      </c>
      <c r="Y3" s="24">
        <v>749</v>
      </c>
      <c r="Z3" s="27">
        <v>1434</v>
      </c>
      <c r="AA3" s="24">
        <v>532</v>
      </c>
      <c r="AB3" s="27">
        <v>1916</v>
      </c>
      <c r="AC3" s="24">
        <v>1851</v>
      </c>
      <c r="AD3" s="27">
        <v>1875</v>
      </c>
      <c r="AE3" s="24">
        <v>914</v>
      </c>
      <c r="AF3" s="27">
        <v>953</v>
      </c>
      <c r="AG3" s="24">
        <v>2920</v>
      </c>
      <c r="AH3" s="27">
        <v>1427</v>
      </c>
      <c r="AI3" s="24">
        <v>1273</v>
      </c>
      <c r="AJ3" s="27">
        <v>1500</v>
      </c>
      <c r="AK3" s="24">
        <v>1900</v>
      </c>
      <c r="AL3" s="27">
        <v>2780</v>
      </c>
      <c r="AM3" s="24">
        <v>2552</v>
      </c>
      <c r="AN3" s="27">
        <v>2078</v>
      </c>
      <c r="AO3" s="24">
        <v>890</v>
      </c>
      <c r="AP3" s="27">
        <v>2596</v>
      </c>
      <c r="AQ3" s="24">
        <v>1893</v>
      </c>
      <c r="AR3" s="27">
        <v>2914</v>
      </c>
      <c r="AS3" s="24">
        <v>1598</v>
      </c>
      <c r="AT3" s="27">
        <v>2583</v>
      </c>
      <c r="AU3" s="24">
        <v>2834</v>
      </c>
      <c r="AV3" s="27">
        <v>2965</v>
      </c>
      <c r="AW3" s="24">
        <v>2637</v>
      </c>
      <c r="AX3" s="27">
        <v>1473</v>
      </c>
      <c r="AY3" s="24">
        <v>1712</v>
      </c>
      <c r="AZ3" s="27">
        <v>2539</v>
      </c>
      <c r="BA3" s="24">
        <v>1149</v>
      </c>
      <c r="BB3" s="27">
        <v>675</v>
      </c>
      <c r="BC3" s="24">
        <v>2804</v>
      </c>
      <c r="BD3" s="27">
        <v>2665</v>
      </c>
      <c r="BE3" s="24">
        <v>1040</v>
      </c>
      <c r="BF3" s="27">
        <v>1178</v>
      </c>
      <c r="BG3" s="24">
        <v>1120</v>
      </c>
      <c r="BH3" s="27">
        <v>2907</v>
      </c>
      <c r="BI3" s="24">
        <v>764</v>
      </c>
      <c r="BJ3" s="27">
        <v>1542</v>
      </c>
      <c r="BK3" s="24">
        <v>1743</v>
      </c>
      <c r="BL3" s="27">
        <v>1476</v>
      </c>
      <c r="BM3" s="24">
        <v>2360</v>
      </c>
      <c r="BN3" s="27">
        <v>2222</v>
      </c>
      <c r="BO3" s="24">
        <v>2629</v>
      </c>
      <c r="BP3" s="27">
        <v>2703</v>
      </c>
      <c r="BQ3" s="24">
        <v>2469</v>
      </c>
      <c r="BR3" s="27">
        <v>2365</v>
      </c>
      <c r="BS3" s="24">
        <v>1465</v>
      </c>
      <c r="BT3" s="27">
        <v>2606</v>
      </c>
      <c r="BU3" s="24">
        <v>2448</v>
      </c>
      <c r="BV3" s="27">
        <v>1979</v>
      </c>
      <c r="BW3" s="24">
        <v>2053</v>
      </c>
      <c r="BX3" s="27">
        <v>2176</v>
      </c>
      <c r="BY3" s="24">
        <v>1109</v>
      </c>
      <c r="BZ3" s="27">
        <v>529</v>
      </c>
      <c r="CA3" s="24">
        <v>766</v>
      </c>
      <c r="CB3" s="27">
        <v>1858</v>
      </c>
      <c r="CC3" s="24">
        <v>2736</v>
      </c>
      <c r="CD3" s="27">
        <v>631</v>
      </c>
      <c r="CE3" s="24">
        <v>1070</v>
      </c>
      <c r="CF3" s="27">
        <v>664</v>
      </c>
      <c r="CG3" s="24">
        <v>1586</v>
      </c>
      <c r="CH3" s="27">
        <v>1106</v>
      </c>
      <c r="CI3" s="24">
        <v>1116</v>
      </c>
      <c r="CJ3" s="27">
        <v>2905</v>
      </c>
      <c r="CK3" s="24">
        <v>976</v>
      </c>
      <c r="CL3" s="27">
        <v>1863</v>
      </c>
      <c r="CM3" s="24">
        <v>808</v>
      </c>
      <c r="CN3" s="27">
        <v>2811</v>
      </c>
      <c r="CO3" s="24">
        <v>1722</v>
      </c>
      <c r="CP3" s="27">
        <v>2386</v>
      </c>
      <c r="CQ3" s="24">
        <v>1407</v>
      </c>
      <c r="CR3" s="27">
        <v>1613</v>
      </c>
      <c r="CS3" s="24">
        <v>2616</v>
      </c>
      <c r="CT3" s="27">
        <v>1669</v>
      </c>
      <c r="CU3" s="24">
        <v>1830</v>
      </c>
    </row>
    <row r="6" spans="1:99" ht="22.5">
      <c r="A6" s="88" t="s">
        <v>1845</v>
      </c>
      <c r="B6" s="16">
        <v>13777</v>
      </c>
    </row>
    <row r="7" spans="1:99" ht="22.5">
      <c r="A7" s="88" t="s">
        <v>1899</v>
      </c>
      <c r="B7" s="16">
        <f>HLOOKUP(B6,1:3,3,0)</f>
        <v>939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AE8C5-3DC4-45FB-8E9F-0B3BBBD95D0B}">
  <sheetPr>
    <tabColor theme="9" tint="-0.249977111117893"/>
  </sheetPr>
  <dimension ref="A3:CU10"/>
  <sheetViews>
    <sheetView workbookViewId="0">
      <selection activeCell="B10" sqref="B10"/>
    </sheetView>
  </sheetViews>
  <sheetFormatPr defaultRowHeight="14.25"/>
  <cols>
    <col min="2" max="2" width="23.125" bestFit="1" customWidth="1"/>
    <col min="3" max="3" width="28.375" bestFit="1" customWidth="1"/>
    <col min="4" max="4" width="29.75" bestFit="1" customWidth="1"/>
    <col min="5" max="5" width="28.75" bestFit="1" customWidth="1"/>
    <col min="6" max="6" width="22.875" bestFit="1" customWidth="1"/>
    <col min="7" max="7" width="28.625" bestFit="1" customWidth="1"/>
    <col min="8" max="8" width="25.375" bestFit="1" customWidth="1"/>
    <col min="9" max="9" width="23.625" bestFit="1" customWidth="1"/>
    <col min="10" max="10" width="21.625" bestFit="1" customWidth="1"/>
    <col min="11" max="11" width="27.875" bestFit="1" customWidth="1"/>
    <col min="12" max="12" width="25" bestFit="1" customWidth="1"/>
    <col min="13" max="14" width="26.125" bestFit="1" customWidth="1"/>
    <col min="15" max="15" width="30" bestFit="1" customWidth="1"/>
    <col min="16" max="17" width="24.75" bestFit="1" customWidth="1"/>
    <col min="18" max="19" width="23.5" bestFit="1" customWidth="1"/>
    <col min="20" max="20" width="20.875" bestFit="1" customWidth="1"/>
    <col min="21" max="21" width="24.875" bestFit="1" customWidth="1"/>
    <col min="22" max="22" width="25.625" bestFit="1" customWidth="1"/>
    <col min="23" max="23" width="25.375" bestFit="1" customWidth="1"/>
    <col min="24" max="24" width="25.625" bestFit="1" customWidth="1"/>
    <col min="25" max="25" width="23.75" bestFit="1" customWidth="1"/>
    <col min="26" max="26" width="23.625" bestFit="1" customWidth="1"/>
    <col min="27" max="27" width="24.125" bestFit="1" customWidth="1"/>
    <col min="28" max="28" width="34.25" bestFit="1" customWidth="1"/>
    <col min="29" max="29" width="24.5" bestFit="1" customWidth="1"/>
    <col min="30" max="30" width="18.875" bestFit="1" customWidth="1"/>
    <col min="31" max="31" width="20.25" bestFit="1" customWidth="1"/>
    <col min="32" max="32" width="27.5" bestFit="1" customWidth="1"/>
    <col min="33" max="33" width="23" bestFit="1" customWidth="1"/>
    <col min="34" max="34" width="22.5" bestFit="1" customWidth="1"/>
    <col min="35" max="35" width="23.875" bestFit="1" customWidth="1"/>
    <col min="36" max="36" width="21.375" bestFit="1" customWidth="1"/>
    <col min="37" max="37" width="23.25" bestFit="1" customWidth="1"/>
    <col min="38" max="38" width="30" bestFit="1" customWidth="1"/>
    <col min="39" max="39" width="33.25" bestFit="1" customWidth="1"/>
    <col min="40" max="40" width="27.25" bestFit="1" customWidth="1"/>
    <col min="41" max="41" width="22.75" bestFit="1" customWidth="1"/>
    <col min="42" max="42" width="26.25" bestFit="1" customWidth="1"/>
    <col min="43" max="43" width="25.75" bestFit="1" customWidth="1"/>
    <col min="44" max="44" width="28.25" bestFit="1" customWidth="1"/>
    <col min="45" max="45" width="22.125" bestFit="1" customWidth="1"/>
    <col min="46" max="46" width="22.5" bestFit="1" customWidth="1"/>
    <col min="47" max="47" width="29.25" bestFit="1" customWidth="1"/>
    <col min="48" max="48" width="27.75" bestFit="1" customWidth="1"/>
    <col min="49" max="49" width="25" bestFit="1" customWidth="1"/>
    <col min="50" max="50" width="26.5" bestFit="1" customWidth="1"/>
    <col min="51" max="51" width="23.5" bestFit="1" customWidth="1"/>
    <col min="52" max="52" width="26.5" bestFit="1" customWidth="1"/>
    <col min="53" max="53" width="23.25" bestFit="1" customWidth="1"/>
    <col min="54" max="54" width="25.875" bestFit="1" customWidth="1"/>
    <col min="55" max="55" width="24.5" bestFit="1" customWidth="1"/>
    <col min="56" max="56" width="25" bestFit="1" customWidth="1"/>
    <col min="57" max="57" width="25.625" bestFit="1" customWidth="1"/>
    <col min="58" max="58" width="25.5" bestFit="1" customWidth="1"/>
    <col min="59" max="59" width="25.625" bestFit="1" customWidth="1"/>
    <col min="60" max="60" width="23.125" bestFit="1" customWidth="1"/>
    <col min="61" max="61" width="29.25" bestFit="1" customWidth="1"/>
    <col min="62" max="62" width="25.375" bestFit="1" customWidth="1"/>
    <col min="63" max="63" width="22.125" bestFit="1" customWidth="1"/>
    <col min="64" max="64" width="23.5" bestFit="1" customWidth="1"/>
    <col min="65" max="65" width="25.375" bestFit="1" customWidth="1"/>
    <col min="66" max="66" width="26.25" bestFit="1" customWidth="1"/>
    <col min="67" max="67" width="25.875" bestFit="1" customWidth="1"/>
    <col min="68" max="68" width="29.125" bestFit="1" customWidth="1"/>
    <col min="69" max="69" width="25.125" bestFit="1" customWidth="1"/>
    <col min="70" max="70" width="24.625" bestFit="1" customWidth="1"/>
    <col min="71" max="71" width="25.125" bestFit="1" customWidth="1"/>
    <col min="72" max="72" width="26.125" bestFit="1" customWidth="1"/>
    <col min="73" max="73" width="22.125" bestFit="1" customWidth="1"/>
    <col min="74" max="74" width="27.125" bestFit="1" customWidth="1"/>
    <col min="75" max="75" width="26.5" bestFit="1" customWidth="1"/>
    <col min="76" max="76" width="28.25" bestFit="1" customWidth="1"/>
    <col min="77" max="77" width="24.875" bestFit="1" customWidth="1"/>
    <col min="78" max="79" width="26.625" bestFit="1" customWidth="1"/>
    <col min="80" max="80" width="26.5" bestFit="1" customWidth="1"/>
    <col min="81" max="81" width="25.5" bestFit="1" customWidth="1"/>
    <col min="82" max="82" width="27.5" bestFit="1" customWidth="1"/>
    <col min="83" max="83" width="26.25" bestFit="1" customWidth="1"/>
    <col min="84" max="84" width="23.125" bestFit="1" customWidth="1"/>
    <col min="85" max="85" width="29.5" bestFit="1" customWidth="1"/>
    <col min="86" max="86" width="25.375" bestFit="1" customWidth="1"/>
    <col min="87" max="87" width="26.875" bestFit="1" customWidth="1"/>
    <col min="88" max="88" width="23.25" bestFit="1" customWidth="1"/>
    <col min="89" max="89" width="28.5" bestFit="1" customWidth="1"/>
    <col min="90" max="90" width="29.625" bestFit="1" customWidth="1"/>
    <col min="91" max="91" width="24.375" bestFit="1" customWidth="1"/>
    <col min="92" max="92" width="25.5" bestFit="1" customWidth="1"/>
    <col min="93" max="93" width="27.375" bestFit="1" customWidth="1"/>
    <col min="94" max="94" width="25.875" bestFit="1" customWidth="1"/>
    <col min="95" max="95" width="27.875" bestFit="1" customWidth="1"/>
    <col min="96" max="96" width="25.875" bestFit="1" customWidth="1"/>
    <col min="97" max="97" width="25.75" bestFit="1" customWidth="1"/>
    <col min="98" max="98" width="28.125" bestFit="1" customWidth="1"/>
    <col min="99" max="99" width="24" bestFit="1" customWidth="1"/>
  </cols>
  <sheetData>
    <row r="3" spans="1:99" ht="22.5">
      <c r="A3" s="34" t="s">
        <v>1845</v>
      </c>
      <c r="B3" s="61">
        <v>14624</v>
      </c>
      <c r="C3" s="29">
        <v>13777</v>
      </c>
      <c r="D3" s="26">
        <v>14686</v>
      </c>
      <c r="E3" s="26">
        <v>14688</v>
      </c>
      <c r="F3" s="29">
        <v>14942</v>
      </c>
      <c r="G3" s="26">
        <v>14672</v>
      </c>
      <c r="H3" s="29">
        <v>13843</v>
      </c>
      <c r="I3" s="61">
        <v>14624</v>
      </c>
      <c r="J3" s="29">
        <v>14193</v>
      </c>
      <c r="K3" s="26">
        <v>14460</v>
      </c>
      <c r="L3" s="29">
        <v>14628</v>
      </c>
      <c r="M3" s="26">
        <v>13891</v>
      </c>
      <c r="N3" s="29">
        <v>14631</v>
      </c>
      <c r="O3" s="26">
        <v>14210</v>
      </c>
      <c r="P3" s="29">
        <v>13719</v>
      </c>
      <c r="Q3" s="26">
        <v>14199</v>
      </c>
      <c r="R3" s="29">
        <v>13923</v>
      </c>
      <c r="S3" s="26">
        <v>14546</v>
      </c>
      <c r="T3" s="29">
        <v>14044</v>
      </c>
      <c r="U3" s="26">
        <v>14442</v>
      </c>
      <c r="V3" s="29">
        <v>14462</v>
      </c>
      <c r="W3" s="26">
        <v>14607</v>
      </c>
      <c r="X3" s="29">
        <v>14959</v>
      </c>
      <c r="Y3" s="26">
        <v>13921</v>
      </c>
      <c r="Z3" s="29">
        <v>13632</v>
      </c>
      <c r="AA3" s="26">
        <v>14071</v>
      </c>
      <c r="AB3" s="29">
        <v>15074</v>
      </c>
      <c r="AC3" s="26">
        <v>14505</v>
      </c>
      <c r="AD3" s="29">
        <v>14953</v>
      </c>
      <c r="AE3" s="26">
        <v>14590</v>
      </c>
      <c r="AF3" s="29">
        <v>15046</v>
      </c>
      <c r="AG3" s="26">
        <v>13969</v>
      </c>
      <c r="AH3" s="29">
        <v>14639</v>
      </c>
      <c r="AI3" s="26">
        <v>14844</v>
      </c>
      <c r="AJ3" s="29">
        <v>14944</v>
      </c>
      <c r="AK3" s="26">
        <v>13764</v>
      </c>
      <c r="AL3" s="29">
        <v>14516</v>
      </c>
      <c r="AM3" s="26">
        <v>14941</v>
      </c>
      <c r="AN3" s="29">
        <v>14286</v>
      </c>
      <c r="AO3" s="26">
        <v>14455</v>
      </c>
      <c r="AP3" s="29">
        <v>13823</v>
      </c>
      <c r="AQ3" s="26">
        <v>14476</v>
      </c>
      <c r="AR3" s="29">
        <v>13890</v>
      </c>
      <c r="AS3" s="26">
        <v>14059</v>
      </c>
      <c r="AT3" s="29">
        <v>13887</v>
      </c>
      <c r="AU3" s="26">
        <v>14632</v>
      </c>
      <c r="AV3" s="29">
        <v>14228</v>
      </c>
      <c r="AW3" s="26">
        <v>14828</v>
      </c>
      <c r="AX3" s="29">
        <v>14115</v>
      </c>
      <c r="AY3" s="26">
        <v>13734</v>
      </c>
      <c r="AZ3" s="29">
        <v>14440</v>
      </c>
      <c r="BA3" s="26">
        <v>14817</v>
      </c>
      <c r="BB3" s="29">
        <v>14217</v>
      </c>
      <c r="BC3" s="26">
        <v>13563</v>
      </c>
      <c r="BD3" s="29">
        <v>15139</v>
      </c>
      <c r="BE3" s="26">
        <v>14245</v>
      </c>
      <c r="BF3" s="29">
        <v>13617</v>
      </c>
      <c r="BG3" s="26">
        <v>15061</v>
      </c>
      <c r="BH3" s="29">
        <v>13981</v>
      </c>
      <c r="BI3" s="26">
        <v>14525</v>
      </c>
      <c r="BJ3" s="29">
        <v>15077</v>
      </c>
      <c r="BK3" s="26">
        <v>13779</v>
      </c>
      <c r="BL3" s="29">
        <v>14587</v>
      </c>
      <c r="BM3" s="26">
        <v>14544</v>
      </c>
      <c r="BN3" s="29">
        <v>14834</v>
      </c>
      <c r="BO3" s="26">
        <v>15043</v>
      </c>
      <c r="BP3" s="29">
        <v>13920</v>
      </c>
      <c r="BQ3" s="26">
        <v>14449</v>
      </c>
      <c r="BR3" s="29">
        <v>14526</v>
      </c>
      <c r="BS3" s="26">
        <v>14957</v>
      </c>
      <c r="BT3" s="29">
        <v>14814</v>
      </c>
      <c r="BU3" s="26">
        <v>13668</v>
      </c>
      <c r="BV3" s="29">
        <v>13771</v>
      </c>
      <c r="BW3" s="26">
        <v>13892</v>
      </c>
      <c r="BX3" s="29">
        <v>13529</v>
      </c>
      <c r="BY3" s="26">
        <v>14515</v>
      </c>
      <c r="BZ3" s="29">
        <v>14696</v>
      </c>
      <c r="CA3" s="26">
        <v>15141</v>
      </c>
      <c r="CB3" s="29">
        <v>13613</v>
      </c>
      <c r="CC3" s="26">
        <v>13733</v>
      </c>
      <c r="CD3" s="29">
        <v>13814</v>
      </c>
      <c r="CE3" s="26">
        <v>15140</v>
      </c>
      <c r="CF3" s="29">
        <v>14813</v>
      </c>
      <c r="CG3" s="26">
        <v>13507</v>
      </c>
      <c r="CH3" s="29">
        <v>13908</v>
      </c>
      <c r="CI3" s="26">
        <v>14209</v>
      </c>
      <c r="CJ3" s="29">
        <v>14072</v>
      </c>
      <c r="CK3" s="26">
        <v>14771</v>
      </c>
      <c r="CL3" s="29">
        <v>14051</v>
      </c>
      <c r="CM3" s="26">
        <v>14234</v>
      </c>
      <c r="CN3" s="29">
        <v>15073</v>
      </c>
      <c r="CO3" s="26">
        <v>13687</v>
      </c>
      <c r="CP3" s="29">
        <v>14934</v>
      </c>
      <c r="CQ3" s="26">
        <v>14589</v>
      </c>
      <c r="CR3" s="29">
        <v>13626</v>
      </c>
      <c r="CS3" s="26">
        <v>13722</v>
      </c>
      <c r="CT3" s="29">
        <v>14841</v>
      </c>
      <c r="CU3" s="26">
        <v>14946</v>
      </c>
    </row>
    <row r="4" spans="1:99" ht="22.5">
      <c r="A4" s="33" t="s">
        <v>1809</v>
      </c>
      <c r="B4" s="25" t="s">
        <v>1804</v>
      </c>
      <c r="C4" s="28" t="s">
        <v>1802</v>
      </c>
      <c r="D4" s="25" t="s">
        <v>1801</v>
      </c>
      <c r="E4" s="25" t="s">
        <v>1798</v>
      </c>
      <c r="F4" s="28" t="s">
        <v>1796</v>
      </c>
      <c r="G4" s="25" t="s">
        <v>1794</v>
      </c>
      <c r="H4" s="28" t="s">
        <v>1793</v>
      </c>
      <c r="I4" s="25" t="s">
        <v>1790</v>
      </c>
      <c r="J4" s="28" t="s">
        <v>1789</v>
      </c>
      <c r="K4" s="25" t="s">
        <v>1788</v>
      </c>
      <c r="L4" s="28" t="s">
        <v>1787</v>
      </c>
      <c r="M4" s="25" t="s">
        <v>1785</v>
      </c>
      <c r="N4" s="28" t="s">
        <v>1783</v>
      </c>
      <c r="O4" s="25" t="s">
        <v>1781</v>
      </c>
      <c r="P4" s="28" t="s">
        <v>1780</v>
      </c>
      <c r="Q4" s="25" t="s">
        <v>1779</v>
      </c>
      <c r="R4" s="28" t="s">
        <v>1777</v>
      </c>
      <c r="S4" s="25" t="s">
        <v>1775</v>
      </c>
      <c r="T4" s="28" t="s">
        <v>1774</v>
      </c>
      <c r="U4" s="25" t="s">
        <v>1772</v>
      </c>
      <c r="V4" s="28" t="s">
        <v>1771</v>
      </c>
      <c r="W4" s="25" t="s">
        <v>1769</v>
      </c>
      <c r="X4" s="28" t="s">
        <v>1768</v>
      </c>
      <c r="Y4" s="25" t="s">
        <v>1767</v>
      </c>
      <c r="Z4" s="28" t="s">
        <v>1765</v>
      </c>
      <c r="AA4" s="25" t="s">
        <v>1762</v>
      </c>
      <c r="AB4" s="28" t="s">
        <v>1760</v>
      </c>
      <c r="AC4" s="25" t="s">
        <v>1758</v>
      </c>
      <c r="AD4" s="28" t="s">
        <v>1756</v>
      </c>
      <c r="AE4" s="25" t="s">
        <v>1754</v>
      </c>
      <c r="AF4" s="28" t="s">
        <v>1753</v>
      </c>
      <c r="AG4" s="25" t="s">
        <v>1751</v>
      </c>
      <c r="AH4" s="28" t="s">
        <v>1750</v>
      </c>
      <c r="AI4" s="25" t="s">
        <v>1749</v>
      </c>
      <c r="AJ4" s="28" t="s">
        <v>1747</v>
      </c>
      <c r="AK4" s="25" t="s">
        <v>1744</v>
      </c>
      <c r="AL4" s="28" t="s">
        <v>1741</v>
      </c>
      <c r="AM4" s="25" t="s">
        <v>1738</v>
      </c>
      <c r="AN4" s="28" t="s">
        <v>1736</v>
      </c>
      <c r="AO4" s="25" t="s">
        <v>1733</v>
      </c>
      <c r="AP4" s="28" t="s">
        <v>1730</v>
      </c>
      <c r="AQ4" s="25" t="s">
        <v>1728</v>
      </c>
      <c r="AR4" s="28" t="s">
        <v>1725</v>
      </c>
      <c r="AS4" s="25" t="s">
        <v>1723</v>
      </c>
      <c r="AT4" s="28" t="s">
        <v>1722</v>
      </c>
      <c r="AU4" s="25" t="s">
        <v>1720</v>
      </c>
      <c r="AV4" s="28" t="s">
        <v>1719</v>
      </c>
      <c r="AW4" s="25" t="s">
        <v>1718</v>
      </c>
      <c r="AX4" s="28" t="s">
        <v>1716</v>
      </c>
      <c r="AY4" s="25" t="s">
        <v>1715</v>
      </c>
      <c r="AZ4" s="28" t="s">
        <v>1713</v>
      </c>
      <c r="BA4" s="25" t="s">
        <v>1711</v>
      </c>
      <c r="BB4" s="28" t="s">
        <v>1709</v>
      </c>
      <c r="BC4" s="25" t="s">
        <v>1707</v>
      </c>
      <c r="BD4" s="28" t="s">
        <v>1704</v>
      </c>
      <c r="BE4" s="25" t="s">
        <v>1702</v>
      </c>
      <c r="BF4" s="28" t="s">
        <v>1700</v>
      </c>
      <c r="BG4" s="25" t="s">
        <v>1698</v>
      </c>
      <c r="BH4" s="28" t="s">
        <v>1697</v>
      </c>
      <c r="BI4" s="25" t="s">
        <v>1696</v>
      </c>
      <c r="BJ4" s="28" t="s">
        <v>1694</v>
      </c>
      <c r="BK4" s="25" t="s">
        <v>1692</v>
      </c>
      <c r="BL4" s="28" t="s">
        <v>1690</v>
      </c>
      <c r="BM4" s="25" t="s">
        <v>1689</v>
      </c>
      <c r="BN4" s="28" t="s">
        <v>1687</v>
      </c>
      <c r="BO4" s="25" t="s">
        <v>1684</v>
      </c>
      <c r="BP4" s="28" t="s">
        <v>1683</v>
      </c>
      <c r="BQ4" s="25" t="s">
        <v>1682</v>
      </c>
      <c r="BR4" s="28" t="s">
        <v>1679</v>
      </c>
      <c r="BS4" s="25" t="s">
        <v>1677</v>
      </c>
      <c r="BT4" s="28" t="s">
        <v>1675</v>
      </c>
      <c r="BU4" s="25" t="s">
        <v>1673</v>
      </c>
      <c r="BV4" s="28" t="s">
        <v>1670</v>
      </c>
      <c r="BW4" s="25" t="s">
        <v>1667</v>
      </c>
      <c r="BX4" s="28" t="s">
        <v>1664</v>
      </c>
      <c r="BY4" s="25" t="s">
        <v>1662</v>
      </c>
      <c r="BZ4" s="28" t="s">
        <v>1660</v>
      </c>
      <c r="CA4" s="25" t="s">
        <v>1658</v>
      </c>
      <c r="CB4" s="28" t="s">
        <v>1656</v>
      </c>
      <c r="CC4" s="25" t="s">
        <v>1655</v>
      </c>
      <c r="CD4" s="28" t="s">
        <v>1653</v>
      </c>
      <c r="CE4" s="25" t="s">
        <v>1651</v>
      </c>
      <c r="CF4" s="28" t="s">
        <v>1649</v>
      </c>
      <c r="CG4" s="25" t="s">
        <v>1647</v>
      </c>
      <c r="CH4" s="28" t="s">
        <v>1646</v>
      </c>
      <c r="CI4" s="25" t="s">
        <v>1644</v>
      </c>
      <c r="CJ4" s="28" t="s">
        <v>1642</v>
      </c>
      <c r="CK4" s="25" t="s">
        <v>1639</v>
      </c>
      <c r="CL4" s="28" t="s">
        <v>1637</v>
      </c>
      <c r="CM4" s="25" t="s">
        <v>1635</v>
      </c>
      <c r="CN4" s="28" t="s">
        <v>1634</v>
      </c>
      <c r="CO4" s="25" t="s">
        <v>1632</v>
      </c>
      <c r="CP4" s="28" t="s">
        <v>1630</v>
      </c>
      <c r="CQ4" s="25" t="s">
        <v>1628</v>
      </c>
      <c r="CR4" s="28" t="s">
        <v>1627</v>
      </c>
      <c r="CS4" s="25" t="s">
        <v>1626</v>
      </c>
      <c r="CT4" s="28" t="s">
        <v>1624</v>
      </c>
      <c r="CU4" s="25" t="s">
        <v>1621</v>
      </c>
    </row>
    <row r="5" spans="1:99" ht="22.5">
      <c r="A5" s="33" t="s">
        <v>1806</v>
      </c>
      <c r="B5" s="24">
        <v>1544</v>
      </c>
      <c r="C5" s="27">
        <v>939</v>
      </c>
      <c r="D5" s="24">
        <v>1578</v>
      </c>
      <c r="E5" s="24">
        <v>1870</v>
      </c>
      <c r="F5" s="27">
        <v>1633</v>
      </c>
      <c r="G5" s="24">
        <v>1284</v>
      </c>
      <c r="H5" s="27">
        <v>2633</v>
      </c>
      <c r="I5" s="24">
        <v>1989</v>
      </c>
      <c r="J5" s="27">
        <v>2343</v>
      </c>
      <c r="K5" s="24">
        <v>2700</v>
      </c>
      <c r="L5" s="27">
        <v>2131</v>
      </c>
      <c r="M5" s="24">
        <v>2160</v>
      </c>
      <c r="N5" s="27">
        <v>1271</v>
      </c>
      <c r="O5" s="24">
        <v>1582</v>
      </c>
      <c r="P5" s="27">
        <v>1700</v>
      </c>
      <c r="Q5" s="24">
        <v>612</v>
      </c>
      <c r="R5" s="27">
        <v>2898</v>
      </c>
      <c r="S5" s="24">
        <v>957</v>
      </c>
      <c r="T5" s="27">
        <v>1943</v>
      </c>
      <c r="U5" s="24">
        <v>642</v>
      </c>
      <c r="V5" s="27">
        <v>2370</v>
      </c>
      <c r="W5" s="24">
        <v>517</v>
      </c>
      <c r="X5" s="27">
        <v>982</v>
      </c>
      <c r="Y5" s="24">
        <v>749</v>
      </c>
      <c r="Z5" s="27">
        <v>1434</v>
      </c>
      <c r="AA5" s="24">
        <v>532</v>
      </c>
      <c r="AB5" s="27">
        <v>1916</v>
      </c>
      <c r="AC5" s="24">
        <v>1851</v>
      </c>
      <c r="AD5" s="27">
        <v>1875</v>
      </c>
      <c r="AE5" s="24">
        <v>914</v>
      </c>
      <c r="AF5" s="27">
        <v>953</v>
      </c>
      <c r="AG5" s="24">
        <v>2920</v>
      </c>
      <c r="AH5" s="27">
        <v>1427</v>
      </c>
      <c r="AI5" s="24">
        <v>1273</v>
      </c>
      <c r="AJ5" s="27">
        <v>1500</v>
      </c>
      <c r="AK5" s="24">
        <v>1900</v>
      </c>
      <c r="AL5" s="27">
        <v>2780</v>
      </c>
      <c r="AM5" s="24">
        <v>2552</v>
      </c>
      <c r="AN5" s="27">
        <v>2078</v>
      </c>
      <c r="AO5" s="24">
        <v>890</v>
      </c>
      <c r="AP5" s="27">
        <v>2596</v>
      </c>
      <c r="AQ5" s="24">
        <v>1893</v>
      </c>
      <c r="AR5" s="27">
        <v>2914</v>
      </c>
      <c r="AS5" s="24">
        <v>1598</v>
      </c>
      <c r="AT5" s="27">
        <v>2583</v>
      </c>
      <c r="AU5" s="24">
        <v>2834</v>
      </c>
      <c r="AV5" s="27">
        <v>2965</v>
      </c>
      <c r="AW5" s="24">
        <v>2637</v>
      </c>
      <c r="AX5" s="27">
        <v>1473</v>
      </c>
      <c r="AY5" s="24">
        <v>1712</v>
      </c>
      <c r="AZ5" s="27">
        <v>2539</v>
      </c>
      <c r="BA5" s="24">
        <v>1149</v>
      </c>
      <c r="BB5" s="27">
        <v>675</v>
      </c>
      <c r="BC5" s="24">
        <v>2804</v>
      </c>
      <c r="BD5" s="27">
        <v>2665</v>
      </c>
      <c r="BE5" s="24">
        <v>1040</v>
      </c>
      <c r="BF5" s="27">
        <v>1178</v>
      </c>
      <c r="BG5" s="24">
        <v>1120</v>
      </c>
      <c r="BH5" s="27">
        <v>2907</v>
      </c>
      <c r="BI5" s="24">
        <v>764</v>
      </c>
      <c r="BJ5" s="27">
        <v>1542</v>
      </c>
      <c r="BK5" s="24">
        <v>1743</v>
      </c>
      <c r="BL5" s="27">
        <v>1476</v>
      </c>
      <c r="BM5" s="24">
        <v>2360</v>
      </c>
      <c r="BN5" s="27">
        <v>2222</v>
      </c>
      <c r="BO5" s="24">
        <v>2629</v>
      </c>
      <c r="BP5" s="27">
        <v>2703</v>
      </c>
      <c r="BQ5" s="24">
        <v>2469</v>
      </c>
      <c r="BR5" s="27">
        <v>2365</v>
      </c>
      <c r="BS5" s="24">
        <v>1465</v>
      </c>
      <c r="BT5" s="27">
        <v>2606</v>
      </c>
      <c r="BU5" s="24">
        <v>2448</v>
      </c>
      <c r="BV5" s="27">
        <v>1979</v>
      </c>
      <c r="BW5" s="24">
        <v>2053</v>
      </c>
      <c r="BX5" s="27">
        <v>2176</v>
      </c>
      <c r="BY5" s="24">
        <v>1109</v>
      </c>
      <c r="BZ5" s="27">
        <v>529</v>
      </c>
      <c r="CA5" s="24">
        <v>766</v>
      </c>
      <c r="CB5" s="27">
        <v>1858</v>
      </c>
      <c r="CC5" s="24">
        <v>2736</v>
      </c>
      <c r="CD5" s="27">
        <v>631</v>
      </c>
      <c r="CE5" s="24">
        <v>1070</v>
      </c>
      <c r="CF5" s="27">
        <v>664</v>
      </c>
      <c r="CG5" s="24">
        <v>1586</v>
      </c>
      <c r="CH5" s="27">
        <v>1106</v>
      </c>
      <c r="CI5" s="24">
        <v>1116</v>
      </c>
      <c r="CJ5" s="27">
        <v>2905</v>
      </c>
      <c r="CK5" s="24">
        <v>976</v>
      </c>
      <c r="CL5" s="27">
        <v>1863</v>
      </c>
      <c r="CM5" s="24">
        <v>808</v>
      </c>
      <c r="CN5" s="27">
        <v>2811</v>
      </c>
      <c r="CO5" s="24">
        <v>1722</v>
      </c>
      <c r="CP5" s="27">
        <v>2386</v>
      </c>
      <c r="CQ5" s="24">
        <v>1407</v>
      </c>
      <c r="CR5" s="27">
        <v>1613</v>
      </c>
      <c r="CS5" s="24">
        <v>2616</v>
      </c>
      <c r="CT5" s="27">
        <v>1669</v>
      </c>
      <c r="CU5" s="24">
        <v>1830</v>
      </c>
    </row>
    <row r="9" spans="1:99" ht="22.5">
      <c r="A9" s="34" t="s">
        <v>1845</v>
      </c>
      <c r="B9" s="29">
        <v>13777</v>
      </c>
    </row>
    <row r="10" spans="1:99" ht="22.5">
      <c r="A10" s="33" t="s">
        <v>1806</v>
      </c>
      <c r="B10">
        <f>HLOOKUP(B9, 3:5, 3, 0)</f>
        <v>939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286FD-C42E-4BA8-A0BF-51939124D458}">
  <sheetPr codeName="Sheet14">
    <tabColor theme="9" tint="-0.249977111117893"/>
  </sheetPr>
  <dimension ref="A1:O13"/>
  <sheetViews>
    <sheetView showGridLines="0" tabSelected="1" topLeftCell="A4" zoomScaleNormal="100" workbookViewId="0">
      <selection activeCell="D8" sqref="D8"/>
    </sheetView>
  </sheetViews>
  <sheetFormatPr defaultColWidth="8.875" defaultRowHeight="16.5"/>
  <cols>
    <col min="1" max="1" width="14.25" style="16" customWidth="1"/>
    <col min="2" max="2" width="23.125" style="16" bestFit="1" customWidth="1"/>
    <col min="3" max="3" width="28.375" style="16" bestFit="1" customWidth="1"/>
    <col min="4" max="4" width="29.75" style="16" bestFit="1" customWidth="1"/>
    <col min="5" max="5" width="33.625" style="16" bestFit="1" customWidth="1"/>
    <col min="6" max="6" width="28.75" style="16" bestFit="1" customWidth="1"/>
    <col min="7" max="7" width="23.125" style="16" bestFit="1" customWidth="1"/>
    <col min="8" max="8" width="28.625" style="16" bestFit="1" customWidth="1"/>
    <col min="9" max="9" width="25.375" style="16" bestFit="1" customWidth="1"/>
    <col min="10" max="10" width="24" style="16" bestFit="1" customWidth="1"/>
    <col min="11" max="11" width="21.625" style="16" bestFit="1" customWidth="1"/>
    <col min="12" max="12" width="27.875" style="16" bestFit="1" customWidth="1"/>
    <col min="13" max="13" width="25" style="16" bestFit="1" customWidth="1"/>
    <col min="14" max="14" width="33.75" style="16" bestFit="1" customWidth="1"/>
    <col min="15" max="15" width="26.5" style="16" bestFit="1" customWidth="1"/>
    <col min="16" max="16384" width="8.875" style="16"/>
  </cols>
  <sheetData>
    <row r="1" spans="1:15" ht="17.25" customHeight="1" thickBot="1"/>
    <row r="2" spans="1:15" ht="22.5">
      <c r="A2" s="89" t="s">
        <v>1845</v>
      </c>
      <c r="B2" s="90">
        <v>14624</v>
      </c>
      <c r="C2" s="90">
        <v>13777</v>
      </c>
      <c r="D2" s="90">
        <v>14686</v>
      </c>
      <c r="E2" s="90">
        <v>13901</v>
      </c>
      <c r="F2" s="90">
        <v>14688</v>
      </c>
      <c r="G2" s="90">
        <v>14942</v>
      </c>
      <c r="H2" s="90">
        <v>14672</v>
      </c>
      <c r="I2" s="90">
        <v>13843</v>
      </c>
      <c r="J2" s="90">
        <v>14244</v>
      </c>
      <c r="K2" s="90">
        <v>14193</v>
      </c>
      <c r="L2" s="90">
        <v>14460</v>
      </c>
      <c r="M2" s="90">
        <v>14628</v>
      </c>
      <c r="N2" s="90">
        <v>13891</v>
      </c>
      <c r="O2" s="91">
        <v>14631</v>
      </c>
    </row>
    <row r="3" spans="1:15" ht="22.5">
      <c r="A3" s="92" t="s">
        <v>1809</v>
      </c>
      <c r="B3" s="93" t="s">
        <v>1804</v>
      </c>
      <c r="C3" s="93" t="s">
        <v>1802</v>
      </c>
      <c r="D3" s="93" t="s">
        <v>1801</v>
      </c>
      <c r="E3" s="93" t="s">
        <v>1800</v>
      </c>
      <c r="F3" s="93" t="s">
        <v>1798</v>
      </c>
      <c r="G3" s="93" t="s">
        <v>1796</v>
      </c>
      <c r="H3" s="93" t="s">
        <v>1794</v>
      </c>
      <c r="I3" s="93" t="s">
        <v>1793</v>
      </c>
      <c r="J3" s="93" t="s">
        <v>1790</v>
      </c>
      <c r="K3" s="93" t="s">
        <v>1789</v>
      </c>
      <c r="L3" s="93" t="s">
        <v>1788</v>
      </c>
      <c r="M3" s="93" t="s">
        <v>1787</v>
      </c>
      <c r="N3" s="93" t="s">
        <v>1785</v>
      </c>
      <c r="O3" s="94" t="s">
        <v>1783</v>
      </c>
    </row>
    <row r="4" spans="1:15" ht="22.5">
      <c r="A4" s="92" t="s">
        <v>1807</v>
      </c>
      <c r="B4" s="95" t="s">
        <v>33</v>
      </c>
      <c r="C4" s="95" t="s">
        <v>10</v>
      </c>
      <c r="D4" s="95" t="s">
        <v>168</v>
      </c>
      <c r="E4" s="95" t="s">
        <v>237</v>
      </c>
      <c r="F4" s="95" t="s">
        <v>168</v>
      </c>
      <c r="G4" s="95" t="s">
        <v>10</v>
      </c>
      <c r="H4" s="95" t="s">
        <v>168</v>
      </c>
      <c r="I4" s="95" t="s">
        <v>33</v>
      </c>
      <c r="J4" s="95" t="s">
        <v>56</v>
      </c>
      <c r="K4" s="95" t="s">
        <v>16</v>
      </c>
      <c r="L4" s="95" t="s">
        <v>254</v>
      </c>
      <c r="M4" s="95" t="s">
        <v>33</v>
      </c>
      <c r="N4" s="95" t="s">
        <v>154</v>
      </c>
      <c r="O4" s="96" t="s">
        <v>33</v>
      </c>
    </row>
    <row r="5" spans="1:15" ht="22.5">
      <c r="A5" s="92" t="s">
        <v>1806</v>
      </c>
      <c r="B5" s="97">
        <v>1544</v>
      </c>
      <c r="C5" s="97">
        <v>939</v>
      </c>
      <c r="D5" s="97">
        <v>1578</v>
      </c>
      <c r="E5" s="97">
        <v>2928</v>
      </c>
      <c r="F5" s="97">
        <v>1870</v>
      </c>
      <c r="G5" s="97">
        <v>1633</v>
      </c>
      <c r="H5" s="97">
        <v>1284</v>
      </c>
      <c r="I5" s="97">
        <v>2633</v>
      </c>
      <c r="J5" s="97">
        <v>1989</v>
      </c>
      <c r="K5" s="97">
        <v>2343</v>
      </c>
      <c r="L5" s="97">
        <v>2700</v>
      </c>
      <c r="M5" s="97">
        <v>2131</v>
      </c>
      <c r="N5" s="97">
        <v>2160</v>
      </c>
      <c r="O5" s="98">
        <v>1271</v>
      </c>
    </row>
    <row r="6" spans="1:15" s="21" customFormat="1" ht="23.25" thickBot="1">
      <c r="A6" s="99" t="s">
        <v>1896</v>
      </c>
      <c r="B6" s="100">
        <v>43466</v>
      </c>
      <c r="C6" s="101">
        <v>43647</v>
      </c>
      <c r="D6" s="100">
        <v>43799</v>
      </c>
      <c r="E6" s="100">
        <v>43633</v>
      </c>
      <c r="F6" s="100">
        <v>43645</v>
      </c>
      <c r="G6" s="100">
        <v>43758</v>
      </c>
      <c r="H6" s="100">
        <v>43600</v>
      </c>
      <c r="I6" s="100">
        <v>43486</v>
      </c>
      <c r="J6" s="100">
        <v>43697</v>
      </c>
      <c r="K6" s="100">
        <v>43669</v>
      </c>
      <c r="L6" s="100">
        <v>43621</v>
      </c>
      <c r="M6" s="100">
        <v>43466</v>
      </c>
      <c r="N6" s="100">
        <v>43501</v>
      </c>
      <c r="O6" s="102">
        <v>43733</v>
      </c>
    </row>
    <row r="7" spans="1:15" s="105" customFormat="1" ht="23.25" thickBot="1">
      <c r="A7" s="103" t="s">
        <v>1900</v>
      </c>
      <c r="B7" s="104">
        <f>HLOOKUP(B6,$A$12:$E$13,2,1)</f>
        <v>0.2</v>
      </c>
      <c r="C7" s="104">
        <f t="shared" ref="C7:O8" si="0">HLOOKUP(C6,$A$12:$E$13,2,1)</f>
        <v>0.36</v>
      </c>
      <c r="D7" s="104">
        <f t="shared" si="0"/>
        <v>0.42</v>
      </c>
      <c r="E7" s="104">
        <f t="shared" si="0"/>
        <v>0.3</v>
      </c>
      <c r="F7" s="104">
        <f t="shared" si="0"/>
        <v>0.3</v>
      </c>
      <c r="G7" s="104">
        <f t="shared" si="0"/>
        <v>0.42</v>
      </c>
      <c r="H7" s="104">
        <f t="shared" si="0"/>
        <v>0.3</v>
      </c>
      <c r="I7" s="104">
        <f t="shared" si="0"/>
        <v>0.2</v>
      </c>
      <c r="J7" s="104">
        <f t="shared" si="0"/>
        <v>0.36</v>
      </c>
      <c r="K7" s="104">
        <f t="shared" si="0"/>
        <v>0.36</v>
      </c>
      <c r="L7" s="104">
        <f t="shared" si="0"/>
        <v>0.3</v>
      </c>
      <c r="M7" s="104">
        <f t="shared" si="0"/>
        <v>0.2</v>
      </c>
      <c r="N7" s="104">
        <f t="shared" si="0"/>
        <v>0.2</v>
      </c>
      <c r="O7" s="104">
        <f t="shared" si="0"/>
        <v>0.36</v>
      </c>
    </row>
    <row r="8" spans="1:15" s="105" customFormat="1" ht="23.25" thickBot="1">
      <c r="A8" s="103" t="s">
        <v>1900</v>
      </c>
      <c r="B8" s="104">
        <f>HLOOKUP(B6, 12:13, 2, 1)</f>
        <v>0.2</v>
      </c>
      <c r="C8" s="104">
        <f t="shared" ref="C8:O8" si="1">HLOOKUP(C6, 12:13, 2, 1)</f>
        <v>0.36</v>
      </c>
      <c r="D8" s="104">
        <f t="shared" si="1"/>
        <v>0.42</v>
      </c>
      <c r="E8" s="104">
        <f t="shared" si="1"/>
        <v>0.3</v>
      </c>
      <c r="F8" s="104">
        <f t="shared" si="1"/>
        <v>0.3</v>
      </c>
      <c r="G8" s="104">
        <f t="shared" si="1"/>
        <v>0.42</v>
      </c>
      <c r="H8" s="104">
        <f t="shared" si="1"/>
        <v>0.3</v>
      </c>
      <c r="I8" s="104">
        <f t="shared" si="1"/>
        <v>0.2</v>
      </c>
      <c r="J8" s="104">
        <f t="shared" si="1"/>
        <v>0.36</v>
      </c>
      <c r="K8" s="104">
        <f t="shared" si="1"/>
        <v>0.36</v>
      </c>
      <c r="L8" s="104">
        <f t="shared" si="1"/>
        <v>0.3</v>
      </c>
      <c r="M8" s="104">
        <f t="shared" si="1"/>
        <v>0.2</v>
      </c>
      <c r="N8" s="104">
        <f t="shared" si="1"/>
        <v>0.2</v>
      </c>
      <c r="O8" s="104">
        <f t="shared" si="1"/>
        <v>0.36</v>
      </c>
    </row>
    <row r="12" spans="1:15">
      <c r="A12" s="106" t="s">
        <v>1896</v>
      </c>
      <c r="B12" s="138">
        <v>43466</v>
      </c>
      <c r="C12" s="138">
        <v>43556</v>
      </c>
      <c r="D12" s="138">
        <v>43647</v>
      </c>
      <c r="E12" s="138">
        <v>43739</v>
      </c>
    </row>
    <row r="13" spans="1:15">
      <c r="A13" s="106" t="s">
        <v>1901</v>
      </c>
      <c r="B13" s="107">
        <v>0.2</v>
      </c>
      <c r="C13" s="107">
        <v>0.3</v>
      </c>
      <c r="D13" s="107">
        <v>0.36</v>
      </c>
      <c r="E13" s="107">
        <v>0.42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7BB0D-A4F7-46C1-A415-58D9B661B0C7}">
  <sheetPr codeName="Sheet15">
    <tabColor rgb="FFC00000"/>
  </sheetPr>
  <dimension ref="A1:ZL697"/>
  <sheetViews>
    <sheetView showGridLines="0" topLeftCell="A500" zoomScale="85" zoomScaleNormal="85" workbookViewId="0">
      <selection activeCell="N16" sqref="N16"/>
    </sheetView>
  </sheetViews>
  <sheetFormatPr defaultColWidth="9" defaultRowHeight="18.75"/>
  <cols>
    <col min="1" max="1" width="31.5" style="122" bestFit="1" customWidth="1"/>
    <col min="2" max="2" width="44.375" style="122" customWidth="1"/>
    <col min="3" max="3" width="50" style="5" customWidth="1"/>
    <col min="4" max="4" width="42.75" style="5" customWidth="1"/>
    <col min="5" max="5" width="17.125" style="5" customWidth="1"/>
    <col min="6" max="6" width="7.5" style="116" customWidth="1"/>
    <col min="7" max="7" width="19" style="5" customWidth="1"/>
    <col min="8" max="8" width="10" style="5" customWidth="1"/>
    <col min="9" max="9" width="9" style="5"/>
    <col min="10" max="10" width="16.5" style="5" bestFit="1" customWidth="1"/>
    <col min="11" max="11" width="29.75" style="5" bestFit="1" customWidth="1"/>
    <col min="12" max="12" width="22.375" style="5" customWidth="1"/>
    <col min="13" max="13" width="9.5" style="5" bestFit="1" customWidth="1"/>
    <col min="14" max="14" width="8.125" style="5" bestFit="1" customWidth="1"/>
    <col min="15" max="15" width="5.75" style="5" bestFit="1" customWidth="1"/>
    <col min="16" max="16" width="30.125" style="116" customWidth="1"/>
    <col min="17" max="16384" width="9" style="5"/>
  </cols>
  <sheetData>
    <row r="1" spans="1:16" s="12" customFormat="1" ht="39" customHeight="1">
      <c r="A1" s="108" t="s">
        <v>1813</v>
      </c>
      <c r="B1" s="109" t="s">
        <v>1809</v>
      </c>
      <c r="C1" s="109" t="s">
        <v>1808</v>
      </c>
      <c r="D1" s="109" t="s">
        <v>1807</v>
      </c>
      <c r="E1" s="109" t="s">
        <v>1806</v>
      </c>
      <c r="F1" s="109" t="s">
        <v>1862</v>
      </c>
      <c r="G1" s="110" t="s">
        <v>1902</v>
      </c>
      <c r="H1" s="13"/>
      <c r="J1" s="15" t="s">
        <v>1813</v>
      </c>
      <c r="K1" s="14" t="s">
        <v>1809</v>
      </c>
      <c r="L1" s="14" t="s">
        <v>1808</v>
      </c>
      <c r="M1" s="14" t="s">
        <v>1807</v>
      </c>
      <c r="N1" s="14" t="s">
        <v>1806</v>
      </c>
      <c r="O1" s="14" t="s">
        <v>1862</v>
      </c>
      <c r="P1" s="111" t="s">
        <v>1902</v>
      </c>
    </row>
    <row r="2" spans="1:16">
      <c r="A2" s="112">
        <v>13503</v>
      </c>
      <c r="B2" s="113" t="s">
        <v>1212</v>
      </c>
      <c r="C2" s="113" t="s">
        <v>57</v>
      </c>
      <c r="D2" s="113" t="s">
        <v>375</v>
      </c>
      <c r="E2" s="114">
        <v>2182</v>
      </c>
      <c r="F2" s="113">
        <v>50</v>
      </c>
      <c r="G2" s="115">
        <v>38909</v>
      </c>
      <c r="J2" s="5">
        <v>13513</v>
      </c>
      <c r="K2" s="5" t="str">
        <f>LOOKUP($J$2,$A$2:$A$689,B2:B689)</f>
        <v>Xudiyev Telman Afət  oğlu</v>
      </c>
      <c r="L2" s="5" t="str">
        <f t="shared" ref="L2:P2" si="0">LOOKUP($J$2,$A$2:$A$689,C2:C689)</f>
        <v>Audit departamenti</v>
      </c>
      <c r="M2" s="5" t="str">
        <f t="shared" si="0"/>
        <v>Auditor</v>
      </c>
      <c r="N2" s="5">
        <f t="shared" si="0"/>
        <v>2622</v>
      </c>
      <c r="O2" s="5">
        <f t="shared" si="0"/>
        <v>28</v>
      </c>
      <c r="P2" s="116">
        <f t="shared" si="0"/>
        <v>43194</v>
      </c>
    </row>
    <row r="3" spans="1:16">
      <c r="A3" s="112">
        <v>13504</v>
      </c>
      <c r="B3" s="113" t="s">
        <v>954</v>
      </c>
      <c r="C3" s="113" t="s">
        <v>57</v>
      </c>
      <c r="D3" s="113" t="s">
        <v>375</v>
      </c>
      <c r="E3" s="114">
        <v>1980</v>
      </c>
      <c r="F3" s="113">
        <v>48</v>
      </c>
      <c r="G3" s="115">
        <v>39892</v>
      </c>
    </row>
    <row r="4" spans="1:16">
      <c r="A4" s="117">
        <v>13505</v>
      </c>
      <c r="B4" s="118" t="s">
        <v>867</v>
      </c>
      <c r="C4" s="118" t="s">
        <v>57</v>
      </c>
      <c r="D4" s="118" t="s">
        <v>375</v>
      </c>
      <c r="E4" s="119">
        <v>2991</v>
      </c>
      <c r="F4" s="118">
        <v>48</v>
      </c>
      <c r="G4" s="120">
        <v>39895</v>
      </c>
    </row>
    <row r="5" spans="1:16">
      <c r="A5" s="112">
        <v>13506</v>
      </c>
      <c r="B5" s="113" t="s">
        <v>1595</v>
      </c>
      <c r="C5" s="113" t="s">
        <v>57</v>
      </c>
      <c r="D5" s="113" t="s">
        <v>375</v>
      </c>
      <c r="E5" s="114">
        <v>2823</v>
      </c>
      <c r="F5" s="113">
        <v>44</v>
      </c>
      <c r="G5" s="115">
        <v>40112</v>
      </c>
    </row>
    <row r="6" spans="1:16" ht="43.5" customHeight="1">
      <c r="A6" s="117">
        <v>13507</v>
      </c>
      <c r="B6" s="118" t="s">
        <v>1647</v>
      </c>
      <c r="C6" s="118" t="s">
        <v>57</v>
      </c>
      <c r="D6" s="118" t="s">
        <v>375</v>
      </c>
      <c r="E6" s="119">
        <v>1586</v>
      </c>
      <c r="F6" s="118">
        <v>41</v>
      </c>
      <c r="G6" s="120">
        <v>40318</v>
      </c>
      <c r="J6" s="137" t="s">
        <v>1903</v>
      </c>
      <c r="K6" s="137"/>
      <c r="L6" s="137"/>
      <c r="M6" s="137"/>
      <c r="N6" s="137"/>
      <c r="O6" s="137"/>
    </row>
    <row r="7" spans="1:16" ht="49.5" customHeight="1">
      <c r="A7" s="117">
        <v>13508</v>
      </c>
      <c r="B7" s="118" t="s">
        <v>722</v>
      </c>
      <c r="C7" s="118" t="s">
        <v>57</v>
      </c>
      <c r="D7" s="118" t="s">
        <v>375</v>
      </c>
      <c r="E7" s="119">
        <v>1222</v>
      </c>
      <c r="F7" s="118">
        <v>36</v>
      </c>
      <c r="G7" s="120">
        <v>44053</v>
      </c>
      <c r="J7" s="137" t="s">
        <v>1904</v>
      </c>
      <c r="K7" s="137"/>
      <c r="L7" s="137"/>
      <c r="M7" s="137"/>
      <c r="N7" s="137"/>
      <c r="O7" s="137"/>
    </row>
    <row r="8" spans="1:16">
      <c r="A8" s="112">
        <v>13509</v>
      </c>
      <c r="B8" s="113" t="s">
        <v>1336</v>
      </c>
      <c r="C8" s="113" t="s">
        <v>57</v>
      </c>
      <c r="D8" s="113" t="s">
        <v>375</v>
      </c>
      <c r="E8" s="114">
        <v>2842</v>
      </c>
      <c r="F8" s="113">
        <v>36</v>
      </c>
      <c r="G8" s="115">
        <v>40625</v>
      </c>
      <c r="J8" s="137" t="s">
        <v>1905</v>
      </c>
      <c r="K8" s="137"/>
      <c r="L8" s="137"/>
      <c r="M8" s="137"/>
      <c r="N8" s="137"/>
      <c r="O8" s="137"/>
    </row>
    <row r="9" spans="1:16">
      <c r="A9" s="117">
        <v>13510</v>
      </c>
      <c r="B9" s="118" t="s">
        <v>893</v>
      </c>
      <c r="C9" s="118" t="s">
        <v>57</v>
      </c>
      <c r="D9" s="118" t="s">
        <v>375</v>
      </c>
      <c r="E9" s="119">
        <v>1345</v>
      </c>
      <c r="F9" s="118">
        <v>35</v>
      </c>
      <c r="G9" s="120">
        <v>40679</v>
      </c>
      <c r="J9" s="137" t="s">
        <v>1906</v>
      </c>
      <c r="K9" s="137"/>
      <c r="L9" s="137"/>
      <c r="M9" s="137"/>
      <c r="N9" s="137"/>
      <c r="O9" s="137"/>
    </row>
    <row r="10" spans="1:16">
      <c r="A10" s="117">
        <v>13511</v>
      </c>
      <c r="B10" s="118" t="s">
        <v>576</v>
      </c>
      <c r="C10" s="118" t="s">
        <v>57</v>
      </c>
      <c r="D10" s="118" t="s">
        <v>375</v>
      </c>
      <c r="E10" s="119">
        <v>1146</v>
      </c>
      <c r="F10" s="118">
        <v>34</v>
      </c>
      <c r="G10" s="120">
        <v>44051</v>
      </c>
    </row>
    <row r="11" spans="1:16">
      <c r="A11" s="112">
        <v>13513</v>
      </c>
      <c r="B11" s="113" t="s">
        <v>1086</v>
      </c>
      <c r="C11" s="113" t="s">
        <v>57</v>
      </c>
      <c r="D11" s="113" t="s">
        <v>375</v>
      </c>
      <c r="E11" s="114">
        <v>2622</v>
      </c>
      <c r="F11" s="113">
        <v>28</v>
      </c>
      <c r="G11" s="115">
        <v>43194</v>
      </c>
    </row>
    <row r="12" spans="1:16">
      <c r="A12" s="112">
        <v>13514</v>
      </c>
      <c r="B12" s="113" t="s">
        <v>1395</v>
      </c>
      <c r="C12" s="113" t="s">
        <v>57</v>
      </c>
      <c r="D12" s="113" t="s">
        <v>375</v>
      </c>
      <c r="E12" s="114">
        <v>2936</v>
      </c>
      <c r="F12" s="113">
        <v>27</v>
      </c>
      <c r="G12" s="115">
        <v>43259</v>
      </c>
    </row>
    <row r="13" spans="1:16">
      <c r="A13" s="117">
        <v>13515</v>
      </c>
      <c r="B13" s="118" t="s">
        <v>376</v>
      </c>
      <c r="C13" s="118" t="s">
        <v>57</v>
      </c>
      <c r="D13" s="118" t="s">
        <v>375</v>
      </c>
      <c r="E13" s="119">
        <v>601</v>
      </c>
      <c r="F13" s="118">
        <v>24</v>
      </c>
      <c r="G13" s="120">
        <v>44054</v>
      </c>
    </row>
    <row r="14" spans="1:16">
      <c r="A14" s="112">
        <v>13526</v>
      </c>
      <c r="B14" s="113" t="s">
        <v>283</v>
      </c>
      <c r="C14" s="113" t="s">
        <v>57</v>
      </c>
      <c r="D14" s="113" t="s">
        <v>139</v>
      </c>
      <c r="E14" s="114">
        <v>961</v>
      </c>
      <c r="F14" s="113">
        <v>51</v>
      </c>
      <c r="G14" s="115">
        <v>38846</v>
      </c>
    </row>
    <row r="15" spans="1:16">
      <c r="A15" s="112">
        <v>13527</v>
      </c>
      <c r="B15" s="113" t="s">
        <v>809</v>
      </c>
      <c r="C15" s="113" t="s">
        <v>57</v>
      </c>
      <c r="D15" s="113" t="s">
        <v>139</v>
      </c>
      <c r="E15" s="114">
        <v>1330</v>
      </c>
      <c r="F15" s="113">
        <v>50</v>
      </c>
      <c r="G15" s="115">
        <v>38910</v>
      </c>
    </row>
    <row r="16" spans="1:16">
      <c r="A16" s="112">
        <v>13528</v>
      </c>
      <c r="B16" s="113" t="s">
        <v>1378</v>
      </c>
      <c r="C16" s="113" t="s">
        <v>57</v>
      </c>
      <c r="D16" s="113" t="s">
        <v>139</v>
      </c>
      <c r="E16" s="114">
        <v>2447</v>
      </c>
      <c r="F16" s="113">
        <v>45</v>
      </c>
      <c r="G16" s="115">
        <v>40064</v>
      </c>
    </row>
    <row r="17" spans="1:7">
      <c r="A17" s="112">
        <v>13529</v>
      </c>
      <c r="B17" s="113" t="s">
        <v>1664</v>
      </c>
      <c r="C17" s="113" t="s">
        <v>57</v>
      </c>
      <c r="D17" s="113" t="s">
        <v>139</v>
      </c>
      <c r="E17" s="114">
        <v>2176</v>
      </c>
      <c r="F17" s="113">
        <v>42</v>
      </c>
      <c r="G17" s="115">
        <v>40254</v>
      </c>
    </row>
    <row r="18" spans="1:7">
      <c r="A18" s="117">
        <v>13530</v>
      </c>
      <c r="B18" s="118" t="s">
        <v>479</v>
      </c>
      <c r="C18" s="118" t="s">
        <v>57</v>
      </c>
      <c r="D18" s="118" t="s">
        <v>139</v>
      </c>
      <c r="E18" s="119">
        <v>2710</v>
      </c>
      <c r="F18" s="118">
        <v>41</v>
      </c>
      <c r="G18" s="120">
        <v>40319</v>
      </c>
    </row>
    <row r="19" spans="1:7">
      <c r="A19" s="112">
        <v>13531</v>
      </c>
      <c r="B19" s="113" t="s">
        <v>1200</v>
      </c>
      <c r="C19" s="113" t="s">
        <v>57</v>
      </c>
      <c r="D19" s="113" t="s">
        <v>139</v>
      </c>
      <c r="E19" s="114">
        <v>1573</v>
      </c>
      <c r="F19" s="113">
        <v>40</v>
      </c>
      <c r="G19" s="115">
        <v>40371</v>
      </c>
    </row>
    <row r="20" spans="1:7">
      <c r="A20" s="112">
        <v>13532</v>
      </c>
      <c r="B20" s="113" t="s">
        <v>983</v>
      </c>
      <c r="C20" s="113" t="s">
        <v>57</v>
      </c>
      <c r="D20" s="113" t="s">
        <v>139</v>
      </c>
      <c r="E20" s="114">
        <v>2317</v>
      </c>
      <c r="F20" s="113">
        <v>40</v>
      </c>
      <c r="G20" s="115">
        <v>40374</v>
      </c>
    </row>
    <row r="21" spans="1:7">
      <c r="A21" s="117">
        <v>13533</v>
      </c>
      <c r="B21" s="118" t="s">
        <v>140</v>
      </c>
      <c r="C21" s="118" t="s">
        <v>57</v>
      </c>
      <c r="D21" s="118" t="s">
        <v>139</v>
      </c>
      <c r="E21" s="119">
        <v>2245</v>
      </c>
      <c r="F21" s="118">
        <v>39</v>
      </c>
      <c r="G21" s="120">
        <v>40441</v>
      </c>
    </row>
    <row r="22" spans="1:7">
      <c r="A22" s="112">
        <v>13534</v>
      </c>
      <c r="B22" s="113" t="s">
        <v>1530</v>
      </c>
      <c r="C22" s="113" t="s">
        <v>57</v>
      </c>
      <c r="D22" s="113" t="s">
        <v>139</v>
      </c>
      <c r="E22" s="114">
        <v>2506</v>
      </c>
      <c r="F22" s="113">
        <v>39</v>
      </c>
      <c r="G22" s="115">
        <v>40445</v>
      </c>
    </row>
    <row r="23" spans="1:7">
      <c r="A23" s="112">
        <v>13535</v>
      </c>
      <c r="B23" s="113" t="s">
        <v>1599</v>
      </c>
      <c r="C23" s="113" t="s">
        <v>57</v>
      </c>
      <c r="D23" s="113" t="s">
        <v>139</v>
      </c>
      <c r="E23" s="114">
        <v>2608</v>
      </c>
      <c r="F23" s="113">
        <v>38</v>
      </c>
      <c r="G23" s="115">
        <v>40515</v>
      </c>
    </row>
    <row r="24" spans="1:7">
      <c r="A24" s="117">
        <v>13536</v>
      </c>
      <c r="B24" s="118" t="s">
        <v>368</v>
      </c>
      <c r="C24" s="118" t="s">
        <v>57</v>
      </c>
      <c r="D24" s="118" t="s">
        <v>139</v>
      </c>
      <c r="E24" s="119">
        <v>2304</v>
      </c>
      <c r="F24" s="118">
        <v>36</v>
      </c>
      <c r="G24" s="120">
        <v>40626</v>
      </c>
    </row>
    <row r="25" spans="1:7">
      <c r="A25" s="112">
        <v>13537</v>
      </c>
      <c r="B25" s="113" t="s">
        <v>446</v>
      </c>
      <c r="C25" s="113" t="s">
        <v>57</v>
      </c>
      <c r="D25" s="113" t="s">
        <v>139</v>
      </c>
      <c r="E25" s="114">
        <v>2984</v>
      </c>
      <c r="F25" s="113">
        <v>36</v>
      </c>
      <c r="G25" s="115">
        <v>40627</v>
      </c>
    </row>
    <row r="26" spans="1:7">
      <c r="A26" s="112">
        <v>13538</v>
      </c>
      <c r="B26" s="113" t="s">
        <v>832</v>
      </c>
      <c r="C26" s="113" t="s">
        <v>57</v>
      </c>
      <c r="D26" s="113" t="s">
        <v>139</v>
      </c>
      <c r="E26" s="114">
        <v>656</v>
      </c>
      <c r="F26" s="113">
        <v>34</v>
      </c>
      <c r="G26" s="115">
        <v>40224</v>
      </c>
    </row>
    <row r="27" spans="1:7">
      <c r="A27" s="117">
        <v>13539</v>
      </c>
      <c r="B27" s="118" t="s">
        <v>1003</v>
      </c>
      <c r="C27" s="118" t="s">
        <v>57</v>
      </c>
      <c r="D27" s="118" t="s">
        <v>139</v>
      </c>
      <c r="E27" s="119">
        <v>511</v>
      </c>
      <c r="F27" s="118">
        <v>33</v>
      </c>
      <c r="G27" s="120">
        <v>40274</v>
      </c>
    </row>
    <row r="28" spans="1:7">
      <c r="A28" s="112">
        <v>13540</v>
      </c>
      <c r="B28" s="113" t="s">
        <v>409</v>
      </c>
      <c r="C28" s="113" t="s">
        <v>57</v>
      </c>
      <c r="D28" s="113" t="s">
        <v>139</v>
      </c>
      <c r="E28" s="114">
        <v>1972</v>
      </c>
      <c r="F28" s="113">
        <v>31</v>
      </c>
      <c r="G28" s="115">
        <v>40388</v>
      </c>
    </row>
    <row r="29" spans="1:7">
      <c r="A29" s="117">
        <v>13541</v>
      </c>
      <c r="B29" s="118" t="s">
        <v>1361</v>
      </c>
      <c r="C29" s="118" t="s">
        <v>57</v>
      </c>
      <c r="D29" s="118" t="s">
        <v>139</v>
      </c>
      <c r="E29" s="119">
        <v>1224</v>
      </c>
      <c r="F29" s="118">
        <v>28</v>
      </c>
      <c r="G29" s="120">
        <v>43189</v>
      </c>
    </row>
    <row r="30" spans="1:7">
      <c r="A30" s="117">
        <v>13542</v>
      </c>
      <c r="B30" s="118" t="s">
        <v>595</v>
      </c>
      <c r="C30" s="118" t="s">
        <v>57</v>
      </c>
      <c r="D30" s="118" t="s">
        <v>139</v>
      </c>
      <c r="E30" s="119">
        <v>1879</v>
      </c>
      <c r="F30" s="118">
        <v>27</v>
      </c>
      <c r="G30" s="120">
        <v>43262</v>
      </c>
    </row>
    <row r="31" spans="1:7">
      <c r="A31" s="112">
        <v>13543</v>
      </c>
      <c r="B31" s="113" t="s">
        <v>1024</v>
      </c>
      <c r="C31" s="113" t="s">
        <v>57</v>
      </c>
      <c r="D31" s="113" t="s">
        <v>139</v>
      </c>
      <c r="E31" s="114">
        <v>1243</v>
      </c>
      <c r="F31" s="113">
        <v>25</v>
      </c>
      <c r="G31" s="115">
        <v>43375</v>
      </c>
    </row>
    <row r="32" spans="1:7">
      <c r="A32" s="112">
        <v>13544</v>
      </c>
      <c r="B32" s="113" t="s">
        <v>949</v>
      </c>
      <c r="C32" s="113" t="s">
        <v>57</v>
      </c>
      <c r="D32" s="113" t="s">
        <v>139</v>
      </c>
      <c r="E32" s="114">
        <v>1292</v>
      </c>
      <c r="F32" s="113">
        <v>23</v>
      </c>
      <c r="G32" s="115">
        <v>43497</v>
      </c>
    </row>
    <row r="33" spans="1:7">
      <c r="A33" s="112">
        <v>13545</v>
      </c>
      <c r="B33" s="113" t="s">
        <v>842</v>
      </c>
      <c r="C33" s="113" t="s">
        <v>57</v>
      </c>
      <c r="D33" s="113" t="s">
        <v>139</v>
      </c>
      <c r="E33" s="114">
        <v>2122</v>
      </c>
      <c r="F33" s="113">
        <v>22</v>
      </c>
      <c r="G33" s="115">
        <v>43557</v>
      </c>
    </row>
    <row r="34" spans="1:7">
      <c r="A34" s="117">
        <v>13546</v>
      </c>
      <c r="B34" s="118" t="s">
        <v>1156</v>
      </c>
      <c r="C34" s="118" t="s">
        <v>57</v>
      </c>
      <c r="D34" s="118" t="s">
        <v>139</v>
      </c>
      <c r="E34" s="119">
        <v>1405</v>
      </c>
      <c r="F34" s="118">
        <v>22</v>
      </c>
      <c r="G34" s="120">
        <v>43558</v>
      </c>
    </row>
    <row r="35" spans="1:7">
      <c r="A35" s="117">
        <v>13561</v>
      </c>
      <c r="B35" s="118" t="s">
        <v>1022</v>
      </c>
      <c r="C35" s="118" t="s">
        <v>57</v>
      </c>
      <c r="D35" s="118" t="s">
        <v>272</v>
      </c>
      <c r="E35" s="119">
        <v>1596</v>
      </c>
      <c r="F35" s="118">
        <v>51</v>
      </c>
      <c r="G35" s="120">
        <v>38847</v>
      </c>
    </row>
    <row r="36" spans="1:7">
      <c r="A36" s="117">
        <v>13562</v>
      </c>
      <c r="B36" s="118" t="s">
        <v>854</v>
      </c>
      <c r="C36" s="118" t="s">
        <v>57</v>
      </c>
      <c r="D36" s="118" t="s">
        <v>272</v>
      </c>
      <c r="E36" s="119">
        <v>2154</v>
      </c>
      <c r="F36" s="118">
        <v>51</v>
      </c>
      <c r="G36" s="120">
        <v>38848</v>
      </c>
    </row>
    <row r="37" spans="1:7">
      <c r="A37" s="117">
        <v>13563</v>
      </c>
      <c r="B37" s="118" t="s">
        <v>1707</v>
      </c>
      <c r="C37" s="118" t="s">
        <v>57</v>
      </c>
      <c r="D37" s="118" t="s">
        <v>272</v>
      </c>
      <c r="E37" s="119">
        <v>2804</v>
      </c>
      <c r="F37" s="118">
        <v>49</v>
      </c>
      <c r="G37" s="120">
        <v>39828</v>
      </c>
    </row>
    <row r="38" spans="1:7">
      <c r="A38" s="112">
        <v>13564</v>
      </c>
      <c r="B38" s="113" t="s">
        <v>779</v>
      </c>
      <c r="C38" s="113" t="s">
        <v>57</v>
      </c>
      <c r="D38" s="113" t="s">
        <v>272</v>
      </c>
      <c r="E38" s="114">
        <v>1911</v>
      </c>
      <c r="F38" s="113">
        <v>49</v>
      </c>
      <c r="G38" s="115">
        <v>39829</v>
      </c>
    </row>
    <row r="39" spans="1:7">
      <c r="A39" s="117">
        <v>13565</v>
      </c>
      <c r="B39" s="118" t="s">
        <v>1036</v>
      </c>
      <c r="C39" s="118" t="s">
        <v>57</v>
      </c>
      <c r="D39" s="118" t="s">
        <v>272</v>
      </c>
      <c r="E39" s="119">
        <v>1341</v>
      </c>
      <c r="F39" s="118">
        <v>49</v>
      </c>
      <c r="G39" s="120">
        <v>39861</v>
      </c>
    </row>
    <row r="40" spans="1:7">
      <c r="A40" s="112">
        <v>13566</v>
      </c>
      <c r="B40" s="113" t="s">
        <v>912</v>
      </c>
      <c r="C40" s="113" t="s">
        <v>57</v>
      </c>
      <c r="D40" s="113" t="s">
        <v>272</v>
      </c>
      <c r="E40" s="114">
        <v>1040</v>
      </c>
      <c r="F40" s="113">
        <v>48</v>
      </c>
      <c r="G40" s="115">
        <v>44039</v>
      </c>
    </row>
    <row r="41" spans="1:7">
      <c r="A41" s="117">
        <v>13567</v>
      </c>
      <c r="B41" s="118" t="s">
        <v>1337</v>
      </c>
      <c r="C41" s="118" t="s">
        <v>57</v>
      </c>
      <c r="D41" s="118" t="s">
        <v>272</v>
      </c>
      <c r="E41" s="119">
        <v>667</v>
      </c>
      <c r="F41" s="118">
        <v>46</v>
      </c>
      <c r="G41" s="120">
        <v>44040</v>
      </c>
    </row>
    <row r="42" spans="1:7">
      <c r="A42" s="112">
        <v>13568</v>
      </c>
      <c r="B42" s="113" t="s">
        <v>364</v>
      </c>
      <c r="C42" s="113" t="s">
        <v>57</v>
      </c>
      <c r="D42" s="113" t="s">
        <v>272</v>
      </c>
      <c r="E42" s="114">
        <v>1675</v>
      </c>
      <c r="F42" s="113">
        <v>46</v>
      </c>
      <c r="G42" s="115">
        <v>40044</v>
      </c>
    </row>
    <row r="43" spans="1:7">
      <c r="A43" s="117">
        <v>13569</v>
      </c>
      <c r="B43" s="118" t="s">
        <v>1068</v>
      </c>
      <c r="C43" s="118" t="s">
        <v>57</v>
      </c>
      <c r="D43" s="118" t="s">
        <v>272</v>
      </c>
      <c r="E43" s="119">
        <v>2834</v>
      </c>
      <c r="F43" s="118">
        <v>45</v>
      </c>
      <c r="G43" s="120">
        <v>40065</v>
      </c>
    </row>
    <row r="44" spans="1:7">
      <c r="A44" s="112">
        <v>13570</v>
      </c>
      <c r="B44" s="113" t="s">
        <v>1579</v>
      </c>
      <c r="C44" s="113" t="s">
        <v>57</v>
      </c>
      <c r="D44" s="113" t="s">
        <v>272</v>
      </c>
      <c r="E44" s="114">
        <v>1770</v>
      </c>
      <c r="F44" s="113">
        <v>42</v>
      </c>
      <c r="G44" s="115">
        <v>40255</v>
      </c>
    </row>
    <row r="45" spans="1:7">
      <c r="A45" s="117">
        <v>13571</v>
      </c>
      <c r="B45" s="118" t="s">
        <v>273</v>
      </c>
      <c r="C45" s="118" t="s">
        <v>57</v>
      </c>
      <c r="D45" s="118" t="s">
        <v>272</v>
      </c>
      <c r="E45" s="119">
        <v>2271</v>
      </c>
      <c r="F45" s="118">
        <v>41</v>
      </c>
      <c r="G45" s="120">
        <v>40317</v>
      </c>
    </row>
    <row r="46" spans="1:7">
      <c r="A46" s="117">
        <v>13572</v>
      </c>
      <c r="B46" s="118" t="s">
        <v>1504</v>
      </c>
      <c r="C46" s="118" t="s">
        <v>57</v>
      </c>
      <c r="D46" s="118" t="s">
        <v>272</v>
      </c>
      <c r="E46" s="119">
        <v>2860</v>
      </c>
      <c r="F46" s="118">
        <v>41</v>
      </c>
      <c r="G46" s="120">
        <v>40322</v>
      </c>
    </row>
    <row r="47" spans="1:7">
      <c r="A47" s="112">
        <v>13573</v>
      </c>
      <c r="B47" s="113" t="s">
        <v>1310</v>
      </c>
      <c r="C47" s="113" t="s">
        <v>57</v>
      </c>
      <c r="D47" s="113" t="s">
        <v>272</v>
      </c>
      <c r="E47" s="114">
        <v>1817</v>
      </c>
      <c r="F47" s="113">
        <v>41</v>
      </c>
      <c r="G47" s="115">
        <v>40351</v>
      </c>
    </row>
    <row r="48" spans="1:7">
      <c r="A48" s="117">
        <v>13600</v>
      </c>
      <c r="B48" s="118" t="s">
        <v>494</v>
      </c>
      <c r="C48" s="118" t="s">
        <v>57</v>
      </c>
      <c r="D48" s="118" t="s">
        <v>272</v>
      </c>
      <c r="E48" s="119">
        <v>2672</v>
      </c>
      <c r="F48" s="118">
        <v>21</v>
      </c>
      <c r="G48" s="120">
        <v>43627</v>
      </c>
    </row>
    <row r="49" spans="1:7">
      <c r="A49" s="112">
        <v>13601</v>
      </c>
      <c r="B49" s="113" t="s">
        <v>58</v>
      </c>
      <c r="C49" s="113" t="s">
        <v>57</v>
      </c>
      <c r="D49" s="113" t="s">
        <v>56</v>
      </c>
      <c r="E49" s="114">
        <v>506</v>
      </c>
      <c r="F49" s="113">
        <v>46</v>
      </c>
      <c r="G49" s="115">
        <v>40016</v>
      </c>
    </row>
    <row r="50" spans="1:7">
      <c r="A50" s="117">
        <v>13602</v>
      </c>
      <c r="B50" s="118" t="s">
        <v>198</v>
      </c>
      <c r="C50" s="118" t="s">
        <v>57</v>
      </c>
      <c r="D50" s="118" t="s">
        <v>197</v>
      </c>
      <c r="E50" s="119">
        <v>1698</v>
      </c>
      <c r="F50" s="118">
        <v>35</v>
      </c>
      <c r="G50" s="120">
        <v>40675</v>
      </c>
    </row>
    <row r="51" spans="1:7">
      <c r="A51" s="112">
        <v>13609</v>
      </c>
      <c r="B51" s="113" t="s">
        <v>187</v>
      </c>
      <c r="C51" s="113" t="s">
        <v>57</v>
      </c>
      <c r="D51" s="113" t="s">
        <v>186</v>
      </c>
      <c r="E51" s="114">
        <v>2583</v>
      </c>
      <c r="F51" s="113">
        <v>50</v>
      </c>
      <c r="G51" s="115">
        <v>38911</v>
      </c>
    </row>
    <row r="52" spans="1:7">
      <c r="A52" s="112">
        <v>13610</v>
      </c>
      <c r="B52" s="113" t="s">
        <v>636</v>
      </c>
      <c r="C52" s="113" t="s">
        <v>57</v>
      </c>
      <c r="D52" s="113" t="s">
        <v>186</v>
      </c>
      <c r="E52" s="114">
        <v>1283</v>
      </c>
      <c r="F52" s="113">
        <v>48</v>
      </c>
      <c r="G52" s="115">
        <v>39896</v>
      </c>
    </row>
    <row r="53" spans="1:7">
      <c r="A53" s="112">
        <v>13611</v>
      </c>
      <c r="B53" s="113" t="s">
        <v>1418</v>
      </c>
      <c r="C53" s="113" t="s">
        <v>57</v>
      </c>
      <c r="D53" s="113" t="s">
        <v>186</v>
      </c>
      <c r="E53" s="114">
        <v>2452</v>
      </c>
      <c r="F53" s="113">
        <v>44</v>
      </c>
      <c r="G53" s="115">
        <v>40113</v>
      </c>
    </row>
    <row r="54" spans="1:7">
      <c r="A54" s="112">
        <v>13612</v>
      </c>
      <c r="B54" s="113" t="s">
        <v>202</v>
      </c>
      <c r="C54" s="113" t="s">
        <v>57</v>
      </c>
      <c r="D54" s="113" t="s">
        <v>186</v>
      </c>
      <c r="E54" s="114">
        <v>769</v>
      </c>
      <c r="F54" s="113">
        <v>41</v>
      </c>
      <c r="G54" s="115">
        <v>40323</v>
      </c>
    </row>
    <row r="55" spans="1:7">
      <c r="A55" s="112">
        <v>13613</v>
      </c>
      <c r="B55" s="113" t="s">
        <v>1656</v>
      </c>
      <c r="C55" s="113" t="s">
        <v>57</v>
      </c>
      <c r="D55" s="113" t="s">
        <v>186</v>
      </c>
      <c r="E55" s="114">
        <v>1858</v>
      </c>
      <c r="F55" s="113">
        <v>40</v>
      </c>
      <c r="G55" s="115">
        <v>40368</v>
      </c>
    </row>
    <row r="56" spans="1:7">
      <c r="A56" s="112">
        <v>13614</v>
      </c>
      <c r="B56" s="113" t="s">
        <v>714</v>
      </c>
      <c r="C56" s="113" t="s">
        <v>57</v>
      </c>
      <c r="D56" s="113" t="s">
        <v>186</v>
      </c>
      <c r="E56" s="114">
        <v>2097</v>
      </c>
      <c r="F56" s="113">
        <v>40</v>
      </c>
      <c r="G56" s="115">
        <v>40373</v>
      </c>
    </row>
    <row r="57" spans="1:7">
      <c r="A57" s="117">
        <v>13615</v>
      </c>
      <c r="B57" s="118" t="s">
        <v>972</v>
      </c>
      <c r="C57" s="118" t="s">
        <v>57</v>
      </c>
      <c r="D57" s="118" t="s">
        <v>186</v>
      </c>
      <c r="E57" s="119">
        <v>1722</v>
      </c>
      <c r="F57" s="118">
        <v>38</v>
      </c>
      <c r="G57" s="120">
        <v>40519</v>
      </c>
    </row>
    <row r="58" spans="1:7">
      <c r="A58" s="117">
        <v>13616</v>
      </c>
      <c r="B58" s="118" t="s">
        <v>610</v>
      </c>
      <c r="C58" s="118" t="s">
        <v>57</v>
      </c>
      <c r="D58" s="118" t="s">
        <v>186</v>
      </c>
      <c r="E58" s="119">
        <v>639</v>
      </c>
      <c r="F58" s="118">
        <v>34</v>
      </c>
      <c r="G58" s="120">
        <v>40218</v>
      </c>
    </row>
    <row r="59" spans="1:7">
      <c r="A59" s="112">
        <v>13617</v>
      </c>
      <c r="B59" s="113" t="s">
        <v>1700</v>
      </c>
      <c r="C59" s="113" t="s">
        <v>57</v>
      </c>
      <c r="D59" s="113" t="s">
        <v>186</v>
      </c>
      <c r="E59" s="114">
        <v>1178</v>
      </c>
      <c r="F59" s="113">
        <v>34</v>
      </c>
      <c r="G59" s="115">
        <v>40220</v>
      </c>
    </row>
    <row r="60" spans="1:7">
      <c r="A60" s="117">
        <v>13618</v>
      </c>
      <c r="B60" s="118" t="s">
        <v>1316</v>
      </c>
      <c r="C60" s="118" t="s">
        <v>57</v>
      </c>
      <c r="D60" s="118" t="s">
        <v>186</v>
      </c>
      <c r="E60" s="119">
        <v>1872</v>
      </c>
      <c r="F60" s="118">
        <v>32</v>
      </c>
      <c r="G60" s="120">
        <v>40332</v>
      </c>
    </row>
    <row r="61" spans="1:7">
      <c r="A61" s="112">
        <v>13626</v>
      </c>
      <c r="B61" s="113" t="s">
        <v>1627</v>
      </c>
      <c r="C61" s="113" t="s">
        <v>68</v>
      </c>
      <c r="D61" s="113" t="s">
        <v>67</v>
      </c>
      <c r="E61" s="114">
        <v>1613</v>
      </c>
      <c r="F61" s="113">
        <v>51</v>
      </c>
      <c r="G61" s="115">
        <v>38849</v>
      </c>
    </row>
    <row r="62" spans="1:7">
      <c r="A62" s="112">
        <v>13627</v>
      </c>
      <c r="B62" s="113" t="s">
        <v>1027</v>
      </c>
      <c r="C62" s="113" t="s">
        <v>68</v>
      </c>
      <c r="D62" s="113" t="s">
        <v>67</v>
      </c>
      <c r="E62" s="114">
        <v>1627</v>
      </c>
      <c r="F62" s="113">
        <v>50</v>
      </c>
      <c r="G62" s="115">
        <v>38915</v>
      </c>
    </row>
    <row r="63" spans="1:7">
      <c r="A63" s="117">
        <v>13628</v>
      </c>
      <c r="B63" s="118" t="s">
        <v>1252</v>
      </c>
      <c r="C63" s="118" t="s">
        <v>68</v>
      </c>
      <c r="D63" s="118" t="s">
        <v>67</v>
      </c>
      <c r="E63" s="119">
        <v>2429</v>
      </c>
      <c r="F63" s="118">
        <v>50</v>
      </c>
      <c r="G63" s="120">
        <v>38918</v>
      </c>
    </row>
    <row r="64" spans="1:7">
      <c r="A64" s="117">
        <v>13629</v>
      </c>
      <c r="B64" s="118" t="s">
        <v>463</v>
      </c>
      <c r="C64" s="118" t="s">
        <v>68</v>
      </c>
      <c r="D64" s="118" t="s">
        <v>67</v>
      </c>
      <c r="E64" s="119">
        <v>2031</v>
      </c>
      <c r="F64" s="118">
        <v>49</v>
      </c>
      <c r="G64" s="120">
        <v>38354</v>
      </c>
    </row>
    <row r="65" spans="1:7">
      <c r="A65" s="112">
        <v>13630</v>
      </c>
      <c r="B65" s="113" t="s">
        <v>1484</v>
      </c>
      <c r="C65" s="113" t="s">
        <v>68</v>
      </c>
      <c r="D65" s="113" t="s">
        <v>67</v>
      </c>
      <c r="E65" s="114">
        <v>1033</v>
      </c>
      <c r="F65" s="113">
        <v>48</v>
      </c>
      <c r="G65" s="115">
        <v>43900</v>
      </c>
    </row>
    <row r="66" spans="1:7">
      <c r="A66" s="117">
        <v>13631</v>
      </c>
      <c r="B66" s="118" t="s">
        <v>1536</v>
      </c>
      <c r="C66" s="118" t="s">
        <v>68</v>
      </c>
      <c r="D66" s="118" t="s">
        <v>67</v>
      </c>
      <c r="E66" s="119">
        <v>1684</v>
      </c>
      <c r="F66" s="118">
        <v>48</v>
      </c>
      <c r="G66" s="120">
        <v>39899</v>
      </c>
    </row>
    <row r="67" spans="1:7">
      <c r="A67" s="112">
        <v>13632</v>
      </c>
      <c r="B67" s="113" t="s">
        <v>1765</v>
      </c>
      <c r="C67" s="113" t="s">
        <v>68</v>
      </c>
      <c r="D67" s="113" t="s">
        <v>67</v>
      </c>
      <c r="E67" s="114">
        <v>1434</v>
      </c>
      <c r="F67" s="113">
        <v>47</v>
      </c>
      <c r="G67" s="115">
        <v>39958</v>
      </c>
    </row>
    <row r="68" spans="1:7">
      <c r="A68" s="112">
        <v>13633</v>
      </c>
      <c r="B68" s="113" t="s">
        <v>1227</v>
      </c>
      <c r="C68" s="113" t="s">
        <v>68</v>
      </c>
      <c r="D68" s="113" t="s">
        <v>67</v>
      </c>
      <c r="E68" s="114">
        <v>2816</v>
      </c>
      <c r="F68" s="113">
        <v>47</v>
      </c>
      <c r="G68" s="115">
        <v>39959</v>
      </c>
    </row>
    <row r="69" spans="1:7">
      <c r="A69" s="112">
        <v>13634</v>
      </c>
      <c r="B69" s="113" t="s">
        <v>646</v>
      </c>
      <c r="C69" s="113" t="s">
        <v>68</v>
      </c>
      <c r="D69" s="113" t="s">
        <v>67</v>
      </c>
      <c r="E69" s="114">
        <v>2218</v>
      </c>
      <c r="F69" s="113">
        <v>46</v>
      </c>
      <c r="G69" s="115">
        <v>40017</v>
      </c>
    </row>
    <row r="70" spans="1:7">
      <c r="A70" s="112">
        <v>13635</v>
      </c>
      <c r="B70" s="113" t="s">
        <v>674</v>
      </c>
      <c r="C70" s="113" t="s">
        <v>68</v>
      </c>
      <c r="D70" s="113" t="s">
        <v>67</v>
      </c>
      <c r="E70" s="114">
        <v>1989</v>
      </c>
      <c r="F70" s="113">
        <v>46</v>
      </c>
      <c r="G70" s="115">
        <v>40018</v>
      </c>
    </row>
    <row r="71" spans="1:7">
      <c r="A71" s="112">
        <v>13636</v>
      </c>
      <c r="B71" s="113" t="s">
        <v>1282</v>
      </c>
      <c r="C71" s="113" t="s">
        <v>68</v>
      </c>
      <c r="D71" s="113" t="s">
        <v>67</v>
      </c>
      <c r="E71" s="114">
        <v>2850</v>
      </c>
      <c r="F71" s="113">
        <v>45</v>
      </c>
      <c r="G71" s="115">
        <v>40066</v>
      </c>
    </row>
    <row r="72" spans="1:7">
      <c r="A72" s="117">
        <v>13637</v>
      </c>
      <c r="B72" s="118" t="s">
        <v>1076</v>
      </c>
      <c r="C72" s="118" t="s">
        <v>68</v>
      </c>
      <c r="D72" s="118" t="s">
        <v>67</v>
      </c>
      <c r="E72" s="119">
        <v>1325</v>
      </c>
      <c r="F72" s="118">
        <v>45</v>
      </c>
      <c r="G72" s="120">
        <v>40067</v>
      </c>
    </row>
    <row r="73" spans="1:7">
      <c r="A73" s="117">
        <v>13638</v>
      </c>
      <c r="B73" s="118" t="s">
        <v>616</v>
      </c>
      <c r="C73" s="118" t="s">
        <v>68</v>
      </c>
      <c r="D73" s="118" t="s">
        <v>67</v>
      </c>
      <c r="E73" s="119">
        <v>2026</v>
      </c>
      <c r="F73" s="118">
        <v>45</v>
      </c>
      <c r="G73" s="120">
        <v>40070</v>
      </c>
    </row>
    <row r="74" spans="1:7">
      <c r="A74" s="112">
        <v>13639</v>
      </c>
      <c r="B74" s="113" t="s">
        <v>335</v>
      </c>
      <c r="C74" s="113" t="s">
        <v>68</v>
      </c>
      <c r="D74" s="113" t="s">
        <v>67</v>
      </c>
      <c r="E74" s="114">
        <v>1284</v>
      </c>
      <c r="F74" s="113">
        <v>44</v>
      </c>
      <c r="G74" s="115">
        <v>40115</v>
      </c>
    </row>
    <row r="75" spans="1:7">
      <c r="A75" s="112">
        <v>13640</v>
      </c>
      <c r="B75" s="113" t="s">
        <v>1075</v>
      </c>
      <c r="C75" s="113" t="s">
        <v>68</v>
      </c>
      <c r="D75" s="113" t="s">
        <v>67</v>
      </c>
      <c r="E75" s="114">
        <v>1233</v>
      </c>
      <c r="F75" s="113">
        <v>44</v>
      </c>
      <c r="G75" s="115">
        <v>40119</v>
      </c>
    </row>
    <row r="76" spans="1:7">
      <c r="A76" s="112">
        <v>13641</v>
      </c>
      <c r="B76" s="113" t="s">
        <v>1608</v>
      </c>
      <c r="C76" s="113" t="s">
        <v>68</v>
      </c>
      <c r="D76" s="113" t="s">
        <v>67</v>
      </c>
      <c r="E76" s="114">
        <v>2330</v>
      </c>
      <c r="F76" s="113">
        <v>43</v>
      </c>
      <c r="G76" s="115">
        <v>40191</v>
      </c>
    </row>
    <row r="77" spans="1:7">
      <c r="A77" s="112">
        <v>13642</v>
      </c>
      <c r="B77" s="113" t="s">
        <v>69</v>
      </c>
      <c r="C77" s="113" t="s">
        <v>68</v>
      </c>
      <c r="D77" s="113" t="s">
        <v>67</v>
      </c>
      <c r="E77" s="114">
        <v>644</v>
      </c>
      <c r="F77" s="113">
        <v>42</v>
      </c>
      <c r="G77" s="115">
        <v>40260</v>
      </c>
    </row>
    <row r="78" spans="1:7">
      <c r="A78" s="117">
        <v>13643</v>
      </c>
      <c r="B78" s="118" t="s">
        <v>938</v>
      </c>
      <c r="C78" s="118" t="s">
        <v>68</v>
      </c>
      <c r="D78" s="118" t="s">
        <v>67</v>
      </c>
      <c r="E78" s="119">
        <v>866</v>
      </c>
      <c r="F78" s="118">
        <v>41</v>
      </c>
      <c r="G78" s="120">
        <v>40325</v>
      </c>
    </row>
    <row r="79" spans="1:7">
      <c r="A79" s="112">
        <v>13644</v>
      </c>
      <c r="B79" s="113" t="s">
        <v>1078</v>
      </c>
      <c r="C79" s="113" t="s">
        <v>68</v>
      </c>
      <c r="D79" s="113" t="s">
        <v>67</v>
      </c>
      <c r="E79" s="114">
        <v>1454</v>
      </c>
      <c r="F79" s="113">
        <v>34</v>
      </c>
      <c r="G79" s="115">
        <v>40226</v>
      </c>
    </row>
    <row r="80" spans="1:7">
      <c r="A80" s="117">
        <v>13645</v>
      </c>
      <c r="B80" s="118" t="s">
        <v>916</v>
      </c>
      <c r="C80" s="118" t="s">
        <v>68</v>
      </c>
      <c r="D80" s="118" t="s">
        <v>67</v>
      </c>
      <c r="E80" s="119">
        <v>1756</v>
      </c>
      <c r="F80" s="118">
        <v>34</v>
      </c>
      <c r="G80" s="120">
        <v>40227</v>
      </c>
    </row>
    <row r="81" spans="1:7">
      <c r="A81" s="117">
        <v>13646</v>
      </c>
      <c r="B81" s="118" t="s">
        <v>1072</v>
      </c>
      <c r="C81" s="118" t="s">
        <v>68</v>
      </c>
      <c r="D81" s="118" t="s">
        <v>67</v>
      </c>
      <c r="E81" s="119">
        <v>697</v>
      </c>
      <c r="F81" s="118">
        <v>33</v>
      </c>
      <c r="G81" s="120">
        <v>40277</v>
      </c>
    </row>
    <row r="82" spans="1:7">
      <c r="A82" s="117">
        <v>13647</v>
      </c>
      <c r="B82" s="118" t="s">
        <v>412</v>
      </c>
      <c r="C82" s="118" t="s">
        <v>68</v>
      </c>
      <c r="D82" s="118" t="s">
        <v>67</v>
      </c>
      <c r="E82" s="119">
        <v>2688</v>
      </c>
      <c r="F82" s="118">
        <v>33</v>
      </c>
      <c r="G82" s="120">
        <v>40280</v>
      </c>
    </row>
    <row r="83" spans="1:7">
      <c r="A83" s="117">
        <v>13648</v>
      </c>
      <c r="B83" s="118" t="s">
        <v>435</v>
      </c>
      <c r="C83" s="118" t="s">
        <v>68</v>
      </c>
      <c r="D83" s="118" t="s">
        <v>67</v>
      </c>
      <c r="E83" s="119">
        <v>1376</v>
      </c>
      <c r="F83" s="118">
        <v>33</v>
      </c>
      <c r="G83" s="120">
        <v>40281</v>
      </c>
    </row>
    <row r="84" spans="1:7">
      <c r="A84" s="112">
        <v>13649</v>
      </c>
      <c r="B84" s="113" t="s">
        <v>358</v>
      </c>
      <c r="C84" s="113" t="s">
        <v>68</v>
      </c>
      <c r="D84" s="113" t="s">
        <v>67</v>
      </c>
      <c r="E84" s="114">
        <v>1163</v>
      </c>
      <c r="F84" s="113">
        <v>33</v>
      </c>
      <c r="G84" s="115">
        <v>40282</v>
      </c>
    </row>
    <row r="85" spans="1:7">
      <c r="A85" s="112">
        <v>13650</v>
      </c>
      <c r="B85" s="113" t="s">
        <v>735</v>
      </c>
      <c r="C85" s="113" t="s">
        <v>68</v>
      </c>
      <c r="D85" s="113" t="s">
        <v>67</v>
      </c>
      <c r="E85" s="114">
        <v>1132</v>
      </c>
      <c r="F85" s="113">
        <v>31</v>
      </c>
      <c r="G85" s="115">
        <v>40392</v>
      </c>
    </row>
    <row r="86" spans="1:7">
      <c r="A86" s="117">
        <v>13651</v>
      </c>
      <c r="B86" s="118" t="s">
        <v>401</v>
      </c>
      <c r="C86" s="118" t="s">
        <v>68</v>
      </c>
      <c r="D86" s="118" t="s">
        <v>67</v>
      </c>
      <c r="E86" s="119">
        <v>2503</v>
      </c>
      <c r="F86" s="118">
        <v>30</v>
      </c>
      <c r="G86" s="120">
        <v>43103</v>
      </c>
    </row>
    <row r="87" spans="1:7">
      <c r="A87" s="112">
        <v>13652</v>
      </c>
      <c r="B87" s="113" t="s">
        <v>1326</v>
      </c>
      <c r="C87" s="113" t="s">
        <v>68</v>
      </c>
      <c r="D87" s="113" t="s">
        <v>67</v>
      </c>
      <c r="E87" s="114">
        <v>2089</v>
      </c>
      <c r="F87" s="113">
        <v>30</v>
      </c>
      <c r="G87" s="115">
        <v>43104</v>
      </c>
    </row>
    <row r="88" spans="1:7">
      <c r="A88" s="117">
        <v>13653</v>
      </c>
      <c r="B88" s="118" t="s">
        <v>1309</v>
      </c>
      <c r="C88" s="118" t="s">
        <v>68</v>
      </c>
      <c r="D88" s="118" t="s">
        <v>67</v>
      </c>
      <c r="E88" s="119">
        <v>1603</v>
      </c>
      <c r="F88" s="118">
        <v>30</v>
      </c>
      <c r="G88" s="120">
        <v>43105</v>
      </c>
    </row>
    <row r="89" spans="1:7">
      <c r="A89" s="117">
        <v>13667</v>
      </c>
      <c r="B89" s="118" t="s">
        <v>1489</v>
      </c>
      <c r="C89" s="118" t="s">
        <v>68</v>
      </c>
      <c r="D89" s="118" t="s">
        <v>56</v>
      </c>
      <c r="E89" s="119">
        <v>1743</v>
      </c>
      <c r="F89" s="118">
        <v>42</v>
      </c>
      <c r="G89" s="120">
        <v>40256</v>
      </c>
    </row>
    <row r="90" spans="1:7">
      <c r="A90" s="117">
        <v>13668</v>
      </c>
      <c r="B90" s="118" t="s">
        <v>1673</v>
      </c>
      <c r="C90" s="118" t="s">
        <v>68</v>
      </c>
      <c r="D90" s="118" t="s">
        <v>197</v>
      </c>
      <c r="E90" s="119">
        <v>2448</v>
      </c>
      <c r="F90" s="118">
        <v>42</v>
      </c>
      <c r="G90" s="120">
        <v>40259</v>
      </c>
    </row>
    <row r="91" spans="1:7">
      <c r="A91" s="117">
        <v>13680</v>
      </c>
      <c r="B91" s="118" t="s">
        <v>1493</v>
      </c>
      <c r="C91" s="118" t="s">
        <v>68</v>
      </c>
      <c r="D91" s="118" t="s">
        <v>113</v>
      </c>
      <c r="E91" s="119">
        <v>1545</v>
      </c>
      <c r="F91" s="118">
        <v>50</v>
      </c>
      <c r="G91" s="120">
        <v>38912</v>
      </c>
    </row>
    <row r="92" spans="1:7">
      <c r="A92" s="112">
        <v>13681</v>
      </c>
      <c r="B92" s="113" t="s">
        <v>620</v>
      </c>
      <c r="C92" s="113" t="s">
        <v>68</v>
      </c>
      <c r="D92" s="113" t="s">
        <v>113</v>
      </c>
      <c r="E92" s="114">
        <v>1822</v>
      </c>
      <c r="F92" s="113">
        <v>50</v>
      </c>
      <c r="G92" s="115">
        <v>38916</v>
      </c>
    </row>
    <row r="93" spans="1:7">
      <c r="A93" s="117">
        <v>13682</v>
      </c>
      <c r="B93" s="118" t="s">
        <v>569</v>
      </c>
      <c r="C93" s="118" t="s">
        <v>68</v>
      </c>
      <c r="D93" s="118" t="s">
        <v>113</v>
      </c>
      <c r="E93" s="119">
        <v>2324</v>
      </c>
      <c r="F93" s="118">
        <v>50</v>
      </c>
      <c r="G93" s="120">
        <v>38917</v>
      </c>
    </row>
    <row r="94" spans="1:7">
      <c r="A94" s="112">
        <v>13683</v>
      </c>
      <c r="B94" s="113" t="s">
        <v>1051</v>
      </c>
      <c r="C94" s="113" t="s">
        <v>68</v>
      </c>
      <c r="D94" s="113" t="s">
        <v>113</v>
      </c>
      <c r="E94" s="114">
        <v>794</v>
      </c>
      <c r="F94" s="113">
        <v>49</v>
      </c>
      <c r="G94" s="115">
        <v>38353</v>
      </c>
    </row>
    <row r="95" spans="1:7">
      <c r="A95" s="117">
        <v>13684</v>
      </c>
      <c r="B95" s="118" t="s">
        <v>1486</v>
      </c>
      <c r="C95" s="118" t="s">
        <v>68</v>
      </c>
      <c r="D95" s="118" t="s">
        <v>113</v>
      </c>
      <c r="E95" s="119">
        <v>2606</v>
      </c>
      <c r="F95" s="118">
        <v>47</v>
      </c>
      <c r="G95" s="120">
        <v>39960</v>
      </c>
    </row>
    <row r="96" spans="1:7">
      <c r="A96" s="112">
        <v>13685</v>
      </c>
      <c r="B96" s="113" t="s">
        <v>1270</v>
      </c>
      <c r="C96" s="113" t="s">
        <v>68</v>
      </c>
      <c r="D96" s="113" t="s">
        <v>113</v>
      </c>
      <c r="E96" s="114">
        <v>1455</v>
      </c>
      <c r="F96" s="113">
        <v>47</v>
      </c>
      <c r="G96" s="115">
        <v>39961</v>
      </c>
    </row>
    <row r="97" spans="1:7">
      <c r="A97" s="117">
        <v>13686</v>
      </c>
      <c r="B97" s="118" t="s">
        <v>1324</v>
      </c>
      <c r="C97" s="118" t="s">
        <v>68</v>
      </c>
      <c r="D97" s="118" t="s">
        <v>113</v>
      </c>
      <c r="E97" s="119">
        <v>728</v>
      </c>
      <c r="F97" s="118">
        <v>44</v>
      </c>
      <c r="G97" s="120">
        <v>40114</v>
      </c>
    </row>
    <row r="98" spans="1:7">
      <c r="A98" s="117">
        <v>13687</v>
      </c>
      <c r="B98" s="118" t="s">
        <v>1632</v>
      </c>
      <c r="C98" s="118" t="s">
        <v>68</v>
      </c>
      <c r="D98" s="118" t="s">
        <v>113</v>
      </c>
      <c r="E98" s="119">
        <v>1722</v>
      </c>
      <c r="F98" s="118">
        <v>44</v>
      </c>
      <c r="G98" s="120">
        <v>40116</v>
      </c>
    </row>
    <row r="99" spans="1:7">
      <c r="A99" s="112">
        <v>13688</v>
      </c>
      <c r="B99" s="113" t="s">
        <v>837</v>
      </c>
      <c r="C99" s="113" t="s">
        <v>68</v>
      </c>
      <c r="D99" s="113" t="s">
        <v>113</v>
      </c>
      <c r="E99" s="114">
        <v>1814</v>
      </c>
      <c r="F99" s="113">
        <v>43</v>
      </c>
      <c r="G99" s="115">
        <v>40192</v>
      </c>
    </row>
    <row r="100" spans="1:7">
      <c r="A100" s="112">
        <v>13689</v>
      </c>
      <c r="B100" s="113" t="s">
        <v>1518</v>
      </c>
      <c r="C100" s="113" t="s">
        <v>68</v>
      </c>
      <c r="D100" s="113" t="s">
        <v>113</v>
      </c>
      <c r="E100" s="114">
        <v>1296</v>
      </c>
      <c r="F100" s="113">
        <v>43</v>
      </c>
      <c r="G100" s="115">
        <v>40193</v>
      </c>
    </row>
    <row r="101" spans="1:7">
      <c r="A101" s="112">
        <v>13690</v>
      </c>
      <c r="B101" s="113" t="s">
        <v>114</v>
      </c>
      <c r="C101" s="113" t="s">
        <v>68</v>
      </c>
      <c r="D101" s="113" t="s">
        <v>113</v>
      </c>
      <c r="E101" s="114">
        <v>767</v>
      </c>
      <c r="F101" s="113">
        <v>43</v>
      </c>
      <c r="G101" s="115">
        <v>40196</v>
      </c>
    </row>
    <row r="102" spans="1:7">
      <c r="A102" s="117">
        <v>13691</v>
      </c>
      <c r="B102" s="118" t="s">
        <v>1574</v>
      </c>
      <c r="C102" s="118" t="s">
        <v>68</v>
      </c>
      <c r="D102" s="118" t="s">
        <v>113</v>
      </c>
      <c r="E102" s="119">
        <v>2939</v>
      </c>
      <c r="F102" s="118">
        <v>42</v>
      </c>
      <c r="G102" s="120">
        <v>40261</v>
      </c>
    </row>
    <row r="103" spans="1:7">
      <c r="A103" s="112">
        <v>13692</v>
      </c>
      <c r="B103" s="113" t="s">
        <v>439</v>
      </c>
      <c r="C103" s="113" t="s">
        <v>68</v>
      </c>
      <c r="D103" s="113" t="s">
        <v>113</v>
      </c>
      <c r="E103" s="114">
        <v>1860</v>
      </c>
      <c r="F103" s="113">
        <v>41</v>
      </c>
      <c r="G103" s="115">
        <v>40324</v>
      </c>
    </row>
    <row r="104" spans="1:7">
      <c r="A104" s="112">
        <v>13693</v>
      </c>
      <c r="B104" s="113" t="s">
        <v>707</v>
      </c>
      <c r="C104" s="113" t="s">
        <v>68</v>
      </c>
      <c r="D104" s="113" t="s">
        <v>113</v>
      </c>
      <c r="E104" s="114">
        <v>2920</v>
      </c>
      <c r="F104" s="113">
        <v>39</v>
      </c>
      <c r="G104" s="115">
        <v>40449</v>
      </c>
    </row>
    <row r="105" spans="1:7">
      <c r="A105" s="117">
        <v>13694</v>
      </c>
      <c r="B105" s="118" t="s">
        <v>1058</v>
      </c>
      <c r="C105" s="118" t="s">
        <v>68</v>
      </c>
      <c r="D105" s="118" t="s">
        <v>113</v>
      </c>
      <c r="E105" s="119">
        <v>1952</v>
      </c>
      <c r="F105" s="118">
        <v>38</v>
      </c>
      <c r="G105" s="120">
        <v>40520</v>
      </c>
    </row>
    <row r="106" spans="1:7">
      <c r="A106" s="112">
        <v>13719</v>
      </c>
      <c r="B106" s="113" t="s">
        <v>1780</v>
      </c>
      <c r="C106" s="113" t="s">
        <v>28</v>
      </c>
      <c r="D106" s="113" t="s">
        <v>27</v>
      </c>
      <c r="E106" s="114">
        <v>1700</v>
      </c>
      <c r="F106" s="113">
        <v>51</v>
      </c>
      <c r="G106" s="115">
        <v>38852</v>
      </c>
    </row>
    <row r="107" spans="1:7">
      <c r="A107" s="112">
        <v>13720</v>
      </c>
      <c r="B107" s="113" t="s">
        <v>1100</v>
      </c>
      <c r="C107" s="113" t="s">
        <v>28</v>
      </c>
      <c r="D107" s="113" t="s">
        <v>27</v>
      </c>
      <c r="E107" s="114">
        <v>2581</v>
      </c>
      <c r="F107" s="113">
        <v>49</v>
      </c>
      <c r="G107" s="115">
        <v>38489</v>
      </c>
    </row>
    <row r="108" spans="1:7">
      <c r="A108" s="112">
        <v>13721</v>
      </c>
      <c r="B108" s="113" t="s">
        <v>1001</v>
      </c>
      <c r="C108" s="113" t="s">
        <v>28</v>
      </c>
      <c r="D108" s="113" t="s">
        <v>27</v>
      </c>
      <c r="E108" s="114">
        <v>1508</v>
      </c>
      <c r="F108" s="113">
        <v>48</v>
      </c>
      <c r="G108" s="115">
        <v>39903</v>
      </c>
    </row>
    <row r="109" spans="1:7">
      <c r="A109" s="117">
        <v>13722</v>
      </c>
      <c r="B109" s="118" t="s">
        <v>1626</v>
      </c>
      <c r="C109" s="118" t="s">
        <v>28</v>
      </c>
      <c r="D109" s="118" t="s">
        <v>27</v>
      </c>
      <c r="E109" s="119">
        <v>2616</v>
      </c>
      <c r="F109" s="118">
        <v>47</v>
      </c>
      <c r="G109" s="120">
        <v>39962</v>
      </c>
    </row>
    <row r="110" spans="1:7">
      <c r="A110" s="117">
        <v>13723</v>
      </c>
      <c r="B110" s="118" t="s">
        <v>1064</v>
      </c>
      <c r="C110" s="118" t="s">
        <v>28</v>
      </c>
      <c r="D110" s="118" t="s">
        <v>27</v>
      </c>
      <c r="E110" s="119">
        <v>2527</v>
      </c>
      <c r="F110" s="118">
        <v>46</v>
      </c>
      <c r="G110" s="120">
        <v>40022</v>
      </c>
    </row>
    <row r="111" spans="1:7">
      <c r="A111" s="117">
        <v>13724</v>
      </c>
      <c r="B111" s="118" t="s">
        <v>164</v>
      </c>
      <c r="C111" s="118" t="s">
        <v>28</v>
      </c>
      <c r="D111" s="118" t="s">
        <v>27</v>
      </c>
      <c r="E111" s="119">
        <v>1714</v>
      </c>
      <c r="F111" s="118">
        <v>44</v>
      </c>
      <c r="G111" s="120">
        <v>40122</v>
      </c>
    </row>
    <row r="112" spans="1:7">
      <c r="A112" s="112">
        <v>13725</v>
      </c>
      <c r="B112" s="113" t="s">
        <v>29</v>
      </c>
      <c r="C112" s="113" t="s">
        <v>28</v>
      </c>
      <c r="D112" s="113" t="s">
        <v>27</v>
      </c>
      <c r="E112" s="114">
        <v>1052</v>
      </c>
      <c r="F112" s="113">
        <v>43</v>
      </c>
      <c r="G112" s="115">
        <v>44038</v>
      </c>
    </row>
    <row r="113" spans="1:7">
      <c r="A113" s="117">
        <v>13733</v>
      </c>
      <c r="B113" s="118" t="s">
        <v>1655</v>
      </c>
      <c r="C113" s="118" t="s">
        <v>28</v>
      </c>
      <c r="D113" s="118" t="s">
        <v>56</v>
      </c>
      <c r="E113" s="119">
        <v>2736</v>
      </c>
      <c r="F113" s="118">
        <v>41</v>
      </c>
      <c r="G113" s="120">
        <v>40326</v>
      </c>
    </row>
    <row r="114" spans="1:7">
      <c r="A114" s="117">
        <v>13734</v>
      </c>
      <c r="B114" s="118" t="s">
        <v>1715</v>
      </c>
      <c r="C114" s="118" t="s">
        <v>28</v>
      </c>
      <c r="D114" s="118" t="s">
        <v>197</v>
      </c>
      <c r="E114" s="119">
        <v>1712</v>
      </c>
      <c r="F114" s="118">
        <v>46</v>
      </c>
      <c r="G114" s="120">
        <v>40021</v>
      </c>
    </row>
    <row r="115" spans="1:7">
      <c r="A115" s="112">
        <v>13761</v>
      </c>
      <c r="B115" s="113" t="s">
        <v>1123</v>
      </c>
      <c r="C115" s="113" t="s">
        <v>28</v>
      </c>
      <c r="D115" s="113" t="s">
        <v>10</v>
      </c>
      <c r="E115" s="114">
        <v>2865</v>
      </c>
      <c r="F115" s="113">
        <v>42</v>
      </c>
      <c r="G115" s="115">
        <v>40262</v>
      </c>
    </row>
    <row r="116" spans="1:7">
      <c r="A116" s="112">
        <v>13762</v>
      </c>
      <c r="B116" s="113" t="s">
        <v>1479</v>
      </c>
      <c r="C116" s="113" t="s">
        <v>28</v>
      </c>
      <c r="D116" s="113" t="s">
        <v>10</v>
      </c>
      <c r="E116" s="114">
        <v>1372</v>
      </c>
      <c r="F116" s="113">
        <v>42</v>
      </c>
      <c r="G116" s="115">
        <v>40263</v>
      </c>
    </row>
    <row r="117" spans="1:7">
      <c r="A117" s="117">
        <v>13763</v>
      </c>
      <c r="B117" s="118" t="s">
        <v>1245</v>
      </c>
      <c r="C117" s="118" t="s">
        <v>28</v>
      </c>
      <c r="D117" s="118" t="s">
        <v>10</v>
      </c>
      <c r="E117" s="119">
        <v>1688</v>
      </c>
      <c r="F117" s="118">
        <v>41</v>
      </c>
      <c r="G117" s="120">
        <v>40330</v>
      </c>
    </row>
    <row r="118" spans="1:7">
      <c r="A118" s="117">
        <v>13764</v>
      </c>
      <c r="B118" s="118" t="s">
        <v>1744</v>
      </c>
      <c r="C118" s="118" t="s">
        <v>28</v>
      </c>
      <c r="D118" s="118" t="s">
        <v>10</v>
      </c>
      <c r="E118" s="119">
        <v>1900</v>
      </c>
      <c r="F118" s="118">
        <v>41</v>
      </c>
      <c r="G118" s="120">
        <v>40332</v>
      </c>
    </row>
    <row r="119" spans="1:7">
      <c r="A119" s="112">
        <v>13765</v>
      </c>
      <c r="B119" s="113" t="s">
        <v>902</v>
      </c>
      <c r="C119" s="113" t="s">
        <v>28</v>
      </c>
      <c r="D119" s="113" t="s">
        <v>10</v>
      </c>
      <c r="E119" s="114">
        <v>2609</v>
      </c>
      <c r="F119" s="113">
        <v>40</v>
      </c>
      <c r="G119" s="115">
        <v>40375</v>
      </c>
    </row>
    <row r="120" spans="1:7">
      <c r="A120" s="112">
        <v>13766</v>
      </c>
      <c r="B120" s="113" t="s">
        <v>559</v>
      </c>
      <c r="C120" s="113" t="s">
        <v>28</v>
      </c>
      <c r="D120" s="113" t="s">
        <v>10</v>
      </c>
      <c r="E120" s="114">
        <v>2419</v>
      </c>
      <c r="F120" s="113">
        <v>40</v>
      </c>
      <c r="G120" s="115">
        <v>40378</v>
      </c>
    </row>
    <row r="121" spans="1:7">
      <c r="A121" s="112">
        <v>13767</v>
      </c>
      <c r="B121" s="113" t="s">
        <v>1240</v>
      </c>
      <c r="C121" s="113" t="s">
        <v>28</v>
      </c>
      <c r="D121" s="113" t="s">
        <v>10</v>
      </c>
      <c r="E121" s="114">
        <v>859</v>
      </c>
      <c r="F121" s="113">
        <v>39</v>
      </c>
      <c r="G121" s="115">
        <v>40450</v>
      </c>
    </row>
    <row r="122" spans="1:7">
      <c r="A122" s="117">
        <v>13768</v>
      </c>
      <c r="B122" s="118" t="s">
        <v>1171</v>
      </c>
      <c r="C122" s="118" t="s">
        <v>28</v>
      </c>
      <c r="D122" s="118" t="s">
        <v>10</v>
      </c>
      <c r="E122" s="119">
        <v>1684</v>
      </c>
      <c r="F122" s="118">
        <v>39</v>
      </c>
      <c r="G122" s="120">
        <v>40451</v>
      </c>
    </row>
    <row r="123" spans="1:7">
      <c r="A123" s="117">
        <v>13769</v>
      </c>
      <c r="B123" s="118" t="s">
        <v>80</v>
      </c>
      <c r="C123" s="118" t="s">
        <v>28</v>
      </c>
      <c r="D123" s="118" t="s">
        <v>10</v>
      </c>
      <c r="E123" s="119">
        <v>1068</v>
      </c>
      <c r="F123" s="118">
        <v>38</v>
      </c>
      <c r="G123" s="120">
        <v>40521</v>
      </c>
    </row>
    <row r="124" spans="1:7">
      <c r="A124" s="117">
        <v>13770</v>
      </c>
      <c r="B124" s="118" t="s">
        <v>1116</v>
      </c>
      <c r="C124" s="118" t="s">
        <v>28</v>
      </c>
      <c r="D124" s="118" t="s">
        <v>10</v>
      </c>
      <c r="E124" s="119">
        <v>788</v>
      </c>
      <c r="F124" s="118">
        <v>38</v>
      </c>
      <c r="G124" s="120">
        <v>40522</v>
      </c>
    </row>
    <row r="125" spans="1:7">
      <c r="A125" s="112">
        <v>13771</v>
      </c>
      <c r="B125" s="113" t="s">
        <v>1670</v>
      </c>
      <c r="C125" s="113" t="s">
        <v>28</v>
      </c>
      <c r="D125" s="113" t="s">
        <v>10</v>
      </c>
      <c r="E125" s="114">
        <v>1979</v>
      </c>
      <c r="F125" s="113">
        <v>36</v>
      </c>
      <c r="G125" s="115">
        <v>40631</v>
      </c>
    </row>
    <row r="126" spans="1:7">
      <c r="A126" s="112">
        <v>13772</v>
      </c>
      <c r="B126" s="113" t="s">
        <v>529</v>
      </c>
      <c r="C126" s="113" t="s">
        <v>28</v>
      </c>
      <c r="D126" s="113" t="s">
        <v>10</v>
      </c>
      <c r="E126" s="114">
        <v>1280</v>
      </c>
      <c r="F126" s="113">
        <v>36</v>
      </c>
      <c r="G126" s="115">
        <v>40632</v>
      </c>
    </row>
    <row r="127" spans="1:7">
      <c r="A127" s="117">
        <v>13773</v>
      </c>
      <c r="B127" s="118" t="s">
        <v>1215</v>
      </c>
      <c r="C127" s="118" t="s">
        <v>28</v>
      </c>
      <c r="D127" s="118" t="s">
        <v>10</v>
      </c>
      <c r="E127" s="119">
        <v>1124</v>
      </c>
      <c r="F127" s="118">
        <v>36</v>
      </c>
      <c r="G127" s="120">
        <v>40633</v>
      </c>
    </row>
    <row r="128" spans="1:7">
      <c r="A128" s="117">
        <v>13774</v>
      </c>
      <c r="B128" s="118" t="s">
        <v>1385</v>
      </c>
      <c r="C128" s="118" t="s">
        <v>28</v>
      </c>
      <c r="D128" s="118" t="s">
        <v>10</v>
      </c>
      <c r="E128" s="119">
        <v>2024</v>
      </c>
      <c r="F128" s="118">
        <v>35</v>
      </c>
      <c r="G128" s="120">
        <v>40683</v>
      </c>
    </row>
    <row r="129" spans="1:7">
      <c r="A129" s="117">
        <v>13775</v>
      </c>
      <c r="B129" s="118" t="s">
        <v>951</v>
      </c>
      <c r="C129" s="118" t="s">
        <v>28</v>
      </c>
      <c r="D129" s="118" t="s">
        <v>10</v>
      </c>
      <c r="E129" s="119">
        <v>1858</v>
      </c>
      <c r="F129" s="118">
        <v>35</v>
      </c>
      <c r="G129" s="120">
        <v>40686</v>
      </c>
    </row>
    <row r="130" spans="1:7">
      <c r="A130" s="117">
        <v>13776</v>
      </c>
      <c r="B130" s="118" t="s">
        <v>1225</v>
      </c>
      <c r="C130" s="118" t="s">
        <v>28</v>
      </c>
      <c r="D130" s="118" t="s">
        <v>10</v>
      </c>
      <c r="E130" s="119">
        <v>1895</v>
      </c>
      <c r="F130" s="118">
        <v>32</v>
      </c>
      <c r="G130" s="120">
        <v>40337</v>
      </c>
    </row>
    <row r="131" spans="1:7">
      <c r="A131" s="117">
        <v>13777</v>
      </c>
      <c r="B131" s="118" t="s">
        <v>1794</v>
      </c>
      <c r="C131" s="118" t="s">
        <v>34</v>
      </c>
      <c r="D131" s="118" t="s">
        <v>168</v>
      </c>
      <c r="E131" s="119">
        <v>1284</v>
      </c>
      <c r="F131" s="118">
        <v>51</v>
      </c>
      <c r="G131" s="120">
        <v>38884</v>
      </c>
    </row>
    <row r="132" spans="1:7">
      <c r="A132" s="112">
        <v>13778</v>
      </c>
      <c r="B132" s="113" t="s">
        <v>1118</v>
      </c>
      <c r="C132" s="113" t="s">
        <v>28</v>
      </c>
      <c r="D132" s="113" t="s">
        <v>10</v>
      </c>
      <c r="E132" s="114">
        <v>1083</v>
      </c>
      <c r="F132" s="113">
        <v>31</v>
      </c>
      <c r="G132" s="115">
        <v>40396</v>
      </c>
    </row>
    <row r="133" spans="1:7">
      <c r="A133" s="117">
        <v>13779</v>
      </c>
      <c r="B133" s="118" t="s">
        <v>1692</v>
      </c>
      <c r="C133" s="118" t="s">
        <v>28</v>
      </c>
      <c r="D133" s="118" t="s">
        <v>10</v>
      </c>
      <c r="E133" s="119">
        <v>1743</v>
      </c>
      <c r="F133" s="118">
        <v>31</v>
      </c>
      <c r="G133" s="120">
        <v>40400</v>
      </c>
    </row>
    <row r="134" spans="1:7">
      <c r="A134" s="112">
        <v>13780</v>
      </c>
      <c r="B134" s="113" t="s">
        <v>371</v>
      </c>
      <c r="C134" s="113" t="s">
        <v>28</v>
      </c>
      <c r="D134" s="113" t="s">
        <v>10</v>
      </c>
      <c r="E134" s="114">
        <v>2436</v>
      </c>
      <c r="F134" s="113">
        <v>30</v>
      </c>
      <c r="G134" s="115">
        <v>43971</v>
      </c>
    </row>
    <row r="135" spans="1:7">
      <c r="A135" s="112">
        <v>13781</v>
      </c>
      <c r="B135" s="113" t="s">
        <v>1153</v>
      </c>
      <c r="C135" s="113" t="s">
        <v>28</v>
      </c>
      <c r="D135" s="113" t="s">
        <v>10</v>
      </c>
      <c r="E135" s="114">
        <v>1864</v>
      </c>
      <c r="F135" s="113">
        <v>30</v>
      </c>
      <c r="G135" s="115">
        <v>43109</v>
      </c>
    </row>
    <row r="136" spans="1:7">
      <c r="A136" s="117">
        <v>13782</v>
      </c>
      <c r="B136" s="118" t="s">
        <v>1334</v>
      </c>
      <c r="C136" s="118" t="s">
        <v>28</v>
      </c>
      <c r="D136" s="118" t="s">
        <v>10</v>
      </c>
      <c r="E136" s="119">
        <v>1018</v>
      </c>
      <c r="F136" s="118">
        <v>30</v>
      </c>
      <c r="G136" s="120">
        <v>43110</v>
      </c>
    </row>
    <row r="137" spans="1:7">
      <c r="A137" s="112">
        <v>13783</v>
      </c>
      <c r="B137" s="113" t="s">
        <v>121</v>
      </c>
      <c r="C137" s="113" t="s">
        <v>28</v>
      </c>
      <c r="D137" s="113" t="s">
        <v>10</v>
      </c>
      <c r="E137" s="114">
        <v>1661</v>
      </c>
      <c r="F137" s="113">
        <v>29</v>
      </c>
      <c r="G137" s="115">
        <v>43150</v>
      </c>
    </row>
    <row r="138" spans="1:7">
      <c r="A138" s="112">
        <v>13807</v>
      </c>
      <c r="B138" s="113" t="s">
        <v>1468</v>
      </c>
      <c r="C138" s="113" t="s">
        <v>103</v>
      </c>
      <c r="D138" s="113" t="s">
        <v>102</v>
      </c>
      <c r="E138" s="114">
        <v>1987</v>
      </c>
      <c r="F138" s="113">
        <v>51</v>
      </c>
      <c r="G138" s="115">
        <v>38854</v>
      </c>
    </row>
    <row r="139" spans="1:7">
      <c r="A139" s="112">
        <v>13808</v>
      </c>
      <c r="B139" s="113" t="s">
        <v>876</v>
      </c>
      <c r="C139" s="113" t="s">
        <v>103</v>
      </c>
      <c r="D139" s="113" t="s">
        <v>102</v>
      </c>
      <c r="E139" s="114">
        <v>1321</v>
      </c>
      <c r="F139" s="113">
        <v>51</v>
      </c>
      <c r="G139" s="115">
        <v>38855</v>
      </c>
    </row>
    <row r="140" spans="1:7">
      <c r="A140" s="117">
        <v>13809</v>
      </c>
      <c r="B140" s="118" t="s">
        <v>1199</v>
      </c>
      <c r="C140" s="118" t="s">
        <v>103</v>
      </c>
      <c r="D140" s="118" t="s">
        <v>102</v>
      </c>
      <c r="E140" s="119">
        <v>2406</v>
      </c>
      <c r="F140" s="118">
        <v>50</v>
      </c>
      <c r="G140" s="120">
        <v>38924</v>
      </c>
    </row>
    <row r="141" spans="1:7">
      <c r="A141" s="112">
        <v>13810</v>
      </c>
      <c r="B141" s="113" t="s">
        <v>392</v>
      </c>
      <c r="C141" s="113" t="s">
        <v>103</v>
      </c>
      <c r="D141" s="113" t="s">
        <v>102</v>
      </c>
      <c r="E141" s="114">
        <v>1498</v>
      </c>
      <c r="F141" s="113">
        <v>49</v>
      </c>
      <c r="G141" s="115">
        <v>39835</v>
      </c>
    </row>
    <row r="142" spans="1:7">
      <c r="A142" s="112">
        <v>13811</v>
      </c>
      <c r="B142" s="113" t="s">
        <v>1114</v>
      </c>
      <c r="C142" s="113" t="s">
        <v>103</v>
      </c>
      <c r="D142" s="113" t="s">
        <v>102</v>
      </c>
      <c r="E142" s="114">
        <v>2804</v>
      </c>
      <c r="F142" s="113">
        <v>44</v>
      </c>
      <c r="G142" s="115">
        <v>40127</v>
      </c>
    </row>
    <row r="143" spans="1:7">
      <c r="A143" s="112">
        <v>13812</v>
      </c>
      <c r="B143" s="113" t="s">
        <v>1020</v>
      </c>
      <c r="C143" s="113" t="s">
        <v>103</v>
      </c>
      <c r="D143" s="113" t="s">
        <v>102</v>
      </c>
      <c r="E143" s="114">
        <v>1688</v>
      </c>
      <c r="F143" s="113">
        <v>44</v>
      </c>
      <c r="G143" s="115">
        <v>40129</v>
      </c>
    </row>
    <row r="144" spans="1:7">
      <c r="A144" s="117">
        <v>13813</v>
      </c>
      <c r="B144" s="118" t="s">
        <v>711</v>
      </c>
      <c r="C144" s="118" t="s">
        <v>103</v>
      </c>
      <c r="D144" s="118" t="s">
        <v>102</v>
      </c>
      <c r="E144" s="119">
        <v>1950</v>
      </c>
      <c r="F144" s="118">
        <v>43</v>
      </c>
      <c r="G144" s="120">
        <v>40205</v>
      </c>
    </row>
    <row r="145" spans="1:7">
      <c r="A145" s="112">
        <v>13814</v>
      </c>
      <c r="B145" s="113" t="s">
        <v>1653</v>
      </c>
      <c r="C145" s="113" t="s">
        <v>103</v>
      </c>
      <c r="D145" s="113" t="s">
        <v>102</v>
      </c>
      <c r="E145" s="114">
        <v>631</v>
      </c>
      <c r="F145" s="113">
        <v>42</v>
      </c>
      <c r="G145" s="115">
        <v>40266</v>
      </c>
    </row>
    <row r="146" spans="1:7">
      <c r="A146" s="112">
        <v>13815</v>
      </c>
      <c r="B146" s="113" t="s">
        <v>104</v>
      </c>
      <c r="C146" s="113" t="s">
        <v>103</v>
      </c>
      <c r="D146" s="113" t="s">
        <v>102</v>
      </c>
      <c r="E146" s="114">
        <v>555</v>
      </c>
      <c r="F146" s="113">
        <v>42</v>
      </c>
      <c r="G146" s="115">
        <v>40267</v>
      </c>
    </row>
    <row r="147" spans="1:7">
      <c r="A147" s="117">
        <v>13816</v>
      </c>
      <c r="B147" s="118" t="s">
        <v>1088</v>
      </c>
      <c r="C147" s="118" t="s">
        <v>103</v>
      </c>
      <c r="D147" s="118" t="s">
        <v>102</v>
      </c>
      <c r="E147" s="119">
        <v>2125</v>
      </c>
      <c r="F147" s="118">
        <v>39</v>
      </c>
      <c r="G147" s="120">
        <v>40452</v>
      </c>
    </row>
    <row r="148" spans="1:7">
      <c r="A148" s="117">
        <v>13817</v>
      </c>
      <c r="B148" s="118" t="s">
        <v>1006</v>
      </c>
      <c r="C148" s="118" t="s">
        <v>103</v>
      </c>
      <c r="D148" s="118" t="s">
        <v>102</v>
      </c>
      <c r="E148" s="119">
        <v>1791</v>
      </c>
      <c r="F148" s="118">
        <v>37</v>
      </c>
      <c r="G148" s="120">
        <v>40564</v>
      </c>
    </row>
    <row r="149" spans="1:7">
      <c r="A149" s="112">
        <v>13818</v>
      </c>
      <c r="B149" s="113" t="s">
        <v>598</v>
      </c>
      <c r="C149" s="113" t="s">
        <v>103</v>
      </c>
      <c r="D149" s="113" t="s">
        <v>102</v>
      </c>
      <c r="E149" s="114">
        <v>1600</v>
      </c>
      <c r="F149" s="113">
        <v>37</v>
      </c>
      <c r="G149" s="115">
        <v>40567</v>
      </c>
    </row>
    <row r="150" spans="1:7">
      <c r="A150" s="112">
        <v>13819</v>
      </c>
      <c r="B150" s="113" t="s">
        <v>681</v>
      </c>
      <c r="C150" s="113" t="s">
        <v>103</v>
      </c>
      <c r="D150" s="113" t="s">
        <v>102</v>
      </c>
      <c r="E150" s="114">
        <v>1368</v>
      </c>
      <c r="F150" s="113">
        <v>37</v>
      </c>
      <c r="G150" s="115">
        <v>40568</v>
      </c>
    </row>
    <row r="151" spans="1:7">
      <c r="A151" s="117">
        <v>13820</v>
      </c>
      <c r="B151" s="118" t="s">
        <v>1376</v>
      </c>
      <c r="C151" s="118" t="s">
        <v>103</v>
      </c>
      <c r="D151" s="118" t="s">
        <v>102</v>
      </c>
      <c r="E151" s="119">
        <v>2304</v>
      </c>
      <c r="F151" s="118">
        <v>36</v>
      </c>
      <c r="G151" s="120">
        <v>40634</v>
      </c>
    </row>
    <row r="152" spans="1:7">
      <c r="A152" s="117">
        <v>13821</v>
      </c>
      <c r="B152" s="118" t="s">
        <v>1271</v>
      </c>
      <c r="C152" s="118" t="s">
        <v>103</v>
      </c>
      <c r="D152" s="118" t="s">
        <v>102</v>
      </c>
      <c r="E152" s="119">
        <v>2888</v>
      </c>
      <c r="F152" s="118">
        <v>35</v>
      </c>
      <c r="G152" s="120">
        <v>40690</v>
      </c>
    </row>
    <row r="153" spans="1:7">
      <c r="A153" s="117">
        <v>13822</v>
      </c>
      <c r="B153" s="118" t="s">
        <v>1356</v>
      </c>
      <c r="C153" s="118" t="s">
        <v>103</v>
      </c>
      <c r="D153" s="118" t="s">
        <v>102</v>
      </c>
      <c r="E153" s="119">
        <v>1170</v>
      </c>
      <c r="F153" s="118">
        <v>32</v>
      </c>
      <c r="G153" s="120">
        <v>40338</v>
      </c>
    </row>
    <row r="154" spans="1:7">
      <c r="A154" s="112">
        <v>13823</v>
      </c>
      <c r="B154" s="113" t="s">
        <v>1730</v>
      </c>
      <c r="C154" s="113" t="s">
        <v>103</v>
      </c>
      <c r="D154" s="113" t="s">
        <v>102</v>
      </c>
      <c r="E154" s="114">
        <v>2596</v>
      </c>
      <c r="F154" s="113">
        <v>31</v>
      </c>
      <c r="G154" s="115">
        <v>40401</v>
      </c>
    </row>
    <row r="155" spans="1:7">
      <c r="A155" s="112">
        <v>13824</v>
      </c>
      <c r="B155" s="113" t="s">
        <v>1542</v>
      </c>
      <c r="C155" s="113" t="s">
        <v>103</v>
      </c>
      <c r="D155" s="113" t="s">
        <v>102</v>
      </c>
      <c r="E155" s="114">
        <v>1032</v>
      </c>
      <c r="F155" s="113">
        <v>31</v>
      </c>
      <c r="G155" s="115">
        <v>40406</v>
      </c>
    </row>
    <row r="156" spans="1:7">
      <c r="A156" s="117">
        <v>13825</v>
      </c>
      <c r="B156" s="118" t="s">
        <v>472</v>
      </c>
      <c r="C156" s="118" t="s">
        <v>103</v>
      </c>
      <c r="D156" s="118" t="s">
        <v>102</v>
      </c>
      <c r="E156" s="119">
        <v>1800</v>
      </c>
      <c r="F156" s="118">
        <v>28</v>
      </c>
      <c r="G156" s="120">
        <v>43207</v>
      </c>
    </row>
    <row r="157" spans="1:7">
      <c r="A157" s="117">
        <v>13826</v>
      </c>
      <c r="B157" s="118" t="s">
        <v>878</v>
      </c>
      <c r="C157" s="118" t="s">
        <v>103</v>
      </c>
      <c r="D157" s="118" t="s">
        <v>102</v>
      </c>
      <c r="E157" s="119">
        <v>1967</v>
      </c>
      <c r="F157" s="118">
        <v>28</v>
      </c>
      <c r="G157" s="120">
        <v>43209</v>
      </c>
    </row>
    <row r="158" spans="1:7">
      <c r="A158" s="117">
        <v>13827</v>
      </c>
      <c r="B158" s="118" t="s">
        <v>1013</v>
      </c>
      <c r="C158" s="118" t="s">
        <v>103</v>
      </c>
      <c r="D158" s="118" t="s">
        <v>102</v>
      </c>
      <c r="E158" s="119">
        <v>2664</v>
      </c>
      <c r="F158" s="118">
        <v>27</v>
      </c>
      <c r="G158" s="120">
        <v>43269</v>
      </c>
    </row>
    <row r="159" spans="1:7">
      <c r="A159" s="117">
        <v>13828</v>
      </c>
      <c r="B159" s="118" t="s">
        <v>245</v>
      </c>
      <c r="C159" s="118" t="s">
        <v>103</v>
      </c>
      <c r="D159" s="118" t="s">
        <v>102</v>
      </c>
      <c r="E159" s="119">
        <v>2207</v>
      </c>
      <c r="F159" s="118">
        <v>27</v>
      </c>
      <c r="G159" s="120">
        <v>43270</v>
      </c>
    </row>
    <row r="160" spans="1:7">
      <c r="A160" s="112">
        <v>13829</v>
      </c>
      <c r="B160" s="113" t="s">
        <v>805</v>
      </c>
      <c r="C160" s="113" t="s">
        <v>103</v>
      </c>
      <c r="D160" s="113" t="s">
        <v>102</v>
      </c>
      <c r="E160" s="114">
        <v>2630</v>
      </c>
      <c r="F160" s="113">
        <v>26</v>
      </c>
      <c r="G160" s="115">
        <v>43325</v>
      </c>
    </row>
    <row r="161" spans="1:7">
      <c r="A161" s="112">
        <v>13830</v>
      </c>
      <c r="B161" s="113" t="s">
        <v>1399</v>
      </c>
      <c r="C161" s="113" t="s">
        <v>103</v>
      </c>
      <c r="D161" s="113" t="s">
        <v>102</v>
      </c>
      <c r="E161" s="114">
        <v>2262</v>
      </c>
      <c r="F161" s="113">
        <v>24</v>
      </c>
      <c r="G161" s="115">
        <v>43454</v>
      </c>
    </row>
    <row r="162" spans="1:7">
      <c r="A162" s="117">
        <v>13831</v>
      </c>
      <c r="B162" s="118" t="s">
        <v>1402</v>
      </c>
      <c r="C162" s="118" t="s">
        <v>103</v>
      </c>
      <c r="D162" s="118" t="s">
        <v>56</v>
      </c>
      <c r="E162" s="119">
        <v>2542</v>
      </c>
      <c r="F162" s="118">
        <v>46</v>
      </c>
      <c r="G162" s="120">
        <v>40024</v>
      </c>
    </row>
    <row r="163" spans="1:7">
      <c r="A163" s="117">
        <v>13838</v>
      </c>
      <c r="B163" s="118" t="s">
        <v>1476</v>
      </c>
      <c r="C163" s="118" t="s">
        <v>103</v>
      </c>
      <c r="D163" s="118" t="s">
        <v>33</v>
      </c>
      <c r="E163" s="119">
        <v>1153</v>
      </c>
      <c r="F163" s="118">
        <v>50</v>
      </c>
      <c r="G163" s="120">
        <v>38925</v>
      </c>
    </row>
    <row r="164" spans="1:7">
      <c r="A164" s="117">
        <v>13839</v>
      </c>
      <c r="B164" s="118" t="s">
        <v>1449</v>
      </c>
      <c r="C164" s="118" t="s">
        <v>103</v>
      </c>
      <c r="D164" s="118" t="s">
        <v>33</v>
      </c>
      <c r="E164" s="119">
        <v>2562</v>
      </c>
      <c r="F164" s="118">
        <v>49</v>
      </c>
      <c r="G164" s="120">
        <v>39836</v>
      </c>
    </row>
    <row r="165" spans="1:7">
      <c r="A165" s="117">
        <v>13840</v>
      </c>
      <c r="B165" s="118" t="s">
        <v>1098</v>
      </c>
      <c r="C165" s="118" t="s">
        <v>103</v>
      </c>
      <c r="D165" s="118" t="s">
        <v>33</v>
      </c>
      <c r="E165" s="119">
        <v>797</v>
      </c>
      <c r="F165" s="118">
        <v>47</v>
      </c>
      <c r="G165" s="120">
        <v>39965</v>
      </c>
    </row>
    <row r="166" spans="1:7">
      <c r="A166" s="117">
        <v>13841</v>
      </c>
      <c r="B166" s="118" t="s">
        <v>418</v>
      </c>
      <c r="C166" s="118" t="s">
        <v>103</v>
      </c>
      <c r="D166" s="118" t="s">
        <v>33</v>
      </c>
      <c r="E166" s="119">
        <v>2894</v>
      </c>
      <c r="F166" s="118">
        <v>46</v>
      </c>
      <c r="G166" s="120">
        <v>40025</v>
      </c>
    </row>
    <row r="167" spans="1:7">
      <c r="A167" s="117">
        <v>13842</v>
      </c>
      <c r="B167" s="118" t="s">
        <v>1481</v>
      </c>
      <c r="C167" s="118" t="s">
        <v>103</v>
      </c>
      <c r="D167" s="118" t="s">
        <v>33</v>
      </c>
      <c r="E167" s="119">
        <v>1184</v>
      </c>
      <c r="F167" s="118">
        <v>46</v>
      </c>
      <c r="G167" s="120">
        <v>40028</v>
      </c>
    </row>
    <row r="168" spans="1:7">
      <c r="A168" s="112">
        <v>13843</v>
      </c>
      <c r="B168" s="113" t="s">
        <v>1793</v>
      </c>
      <c r="C168" s="113" t="s">
        <v>103</v>
      </c>
      <c r="D168" s="113" t="s">
        <v>33</v>
      </c>
      <c r="E168" s="114">
        <v>2633</v>
      </c>
      <c r="F168" s="113">
        <v>45</v>
      </c>
      <c r="G168" s="115">
        <v>40073</v>
      </c>
    </row>
    <row r="169" spans="1:7">
      <c r="A169" s="112">
        <v>13844</v>
      </c>
      <c r="B169" s="113" t="s">
        <v>592</v>
      </c>
      <c r="C169" s="113" t="s">
        <v>103</v>
      </c>
      <c r="D169" s="113" t="s">
        <v>33</v>
      </c>
      <c r="E169" s="114">
        <v>850</v>
      </c>
      <c r="F169" s="113">
        <v>45</v>
      </c>
      <c r="G169" s="115">
        <v>40074</v>
      </c>
    </row>
    <row r="170" spans="1:7">
      <c r="A170" s="117">
        <v>13845</v>
      </c>
      <c r="B170" s="118" t="s">
        <v>1210</v>
      </c>
      <c r="C170" s="118" t="s">
        <v>103</v>
      </c>
      <c r="D170" s="118" t="s">
        <v>33</v>
      </c>
      <c r="E170" s="119">
        <v>1307</v>
      </c>
      <c r="F170" s="118">
        <v>44</v>
      </c>
      <c r="G170" s="120">
        <v>40128</v>
      </c>
    </row>
    <row r="171" spans="1:7">
      <c r="A171" s="112">
        <v>13846</v>
      </c>
      <c r="B171" s="113" t="s">
        <v>724</v>
      </c>
      <c r="C171" s="113" t="s">
        <v>103</v>
      </c>
      <c r="D171" s="113" t="s">
        <v>33</v>
      </c>
      <c r="E171" s="114">
        <v>518</v>
      </c>
      <c r="F171" s="113">
        <v>44</v>
      </c>
      <c r="G171" s="115">
        <v>40130</v>
      </c>
    </row>
    <row r="172" spans="1:7">
      <c r="A172" s="112">
        <v>13847</v>
      </c>
      <c r="B172" s="113" t="s">
        <v>1317</v>
      </c>
      <c r="C172" s="113" t="s">
        <v>103</v>
      </c>
      <c r="D172" s="113" t="s">
        <v>33</v>
      </c>
      <c r="E172" s="114">
        <v>2564</v>
      </c>
      <c r="F172" s="113">
        <v>41</v>
      </c>
      <c r="G172" s="115">
        <v>40333</v>
      </c>
    </row>
    <row r="173" spans="1:7">
      <c r="A173" s="117">
        <v>13848</v>
      </c>
      <c r="B173" s="118" t="s">
        <v>1457</v>
      </c>
      <c r="C173" s="118" t="s">
        <v>103</v>
      </c>
      <c r="D173" s="118" t="s">
        <v>33</v>
      </c>
      <c r="E173" s="119">
        <v>1989</v>
      </c>
      <c r="F173" s="118">
        <v>40</v>
      </c>
      <c r="G173" s="120">
        <v>40379</v>
      </c>
    </row>
    <row r="174" spans="1:7">
      <c r="A174" s="117">
        <v>13849</v>
      </c>
      <c r="B174" s="118" t="s">
        <v>1588</v>
      </c>
      <c r="C174" s="118" t="s">
        <v>103</v>
      </c>
      <c r="D174" s="118" t="s">
        <v>33</v>
      </c>
      <c r="E174" s="119">
        <v>818</v>
      </c>
      <c r="F174" s="118">
        <v>40</v>
      </c>
      <c r="G174" s="120">
        <v>40380</v>
      </c>
    </row>
    <row r="175" spans="1:7">
      <c r="A175" s="112">
        <v>13850</v>
      </c>
      <c r="B175" s="113" t="s">
        <v>290</v>
      </c>
      <c r="C175" s="113" t="s">
        <v>103</v>
      </c>
      <c r="D175" s="113" t="s">
        <v>33</v>
      </c>
      <c r="E175" s="114">
        <v>1550</v>
      </c>
      <c r="F175" s="113">
        <v>39</v>
      </c>
      <c r="G175" s="115">
        <v>40455</v>
      </c>
    </row>
    <row r="176" spans="1:7">
      <c r="A176" s="112">
        <v>13851</v>
      </c>
      <c r="B176" s="113" t="s">
        <v>1513</v>
      </c>
      <c r="C176" s="113" t="s">
        <v>103</v>
      </c>
      <c r="D176" s="113" t="s">
        <v>33</v>
      </c>
      <c r="E176" s="114">
        <v>1078</v>
      </c>
      <c r="F176" s="113">
        <v>39</v>
      </c>
      <c r="G176" s="115">
        <v>40456</v>
      </c>
    </row>
    <row r="177" spans="1:7">
      <c r="A177" s="117">
        <v>13852</v>
      </c>
      <c r="B177" s="118" t="s">
        <v>537</v>
      </c>
      <c r="C177" s="118" t="s">
        <v>103</v>
      </c>
      <c r="D177" s="118" t="s">
        <v>33</v>
      </c>
      <c r="E177" s="119">
        <v>1142</v>
      </c>
      <c r="F177" s="118">
        <v>39</v>
      </c>
      <c r="G177" s="120">
        <v>40457</v>
      </c>
    </row>
    <row r="178" spans="1:7">
      <c r="A178" s="117">
        <v>13853</v>
      </c>
      <c r="B178" s="118" t="s">
        <v>629</v>
      </c>
      <c r="C178" s="118" t="s">
        <v>103</v>
      </c>
      <c r="D178" s="118" t="s">
        <v>33</v>
      </c>
      <c r="E178" s="119">
        <v>610</v>
      </c>
      <c r="F178" s="118">
        <v>38</v>
      </c>
      <c r="G178" s="120">
        <v>40525</v>
      </c>
    </row>
    <row r="179" spans="1:7">
      <c r="A179" s="112">
        <v>13879</v>
      </c>
      <c r="B179" s="113" t="s">
        <v>1368</v>
      </c>
      <c r="C179" s="113" t="s">
        <v>103</v>
      </c>
      <c r="D179" s="113" t="s">
        <v>33</v>
      </c>
      <c r="E179" s="114">
        <v>1500</v>
      </c>
      <c r="F179" s="113">
        <v>22</v>
      </c>
      <c r="G179" s="115">
        <v>43570</v>
      </c>
    </row>
    <row r="180" spans="1:7">
      <c r="A180" s="112">
        <v>13884</v>
      </c>
      <c r="B180" s="113" t="s">
        <v>1015</v>
      </c>
      <c r="C180" s="113" t="s">
        <v>145</v>
      </c>
      <c r="D180" s="113" t="s">
        <v>154</v>
      </c>
      <c r="E180" s="114">
        <v>1449</v>
      </c>
      <c r="F180" s="113">
        <v>51</v>
      </c>
      <c r="G180" s="115">
        <v>38856</v>
      </c>
    </row>
    <row r="181" spans="1:7">
      <c r="A181" s="112">
        <v>13885</v>
      </c>
      <c r="B181" s="113" t="s">
        <v>155</v>
      </c>
      <c r="C181" s="113" t="s">
        <v>145</v>
      </c>
      <c r="D181" s="113" t="s">
        <v>154</v>
      </c>
      <c r="E181" s="114">
        <v>1221</v>
      </c>
      <c r="F181" s="113">
        <v>47</v>
      </c>
      <c r="G181" s="115">
        <v>39967</v>
      </c>
    </row>
    <row r="182" spans="1:7">
      <c r="A182" s="117">
        <v>13886</v>
      </c>
      <c r="B182" s="118" t="s">
        <v>1258</v>
      </c>
      <c r="C182" s="118" t="s">
        <v>145</v>
      </c>
      <c r="D182" s="118" t="s">
        <v>154</v>
      </c>
      <c r="E182" s="119">
        <v>530</v>
      </c>
      <c r="F182" s="118">
        <v>47</v>
      </c>
      <c r="G182" s="120">
        <v>39968</v>
      </c>
    </row>
    <row r="183" spans="1:7">
      <c r="A183" s="112">
        <v>13887</v>
      </c>
      <c r="B183" s="113" t="s">
        <v>1722</v>
      </c>
      <c r="C183" s="113" t="s">
        <v>145</v>
      </c>
      <c r="D183" s="113" t="s">
        <v>154</v>
      </c>
      <c r="E183" s="114">
        <v>2583</v>
      </c>
      <c r="F183" s="113">
        <v>40</v>
      </c>
      <c r="G183" s="115">
        <v>40381</v>
      </c>
    </row>
    <row r="184" spans="1:7">
      <c r="A184" s="112">
        <v>13888</v>
      </c>
      <c r="B184" s="113" t="s">
        <v>586</v>
      </c>
      <c r="C184" s="113" t="s">
        <v>145</v>
      </c>
      <c r="D184" s="113" t="s">
        <v>154</v>
      </c>
      <c r="E184" s="114">
        <v>1722</v>
      </c>
      <c r="F184" s="113">
        <v>37</v>
      </c>
      <c r="G184" s="115">
        <v>40569</v>
      </c>
    </row>
    <row r="185" spans="1:7">
      <c r="A185" s="117">
        <v>13889</v>
      </c>
      <c r="B185" s="118" t="s">
        <v>1371</v>
      </c>
      <c r="C185" s="118" t="s">
        <v>145</v>
      </c>
      <c r="D185" s="118" t="s">
        <v>154</v>
      </c>
      <c r="E185" s="119">
        <v>1956</v>
      </c>
      <c r="F185" s="118">
        <v>36</v>
      </c>
      <c r="G185" s="120">
        <v>40640</v>
      </c>
    </row>
    <row r="186" spans="1:7">
      <c r="A186" s="112">
        <v>13890</v>
      </c>
      <c r="B186" s="113" t="s">
        <v>1725</v>
      </c>
      <c r="C186" s="113" t="s">
        <v>145</v>
      </c>
      <c r="D186" s="113" t="s">
        <v>154</v>
      </c>
      <c r="E186" s="114">
        <v>2914</v>
      </c>
      <c r="F186" s="113">
        <v>34</v>
      </c>
      <c r="G186" s="115">
        <v>40234</v>
      </c>
    </row>
    <row r="187" spans="1:7">
      <c r="A187" s="117">
        <v>13891</v>
      </c>
      <c r="B187" s="118" t="s">
        <v>1785</v>
      </c>
      <c r="C187" s="118" t="s">
        <v>145</v>
      </c>
      <c r="D187" s="118" t="s">
        <v>154</v>
      </c>
      <c r="E187" s="119">
        <v>2160</v>
      </c>
      <c r="F187" s="118">
        <v>33</v>
      </c>
      <c r="G187" s="120">
        <v>40287</v>
      </c>
    </row>
    <row r="188" spans="1:7">
      <c r="A188" s="117">
        <v>13892</v>
      </c>
      <c r="B188" s="118" t="s">
        <v>1667</v>
      </c>
      <c r="C188" s="118" t="s">
        <v>145</v>
      </c>
      <c r="D188" s="118" t="s">
        <v>154</v>
      </c>
      <c r="E188" s="119">
        <v>2053</v>
      </c>
      <c r="F188" s="118">
        <v>32</v>
      </c>
      <c r="G188" s="120">
        <v>40344</v>
      </c>
    </row>
    <row r="189" spans="1:7">
      <c r="A189" s="117">
        <v>13893</v>
      </c>
      <c r="B189" s="118" t="s">
        <v>229</v>
      </c>
      <c r="C189" s="118" t="s">
        <v>145</v>
      </c>
      <c r="D189" s="118" t="s">
        <v>154</v>
      </c>
      <c r="E189" s="119">
        <v>1182</v>
      </c>
      <c r="F189" s="118">
        <v>32</v>
      </c>
      <c r="G189" s="120">
        <v>40345</v>
      </c>
    </row>
    <row r="190" spans="1:7">
      <c r="A190" s="117">
        <v>13894</v>
      </c>
      <c r="B190" s="118" t="s">
        <v>1510</v>
      </c>
      <c r="C190" s="118" t="s">
        <v>145</v>
      </c>
      <c r="D190" s="118" t="s">
        <v>154</v>
      </c>
      <c r="E190" s="119">
        <v>682</v>
      </c>
      <c r="F190" s="118">
        <v>26</v>
      </c>
      <c r="G190" s="120">
        <v>43326</v>
      </c>
    </row>
    <row r="191" spans="1:7">
      <c r="A191" s="112">
        <v>13895</v>
      </c>
      <c r="B191" s="113" t="s">
        <v>1315</v>
      </c>
      <c r="C191" s="113" t="s">
        <v>145</v>
      </c>
      <c r="D191" s="113" t="s">
        <v>154</v>
      </c>
      <c r="E191" s="114">
        <v>1779</v>
      </c>
      <c r="F191" s="113">
        <v>23</v>
      </c>
      <c r="G191" s="115">
        <v>43504</v>
      </c>
    </row>
    <row r="192" spans="1:7">
      <c r="A192" s="117">
        <v>13900</v>
      </c>
      <c r="B192" s="118" t="s">
        <v>685</v>
      </c>
      <c r="C192" s="118" t="s">
        <v>145</v>
      </c>
      <c r="D192" s="118" t="s">
        <v>237</v>
      </c>
      <c r="E192" s="119">
        <v>637</v>
      </c>
      <c r="F192" s="118">
        <v>51</v>
      </c>
      <c r="G192" s="120">
        <v>38860</v>
      </c>
    </row>
    <row r="193" spans="1:7">
      <c r="A193" s="112">
        <v>13901</v>
      </c>
      <c r="B193" s="113" t="s">
        <v>1800</v>
      </c>
      <c r="C193" s="113" t="s">
        <v>145</v>
      </c>
      <c r="D193" s="113" t="s">
        <v>237</v>
      </c>
      <c r="E193" s="114">
        <v>2928</v>
      </c>
      <c r="F193" s="113">
        <v>49</v>
      </c>
      <c r="G193" s="115">
        <v>39843</v>
      </c>
    </row>
    <row r="194" spans="1:7">
      <c r="A194" s="112">
        <v>13902</v>
      </c>
      <c r="B194" s="113" t="s">
        <v>1109</v>
      </c>
      <c r="C194" s="113" t="s">
        <v>145</v>
      </c>
      <c r="D194" s="113" t="s">
        <v>237</v>
      </c>
      <c r="E194" s="114">
        <v>891</v>
      </c>
      <c r="F194" s="113">
        <v>44</v>
      </c>
      <c r="G194" s="115">
        <v>40135</v>
      </c>
    </row>
    <row r="195" spans="1:7">
      <c r="A195" s="112">
        <v>13903</v>
      </c>
      <c r="B195" s="113" t="s">
        <v>498</v>
      </c>
      <c r="C195" s="113" t="s">
        <v>145</v>
      </c>
      <c r="D195" s="113" t="s">
        <v>237</v>
      </c>
      <c r="E195" s="114">
        <v>2299</v>
      </c>
      <c r="F195" s="113">
        <v>43</v>
      </c>
      <c r="G195" s="115">
        <v>40206</v>
      </c>
    </row>
    <row r="196" spans="1:7">
      <c r="A196" s="117">
        <v>13904</v>
      </c>
      <c r="B196" s="118" t="s">
        <v>238</v>
      </c>
      <c r="C196" s="118" t="s">
        <v>145</v>
      </c>
      <c r="D196" s="118" t="s">
        <v>237</v>
      </c>
      <c r="E196" s="119">
        <v>904</v>
      </c>
      <c r="F196" s="118">
        <v>40</v>
      </c>
      <c r="G196" s="120">
        <v>40385</v>
      </c>
    </row>
    <row r="197" spans="1:7">
      <c r="A197" s="112">
        <v>13905</v>
      </c>
      <c r="B197" s="113" t="s">
        <v>483</v>
      </c>
      <c r="C197" s="113" t="s">
        <v>145</v>
      </c>
      <c r="D197" s="113" t="s">
        <v>237</v>
      </c>
      <c r="E197" s="114">
        <v>1063</v>
      </c>
      <c r="F197" s="113">
        <v>31</v>
      </c>
      <c r="G197" s="115">
        <v>40409</v>
      </c>
    </row>
    <row r="198" spans="1:7">
      <c r="A198" s="112">
        <v>13906</v>
      </c>
      <c r="B198" s="113" t="s">
        <v>1534</v>
      </c>
      <c r="C198" s="113" t="s">
        <v>145</v>
      </c>
      <c r="D198" s="113" t="s">
        <v>237</v>
      </c>
      <c r="E198" s="114">
        <v>2163</v>
      </c>
      <c r="F198" s="113">
        <v>31</v>
      </c>
      <c r="G198" s="115">
        <v>40410</v>
      </c>
    </row>
    <row r="199" spans="1:7">
      <c r="A199" s="117">
        <v>13907</v>
      </c>
      <c r="B199" s="118" t="s">
        <v>829</v>
      </c>
      <c r="C199" s="118" t="s">
        <v>145</v>
      </c>
      <c r="D199" s="118" t="s">
        <v>237</v>
      </c>
      <c r="E199" s="119">
        <v>558</v>
      </c>
      <c r="F199" s="118">
        <v>27</v>
      </c>
      <c r="G199" s="120">
        <v>43277</v>
      </c>
    </row>
    <row r="200" spans="1:7">
      <c r="A200" s="112">
        <v>13908</v>
      </c>
      <c r="B200" s="113" t="s">
        <v>1646</v>
      </c>
      <c r="C200" s="113" t="s">
        <v>145</v>
      </c>
      <c r="D200" s="113" t="s">
        <v>237</v>
      </c>
      <c r="E200" s="114">
        <v>1106</v>
      </c>
      <c r="F200" s="113">
        <v>25</v>
      </c>
      <c r="G200" s="115">
        <v>43384</v>
      </c>
    </row>
    <row r="201" spans="1:7">
      <c r="A201" s="112">
        <v>13909</v>
      </c>
      <c r="B201" s="113" t="s">
        <v>794</v>
      </c>
      <c r="C201" s="113" t="s">
        <v>145</v>
      </c>
      <c r="D201" s="113" t="s">
        <v>237</v>
      </c>
      <c r="E201" s="114">
        <v>921</v>
      </c>
      <c r="F201" s="113">
        <v>24</v>
      </c>
      <c r="G201" s="115">
        <v>43455</v>
      </c>
    </row>
    <row r="202" spans="1:7">
      <c r="A202" s="112">
        <v>13910</v>
      </c>
      <c r="B202" s="113" t="s">
        <v>490</v>
      </c>
      <c r="C202" s="113" t="s">
        <v>145</v>
      </c>
      <c r="D202" s="113" t="s">
        <v>237</v>
      </c>
      <c r="E202" s="114">
        <v>2868</v>
      </c>
      <c r="F202" s="113">
        <v>24</v>
      </c>
      <c r="G202" s="115">
        <v>43458</v>
      </c>
    </row>
    <row r="203" spans="1:7">
      <c r="A203" s="117">
        <v>13911</v>
      </c>
      <c r="B203" s="118" t="s">
        <v>883</v>
      </c>
      <c r="C203" s="118" t="s">
        <v>145</v>
      </c>
      <c r="D203" s="118" t="s">
        <v>237</v>
      </c>
      <c r="E203" s="119">
        <v>2801</v>
      </c>
      <c r="F203" s="118">
        <v>23</v>
      </c>
      <c r="G203" s="120">
        <v>43508</v>
      </c>
    </row>
    <row r="204" spans="1:7">
      <c r="A204" s="117">
        <v>13919</v>
      </c>
      <c r="B204" s="118" t="s">
        <v>1569</v>
      </c>
      <c r="C204" s="118" t="s">
        <v>145</v>
      </c>
      <c r="D204" s="118" t="s">
        <v>176</v>
      </c>
      <c r="E204" s="119">
        <v>1775</v>
      </c>
      <c r="F204" s="118">
        <v>50</v>
      </c>
      <c r="G204" s="120">
        <v>38926</v>
      </c>
    </row>
    <row r="205" spans="1:7">
      <c r="A205" s="112">
        <v>13920</v>
      </c>
      <c r="B205" s="113" t="s">
        <v>1683</v>
      </c>
      <c r="C205" s="113" t="s">
        <v>145</v>
      </c>
      <c r="D205" s="113" t="s">
        <v>176</v>
      </c>
      <c r="E205" s="114">
        <v>2703</v>
      </c>
      <c r="F205" s="113">
        <v>50</v>
      </c>
      <c r="G205" s="115">
        <v>38929</v>
      </c>
    </row>
    <row r="206" spans="1:7">
      <c r="A206" s="117">
        <v>13921</v>
      </c>
      <c r="B206" s="118" t="s">
        <v>1767</v>
      </c>
      <c r="C206" s="118" t="s">
        <v>145</v>
      </c>
      <c r="D206" s="118" t="s">
        <v>176</v>
      </c>
      <c r="E206" s="119">
        <v>749</v>
      </c>
      <c r="F206" s="118">
        <v>49</v>
      </c>
      <c r="G206" s="120">
        <v>44062</v>
      </c>
    </row>
    <row r="207" spans="1:7">
      <c r="A207" s="112">
        <v>13922</v>
      </c>
      <c r="B207" s="113" t="s">
        <v>1331</v>
      </c>
      <c r="C207" s="113" t="s">
        <v>145</v>
      </c>
      <c r="D207" s="113" t="s">
        <v>176</v>
      </c>
      <c r="E207" s="114">
        <v>1093</v>
      </c>
      <c r="F207" s="113">
        <v>49</v>
      </c>
      <c r="G207" s="115">
        <v>39841</v>
      </c>
    </row>
    <row r="208" spans="1:7">
      <c r="A208" s="112">
        <v>13923</v>
      </c>
      <c r="B208" s="113" t="s">
        <v>1777</v>
      </c>
      <c r="C208" s="113" t="s">
        <v>145</v>
      </c>
      <c r="D208" s="113" t="s">
        <v>176</v>
      </c>
      <c r="E208" s="114">
        <v>2898</v>
      </c>
      <c r="F208" s="113">
        <v>49</v>
      </c>
      <c r="G208" s="115">
        <v>39846</v>
      </c>
    </row>
    <row r="209" spans="1:7">
      <c r="A209" s="112">
        <v>13924</v>
      </c>
      <c r="B209" s="113" t="s">
        <v>177</v>
      </c>
      <c r="C209" s="113" t="s">
        <v>145</v>
      </c>
      <c r="D209" s="113" t="s">
        <v>176</v>
      </c>
      <c r="E209" s="114">
        <v>2299</v>
      </c>
      <c r="F209" s="113">
        <v>47</v>
      </c>
      <c r="G209" s="115">
        <v>39969</v>
      </c>
    </row>
    <row r="210" spans="1:7">
      <c r="A210" s="112">
        <v>13925</v>
      </c>
      <c r="B210" s="113" t="s">
        <v>1066</v>
      </c>
      <c r="C210" s="113" t="s">
        <v>145</v>
      </c>
      <c r="D210" s="113" t="s">
        <v>176</v>
      </c>
      <c r="E210" s="114">
        <v>2322</v>
      </c>
      <c r="F210" s="113">
        <v>46</v>
      </c>
      <c r="G210" s="115">
        <v>40030</v>
      </c>
    </row>
    <row r="211" spans="1:7">
      <c r="A211" s="117">
        <v>13926</v>
      </c>
      <c r="B211" s="118" t="s">
        <v>1427</v>
      </c>
      <c r="C211" s="118" t="s">
        <v>145</v>
      </c>
      <c r="D211" s="118" t="s">
        <v>176</v>
      </c>
      <c r="E211" s="119">
        <v>1506</v>
      </c>
      <c r="F211" s="118">
        <v>45</v>
      </c>
      <c r="G211" s="120">
        <v>40077</v>
      </c>
    </row>
    <row r="212" spans="1:7">
      <c r="A212" s="117">
        <v>13927</v>
      </c>
      <c r="B212" s="118" t="s">
        <v>727</v>
      </c>
      <c r="C212" s="118" t="s">
        <v>145</v>
      </c>
      <c r="D212" s="118" t="s">
        <v>176</v>
      </c>
      <c r="E212" s="119">
        <v>630</v>
      </c>
      <c r="F212" s="118">
        <v>44</v>
      </c>
      <c r="G212" s="120">
        <v>40134</v>
      </c>
    </row>
    <row r="213" spans="1:7">
      <c r="A213" s="112">
        <v>13928</v>
      </c>
      <c r="B213" s="113" t="s">
        <v>669</v>
      </c>
      <c r="C213" s="113" t="s">
        <v>145</v>
      </c>
      <c r="D213" s="113" t="s">
        <v>176</v>
      </c>
      <c r="E213" s="114">
        <v>2243</v>
      </c>
      <c r="F213" s="113">
        <v>44</v>
      </c>
      <c r="G213" s="115">
        <v>43925</v>
      </c>
    </row>
    <row r="214" spans="1:7">
      <c r="A214" s="112">
        <v>13929</v>
      </c>
      <c r="B214" s="113" t="s">
        <v>328</v>
      </c>
      <c r="C214" s="113" t="s">
        <v>145</v>
      </c>
      <c r="D214" s="113" t="s">
        <v>176</v>
      </c>
      <c r="E214" s="114">
        <v>713</v>
      </c>
      <c r="F214" s="113">
        <v>43</v>
      </c>
      <c r="G214" s="115">
        <v>40207</v>
      </c>
    </row>
    <row r="215" spans="1:7">
      <c r="A215" s="117">
        <v>13930</v>
      </c>
      <c r="B215" s="118" t="s">
        <v>1160</v>
      </c>
      <c r="C215" s="118" t="s">
        <v>145</v>
      </c>
      <c r="D215" s="118" t="s">
        <v>176</v>
      </c>
      <c r="E215" s="119">
        <v>2579</v>
      </c>
      <c r="F215" s="118">
        <v>40</v>
      </c>
      <c r="G215" s="120">
        <v>40387</v>
      </c>
    </row>
    <row r="216" spans="1:7">
      <c r="A216" s="117">
        <v>13931</v>
      </c>
      <c r="B216" s="118" t="s">
        <v>1463</v>
      </c>
      <c r="C216" s="118" t="s">
        <v>145</v>
      </c>
      <c r="D216" s="118" t="s">
        <v>176</v>
      </c>
      <c r="E216" s="119">
        <v>1509</v>
      </c>
      <c r="F216" s="118">
        <v>39</v>
      </c>
      <c r="G216" s="120">
        <v>40459</v>
      </c>
    </row>
    <row r="217" spans="1:7">
      <c r="A217" s="117">
        <v>13944</v>
      </c>
      <c r="B217" s="118" t="s">
        <v>1288</v>
      </c>
      <c r="C217" s="118" t="s">
        <v>145</v>
      </c>
      <c r="D217" s="118" t="s">
        <v>56</v>
      </c>
      <c r="E217" s="119">
        <v>1101</v>
      </c>
      <c r="F217" s="118">
        <v>47</v>
      </c>
      <c r="G217" s="120">
        <v>39966</v>
      </c>
    </row>
    <row r="218" spans="1:7">
      <c r="A218" s="112">
        <v>13945</v>
      </c>
      <c r="B218" s="113" t="s">
        <v>503</v>
      </c>
      <c r="C218" s="113" t="s">
        <v>145</v>
      </c>
      <c r="D218" s="113" t="s">
        <v>197</v>
      </c>
      <c r="E218" s="114">
        <v>1067</v>
      </c>
      <c r="F218" s="113">
        <v>31</v>
      </c>
      <c r="G218" s="115">
        <v>44046</v>
      </c>
    </row>
    <row r="219" spans="1:7">
      <c r="A219" s="112">
        <v>13954</v>
      </c>
      <c r="B219" s="113" t="s">
        <v>381</v>
      </c>
      <c r="C219" s="113" t="s">
        <v>145</v>
      </c>
      <c r="D219" s="113" t="s">
        <v>380</v>
      </c>
      <c r="E219" s="114">
        <v>2286</v>
      </c>
      <c r="F219" s="113">
        <v>46</v>
      </c>
      <c r="G219" s="115">
        <v>40029</v>
      </c>
    </row>
    <row r="220" spans="1:7">
      <c r="A220" s="112">
        <v>13955</v>
      </c>
      <c r="B220" s="113" t="s">
        <v>783</v>
      </c>
      <c r="C220" s="113" t="s">
        <v>145</v>
      </c>
      <c r="D220" s="113" t="s">
        <v>380</v>
      </c>
      <c r="E220" s="114">
        <v>2770</v>
      </c>
      <c r="F220" s="113">
        <v>44</v>
      </c>
      <c r="G220" s="115">
        <v>40133</v>
      </c>
    </row>
    <row r="221" spans="1:7">
      <c r="A221" s="117">
        <v>13956</v>
      </c>
      <c r="B221" s="118" t="s">
        <v>1367</v>
      </c>
      <c r="C221" s="118" t="s">
        <v>145</v>
      </c>
      <c r="D221" s="118" t="s">
        <v>380</v>
      </c>
      <c r="E221" s="119">
        <v>780</v>
      </c>
      <c r="F221" s="118">
        <v>36</v>
      </c>
      <c r="G221" s="120">
        <v>40641</v>
      </c>
    </row>
    <row r="222" spans="1:7">
      <c r="A222" s="112">
        <v>13957</v>
      </c>
      <c r="B222" s="113" t="s">
        <v>1090</v>
      </c>
      <c r="C222" s="113" t="s">
        <v>145</v>
      </c>
      <c r="D222" s="113" t="s">
        <v>380</v>
      </c>
      <c r="E222" s="114">
        <v>2263</v>
      </c>
      <c r="F222" s="113">
        <v>34</v>
      </c>
      <c r="G222" s="115">
        <v>40235</v>
      </c>
    </row>
    <row r="223" spans="1:7">
      <c r="A223" s="112">
        <v>13958</v>
      </c>
      <c r="B223" s="113" t="s">
        <v>800</v>
      </c>
      <c r="C223" s="113" t="s">
        <v>145</v>
      </c>
      <c r="D223" s="113" t="s">
        <v>380</v>
      </c>
      <c r="E223" s="114">
        <v>876</v>
      </c>
      <c r="F223" s="113">
        <v>30</v>
      </c>
      <c r="G223" s="115">
        <v>43116</v>
      </c>
    </row>
    <row r="224" spans="1:7">
      <c r="A224" s="112">
        <v>13959</v>
      </c>
      <c r="B224" s="113" t="s">
        <v>1429</v>
      </c>
      <c r="C224" s="113" t="s">
        <v>145</v>
      </c>
      <c r="D224" s="113" t="s">
        <v>380</v>
      </c>
      <c r="E224" s="114">
        <v>1443</v>
      </c>
      <c r="F224" s="113">
        <v>29</v>
      </c>
      <c r="G224" s="115">
        <v>43153</v>
      </c>
    </row>
    <row r="225" spans="1:7">
      <c r="A225" s="117">
        <v>13960</v>
      </c>
      <c r="B225" s="118" t="s">
        <v>1525</v>
      </c>
      <c r="C225" s="118" t="s">
        <v>145</v>
      </c>
      <c r="D225" s="118" t="s">
        <v>380</v>
      </c>
      <c r="E225" s="119">
        <v>2246</v>
      </c>
      <c r="F225" s="118">
        <v>28</v>
      </c>
      <c r="G225" s="120">
        <v>43210</v>
      </c>
    </row>
    <row r="226" spans="1:7">
      <c r="A226" s="112">
        <v>13961</v>
      </c>
      <c r="B226" s="113" t="s">
        <v>1363</v>
      </c>
      <c r="C226" s="113" t="s">
        <v>145</v>
      </c>
      <c r="D226" s="113" t="s">
        <v>380</v>
      </c>
      <c r="E226" s="114">
        <v>2280</v>
      </c>
      <c r="F226" s="113">
        <v>26</v>
      </c>
      <c r="G226" s="115">
        <v>43327</v>
      </c>
    </row>
    <row r="227" spans="1:7">
      <c r="A227" s="112">
        <v>13968</v>
      </c>
      <c r="B227" s="113" t="s">
        <v>1552</v>
      </c>
      <c r="C227" s="113" t="s">
        <v>145</v>
      </c>
      <c r="D227" s="113" t="s">
        <v>144</v>
      </c>
      <c r="E227" s="114">
        <v>1867</v>
      </c>
      <c r="F227" s="113">
        <v>51</v>
      </c>
      <c r="G227" s="115">
        <v>38859</v>
      </c>
    </row>
    <row r="228" spans="1:7">
      <c r="A228" s="117">
        <v>13969</v>
      </c>
      <c r="B228" s="118" t="s">
        <v>1751</v>
      </c>
      <c r="C228" s="118" t="s">
        <v>145</v>
      </c>
      <c r="D228" s="118" t="s">
        <v>144</v>
      </c>
      <c r="E228" s="119">
        <v>2920</v>
      </c>
      <c r="F228" s="118">
        <v>51</v>
      </c>
      <c r="G228" s="120">
        <v>38861</v>
      </c>
    </row>
    <row r="229" spans="1:7">
      <c r="A229" s="117">
        <v>13970</v>
      </c>
      <c r="B229" s="118" t="s">
        <v>429</v>
      </c>
      <c r="C229" s="118" t="s">
        <v>145</v>
      </c>
      <c r="D229" s="118" t="s">
        <v>144</v>
      </c>
      <c r="E229" s="119">
        <v>2887</v>
      </c>
      <c r="F229" s="118">
        <v>49</v>
      </c>
      <c r="G229" s="120">
        <v>39840</v>
      </c>
    </row>
    <row r="230" spans="1:7">
      <c r="A230" s="117">
        <v>13971</v>
      </c>
      <c r="B230" s="118" t="s">
        <v>1054</v>
      </c>
      <c r="C230" s="118" t="s">
        <v>145</v>
      </c>
      <c r="D230" s="118" t="s">
        <v>144</v>
      </c>
      <c r="E230" s="119">
        <v>2806</v>
      </c>
      <c r="F230" s="118">
        <v>49</v>
      </c>
      <c r="G230" s="120">
        <v>39842</v>
      </c>
    </row>
    <row r="231" spans="1:7">
      <c r="A231" s="112">
        <v>13972</v>
      </c>
      <c r="B231" s="113" t="s">
        <v>146</v>
      </c>
      <c r="C231" s="113" t="s">
        <v>145</v>
      </c>
      <c r="D231" s="113" t="s">
        <v>144</v>
      </c>
      <c r="E231" s="114">
        <v>2849</v>
      </c>
      <c r="F231" s="113">
        <v>48</v>
      </c>
      <c r="G231" s="115">
        <v>39906</v>
      </c>
    </row>
    <row r="232" spans="1:7">
      <c r="A232" s="117">
        <v>13973</v>
      </c>
      <c r="B232" s="118" t="s">
        <v>818</v>
      </c>
      <c r="C232" s="118" t="s">
        <v>145</v>
      </c>
      <c r="D232" s="118" t="s">
        <v>144</v>
      </c>
      <c r="E232" s="119">
        <v>1404</v>
      </c>
      <c r="F232" s="118">
        <v>48</v>
      </c>
      <c r="G232" s="120">
        <v>39909</v>
      </c>
    </row>
    <row r="233" spans="1:7">
      <c r="A233" s="117">
        <v>13974</v>
      </c>
      <c r="B233" s="118" t="s">
        <v>1084</v>
      </c>
      <c r="C233" s="118" t="s">
        <v>145</v>
      </c>
      <c r="D233" s="118" t="s">
        <v>144</v>
      </c>
      <c r="E233" s="119">
        <v>730</v>
      </c>
      <c r="F233" s="118">
        <v>48</v>
      </c>
      <c r="G233" s="120">
        <v>39910</v>
      </c>
    </row>
    <row r="234" spans="1:7">
      <c r="A234" s="112">
        <v>13975</v>
      </c>
      <c r="B234" s="113" t="s">
        <v>967</v>
      </c>
      <c r="C234" s="113" t="s">
        <v>145</v>
      </c>
      <c r="D234" s="113" t="s">
        <v>144</v>
      </c>
      <c r="E234" s="114">
        <v>1657</v>
      </c>
      <c r="F234" s="113">
        <v>48</v>
      </c>
      <c r="G234" s="115">
        <v>39911</v>
      </c>
    </row>
    <row r="235" spans="1:7">
      <c r="A235" s="117">
        <v>13976</v>
      </c>
      <c r="B235" s="118" t="s">
        <v>1617</v>
      </c>
      <c r="C235" s="118" t="s">
        <v>145</v>
      </c>
      <c r="D235" s="118" t="s">
        <v>144</v>
      </c>
      <c r="E235" s="119">
        <v>1933</v>
      </c>
      <c r="F235" s="118">
        <v>40</v>
      </c>
      <c r="G235" s="120">
        <v>40382</v>
      </c>
    </row>
    <row r="236" spans="1:7">
      <c r="A236" s="117">
        <v>13977</v>
      </c>
      <c r="B236" s="118" t="s">
        <v>532</v>
      </c>
      <c r="C236" s="118" t="s">
        <v>145</v>
      </c>
      <c r="D236" s="118" t="s">
        <v>144</v>
      </c>
      <c r="E236" s="119">
        <v>1123</v>
      </c>
      <c r="F236" s="118">
        <v>40</v>
      </c>
      <c r="G236" s="120">
        <v>40386</v>
      </c>
    </row>
    <row r="237" spans="1:7">
      <c r="A237" s="117">
        <v>13978</v>
      </c>
      <c r="B237" s="118" t="s">
        <v>339</v>
      </c>
      <c r="C237" s="118" t="s">
        <v>145</v>
      </c>
      <c r="D237" s="118" t="s">
        <v>144</v>
      </c>
      <c r="E237" s="119">
        <v>1484</v>
      </c>
      <c r="F237" s="118">
        <v>39</v>
      </c>
      <c r="G237" s="120">
        <v>40458</v>
      </c>
    </row>
    <row r="238" spans="1:7">
      <c r="A238" s="112">
        <v>13979</v>
      </c>
      <c r="B238" s="113" t="s">
        <v>710</v>
      </c>
      <c r="C238" s="113" t="s">
        <v>145</v>
      </c>
      <c r="D238" s="113" t="s">
        <v>144</v>
      </c>
      <c r="E238" s="114">
        <v>1488</v>
      </c>
      <c r="F238" s="113">
        <v>38</v>
      </c>
      <c r="G238" s="115">
        <v>40527</v>
      </c>
    </row>
    <row r="239" spans="1:7">
      <c r="A239" s="112">
        <v>13980</v>
      </c>
      <c r="B239" s="113" t="s">
        <v>1539</v>
      </c>
      <c r="C239" s="113" t="s">
        <v>145</v>
      </c>
      <c r="D239" s="113" t="s">
        <v>144</v>
      </c>
      <c r="E239" s="114">
        <v>1669</v>
      </c>
      <c r="F239" s="113">
        <v>38</v>
      </c>
      <c r="G239" s="115">
        <v>40528</v>
      </c>
    </row>
    <row r="240" spans="1:7">
      <c r="A240" s="112">
        <v>13981</v>
      </c>
      <c r="B240" s="113" t="s">
        <v>1697</v>
      </c>
      <c r="C240" s="113" t="s">
        <v>145</v>
      </c>
      <c r="D240" s="113" t="s">
        <v>144</v>
      </c>
      <c r="E240" s="114">
        <v>2907</v>
      </c>
      <c r="F240" s="113">
        <v>37</v>
      </c>
      <c r="G240" s="115">
        <v>40570</v>
      </c>
    </row>
    <row r="241" spans="1:7">
      <c r="A241" s="112">
        <v>14035</v>
      </c>
      <c r="B241" s="113" t="s">
        <v>1345</v>
      </c>
      <c r="C241" s="113" t="s">
        <v>11</v>
      </c>
      <c r="D241" s="113" t="s">
        <v>27</v>
      </c>
      <c r="E241" s="114">
        <v>2177</v>
      </c>
      <c r="F241" s="113">
        <v>40</v>
      </c>
      <c r="G241" s="115">
        <v>40392</v>
      </c>
    </row>
    <row r="242" spans="1:7">
      <c r="A242" s="112">
        <v>14036</v>
      </c>
      <c r="B242" s="113" t="s">
        <v>1501</v>
      </c>
      <c r="C242" s="113" t="s">
        <v>11</v>
      </c>
      <c r="D242" s="113" t="s">
        <v>27</v>
      </c>
      <c r="E242" s="114">
        <v>2356</v>
      </c>
      <c r="F242" s="113">
        <v>40</v>
      </c>
      <c r="G242" s="115">
        <v>40395</v>
      </c>
    </row>
    <row r="243" spans="1:7">
      <c r="A243" s="112">
        <v>14037</v>
      </c>
      <c r="B243" s="113" t="s">
        <v>612</v>
      </c>
      <c r="C243" s="113" t="s">
        <v>11</v>
      </c>
      <c r="D243" s="113" t="s">
        <v>27</v>
      </c>
      <c r="E243" s="114">
        <v>1062</v>
      </c>
      <c r="F243" s="113">
        <v>40</v>
      </c>
      <c r="G243" s="115">
        <v>44021</v>
      </c>
    </row>
    <row r="244" spans="1:7">
      <c r="A244" s="112">
        <v>14038</v>
      </c>
      <c r="B244" s="113" t="s">
        <v>540</v>
      </c>
      <c r="C244" s="113" t="s">
        <v>11</v>
      </c>
      <c r="D244" s="113" t="s">
        <v>27</v>
      </c>
      <c r="E244" s="114">
        <v>1534</v>
      </c>
      <c r="F244" s="113">
        <v>40</v>
      </c>
      <c r="G244" s="115">
        <v>40400</v>
      </c>
    </row>
    <row r="245" spans="1:7">
      <c r="A245" s="112">
        <v>14039</v>
      </c>
      <c r="B245" s="113" t="s">
        <v>946</v>
      </c>
      <c r="C245" s="113" t="s">
        <v>11</v>
      </c>
      <c r="D245" s="113" t="s">
        <v>27</v>
      </c>
      <c r="E245" s="114">
        <v>1295</v>
      </c>
      <c r="F245" s="113">
        <v>39</v>
      </c>
      <c r="G245" s="115">
        <v>44022</v>
      </c>
    </row>
    <row r="246" spans="1:7">
      <c r="A246" s="112">
        <v>14040</v>
      </c>
      <c r="B246" s="113" t="s">
        <v>1603</v>
      </c>
      <c r="C246" s="113" t="s">
        <v>11</v>
      </c>
      <c r="D246" s="113" t="s">
        <v>27</v>
      </c>
      <c r="E246" s="114">
        <v>1057</v>
      </c>
      <c r="F246" s="113">
        <v>36</v>
      </c>
      <c r="G246" s="115">
        <v>44023</v>
      </c>
    </row>
    <row r="247" spans="1:7">
      <c r="A247" s="112">
        <v>14041</v>
      </c>
      <c r="B247" s="113" t="s">
        <v>428</v>
      </c>
      <c r="C247" s="113" t="s">
        <v>11</v>
      </c>
      <c r="D247" s="113" t="s">
        <v>27</v>
      </c>
      <c r="E247" s="114">
        <v>1327</v>
      </c>
      <c r="F247" s="113">
        <v>36</v>
      </c>
      <c r="G247" s="115">
        <v>43951</v>
      </c>
    </row>
    <row r="248" spans="1:7">
      <c r="A248" s="117">
        <v>14042</v>
      </c>
      <c r="B248" s="118" t="s">
        <v>1107</v>
      </c>
      <c r="C248" s="118" t="s">
        <v>11</v>
      </c>
      <c r="D248" s="118" t="s">
        <v>27</v>
      </c>
      <c r="E248" s="119">
        <v>558</v>
      </c>
      <c r="F248" s="118">
        <v>36</v>
      </c>
      <c r="G248" s="120">
        <v>44024</v>
      </c>
    </row>
    <row r="249" spans="1:7">
      <c r="A249" s="112">
        <v>14043</v>
      </c>
      <c r="B249" s="113" t="s">
        <v>1522</v>
      </c>
      <c r="C249" s="113" t="s">
        <v>11</v>
      </c>
      <c r="D249" s="113" t="s">
        <v>27</v>
      </c>
      <c r="E249" s="114">
        <v>2894</v>
      </c>
      <c r="F249" s="113">
        <v>35</v>
      </c>
      <c r="G249" s="115">
        <v>40184</v>
      </c>
    </row>
    <row r="250" spans="1:7">
      <c r="A250" s="112">
        <v>14044</v>
      </c>
      <c r="B250" s="113" t="s">
        <v>1774</v>
      </c>
      <c r="C250" s="113" t="s">
        <v>11</v>
      </c>
      <c r="D250" s="113" t="s">
        <v>27</v>
      </c>
      <c r="E250" s="114">
        <v>1943</v>
      </c>
      <c r="F250" s="113">
        <v>35</v>
      </c>
      <c r="G250" s="115">
        <v>40185</v>
      </c>
    </row>
    <row r="251" spans="1:7">
      <c r="A251" s="117">
        <v>14045</v>
      </c>
      <c r="B251" s="118" t="s">
        <v>1121</v>
      </c>
      <c r="C251" s="118" t="s">
        <v>11</v>
      </c>
      <c r="D251" s="118" t="s">
        <v>27</v>
      </c>
      <c r="E251" s="119">
        <v>2081</v>
      </c>
      <c r="F251" s="118">
        <v>34</v>
      </c>
      <c r="G251" s="120">
        <v>40240</v>
      </c>
    </row>
    <row r="252" spans="1:7">
      <c r="A252" s="117">
        <v>14046</v>
      </c>
      <c r="B252" s="118" t="s">
        <v>73</v>
      </c>
      <c r="C252" s="118" t="s">
        <v>11</v>
      </c>
      <c r="D252" s="118" t="s">
        <v>27</v>
      </c>
      <c r="E252" s="119">
        <v>2933</v>
      </c>
      <c r="F252" s="118">
        <v>34</v>
      </c>
      <c r="G252" s="120">
        <v>40241</v>
      </c>
    </row>
    <row r="253" spans="1:7">
      <c r="A253" s="112">
        <v>14047</v>
      </c>
      <c r="B253" s="113" t="s">
        <v>997</v>
      </c>
      <c r="C253" s="113" t="s">
        <v>11</v>
      </c>
      <c r="D253" s="113" t="s">
        <v>27</v>
      </c>
      <c r="E253" s="114">
        <v>2954</v>
      </c>
      <c r="F253" s="113">
        <v>34</v>
      </c>
      <c r="G253" s="115">
        <v>40242</v>
      </c>
    </row>
    <row r="254" spans="1:7">
      <c r="A254" s="117">
        <v>14048</v>
      </c>
      <c r="B254" s="118" t="s">
        <v>639</v>
      </c>
      <c r="C254" s="118" t="s">
        <v>11</v>
      </c>
      <c r="D254" s="118" t="s">
        <v>27</v>
      </c>
      <c r="E254" s="119">
        <v>1106</v>
      </c>
      <c r="F254" s="118">
        <v>33</v>
      </c>
      <c r="G254" s="120">
        <v>44017</v>
      </c>
    </row>
    <row r="255" spans="1:7">
      <c r="A255" s="112">
        <v>14049</v>
      </c>
      <c r="B255" s="113" t="s">
        <v>1266</v>
      </c>
      <c r="C255" s="113" t="s">
        <v>11</v>
      </c>
      <c r="D255" s="113" t="s">
        <v>27</v>
      </c>
      <c r="E255" s="114">
        <v>1964</v>
      </c>
      <c r="F255" s="113">
        <v>33</v>
      </c>
      <c r="G255" s="115">
        <v>40294</v>
      </c>
    </row>
    <row r="256" spans="1:7">
      <c r="A256" s="117">
        <v>14050</v>
      </c>
      <c r="B256" s="118" t="s">
        <v>191</v>
      </c>
      <c r="C256" s="118" t="s">
        <v>11</v>
      </c>
      <c r="D256" s="118" t="s">
        <v>27</v>
      </c>
      <c r="E256" s="119">
        <v>950</v>
      </c>
      <c r="F256" s="118">
        <v>32</v>
      </c>
      <c r="G256" s="120">
        <v>44018</v>
      </c>
    </row>
    <row r="257" spans="1:7">
      <c r="A257" s="112">
        <v>14051</v>
      </c>
      <c r="B257" s="113" t="s">
        <v>1637</v>
      </c>
      <c r="C257" s="113" t="s">
        <v>11</v>
      </c>
      <c r="D257" s="113" t="s">
        <v>27</v>
      </c>
      <c r="E257" s="114">
        <v>1863</v>
      </c>
      <c r="F257" s="113">
        <v>32</v>
      </c>
      <c r="G257" s="115">
        <v>40351</v>
      </c>
    </row>
    <row r="258" spans="1:7">
      <c r="A258" s="112">
        <v>14052</v>
      </c>
      <c r="B258" s="113" t="s">
        <v>1374</v>
      </c>
      <c r="C258" s="113" t="s">
        <v>11</v>
      </c>
      <c r="D258" s="113" t="s">
        <v>27</v>
      </c>
      <c r="E258" s="114">
        <v>805</v>
      </c>
      <c r="F258" s="113">
        <v>32</v>
      </c>
      <c r="G258" s="115">
        <v>44019</v>
      </c>
    </row>
    <row r="259" spans="1:7">
      <c r="A259" s="117">
        <v>14053</v>
      </c>
      <c r="B259" s="118" t="s">
        <v>786</v>
      </c>
      <c r="C259" s="118" t="s">
        <v>11</v>
      </c>
      <c r="D259" s="118" t="s">
        <v>27</v>
      </c>
      <c r="E259" s="119">
        <v>2290</v>
      </c>
      <c r="F259" s="118">
        <v>32</v>
      </c>
      <c r="G259" s="120">
        <v>40354</v>
      </c>
    </row>
    <row r="260" spans="1:7">
      <c r="A260" s="117">
        <v>14054</v>
      </c>
      <c r="B260" s="118" t="s">
        <v>624</v>
      </c>
      <c r="C260" s="118" t="s">
        <v>11</v>
      </c>
      <c r="D260" s="118" t="s">
        <v>27</v>
      </c>
      <c r="E260" s="119">
        <v>2510</v>
      </c>
      <c r="F260" s="118">
        <v>31</v>
      </c>
      <c r="G260" s="120">
        <v>40414</v>
      </c>
    </row>
    <row r="261" spans="1:7">
      <c r="A261" s="117">
        <v>14055</v>
      </c>
      <c r="B261" s="118" t="s">
        <v>1125</v>
      </c>
      <c r="C261" s="118" t="s">
        <v>11</v>
      </c>
      <c r="D261" s="118" t="s">
        <v>27</v>
      </c>
      <c r="E261" s="119">
        <v>2570</v>
      </c>
      <c r="F261" s="118">
        <v>31</v>
      </c>
      <c r="G261" s="120">
        <v>40415</v>
      </c>
    </row>
    <row r="262" spans="1:7">
      <c r="A262" s="117">
        <v>14056</v>
      </c>
      <c r="B262" s="118" t="s">
        <v>1347</v>
      </c>
      <c r="C262" s="118" t="s">
        <v>11</v>
      </c>
      <c r="D262" s="118" t="s">
        <v>27</v>
      </c>
      <c r="E262" s="119">
        <v>2327</v>
      </c>
      <c r="F262" s="118">
        <v>30</v>
      </c>
      <c r="G262" s="120">
        <v>43118</v>
      </c>
    </row>
    <row r="263" spans="1:7">
      <c r="A263" s="112">
        <v>14057</v>
      </c>
      <c r="B263" s="113" t="s">
        <v>1438</v>
      </c>
      <c r="C263" s="113" t="s">
        <v>11</v>
      </c>
      <c r="D263" s="113" t="s">
        <v>27</v>
      </c>
      <c r="E263" s="114">
        <v>2332</v>
      </c>
      <c r="F263" s="113">
        <v>30</v>
      </c>
      <c r="G263" s="115">
        <v>43122</v>
      </c>
    </row>
    <row r="264" spans="1:7">
      <c r="A264" s="112">
        <v>14058</v>
      </c>
      <c r="B264" s="113" t="s">
        <v>1382</v>
      </c>
      <c r="C264" s="113" t="s">
        <v>11</v>
      </c>
      <c r="D264" s="113" t="s">
        <v>27</v>
      </c>
      <c r="E264" s="114">
        <v>1226</v>
      </c>
      <c r="F264" s="113">
        <v>30</v>
      </c>
      <c r="G264" s="115">
        <v>44025</v>
      </c>
    </row>
    <row r="265" spans="1:7">
      <c r="A265" s="117">
        <v>14059</v>
      </c>
      <c r="B265" s="118" t="s">
        <v>1723</v>
      </c>
      <c r="C265" s="118" t="s">
        <v>11</v>
      </c>
      <c r="D265" s="118" t="s">
        <v>27</v>
      </c>
      <c r="E265" s="119">
        <v>1598</v>
      </c>
      <c r="F265" s="118">
        <v>29</v>
      </c>
      <c r="G265" s="120">
        <v>43157</v>
      </c>
    </row>
    <row r="266" spans="1:7">
      <c r="A266" s="112">
        <v>14060</v>
      </c>
      <c r="B266" s="113" t="s">
        <v>1005</v>
      </c>
      <c r="C266" s="113" t="s">
        <v>11</v>
      </c>
      <c r="D266" s="113" t="s">
        <v>27</v>
      </c>
      <c r="E266" s="114">
        <v>1333</v>
      </c>
      <c r="F266" s="113">
        <v>29</v>
      </c>
      <c r="G266" s="115">
        <v>43158</v>
      </c>
    </row>
    <row r="267" spans="1:7">
      <c r="A267" s="117">
        <v>14061</v>
      </c>
      <c r="B267" s="118" t="s">
        <v>1610</v>
      </c>
      <c r="C267" s="118" t="s">
        <v>11</v>
      </c>
      <c r="D267" s="118" t="s">
        <v>27</v>
      </c>
      <c r="E267" s="119">
        <v>1597</v>
      </c>
      <c r="F267" s="118">
        <v>29</v>
      </c>
      <c r="G267" s="120">
        <v>43161</v>
      </c>
    </row>
    <row r="268" spans="1:7">
      <c r="A268" s="117">
        <v>14062</v>
      </c>
      <c r="B268" s="118" t="s">
        <v>172</v>
      </c>
      <c r="C268" s="118" t="s">
        <v>11</v>
      </c>
      <c r="D268" s="118" t="s">
        <v>27</v>
      </c>
      <c r="E268" s="119">
        <v>606</v>
      </c>
      <c r="F268" s="118">
        <v>28</v>
      </c>
      <c r="G268" s="120">
        <v>44028</v>
      </c>
    </row>
    <row r="269" spans="1:7">
      <c r="A269" s="112">
        <v>14063</v>
      </c>
      <c r="B269" s="113" t="s">
        <v>510</v>
      </c>
      <c r="C269" s="113" t="s">
        <v>11</v>
      </c>
      <c r="D269" s="113" t="s">
        <v>27</v>
      </c>
      <c r="E269" s="114">
        <v>2450</v>
      </c>
      <c r="F269" s="113">
        <v>27</v>
      </c>
      <c r="G269" s="115">
        <v>43279</v>
      </c>
    </row>
    <row r="270" spans="1:7">
      <c r="A270" s="112">
        <v>14064</v>
      </c>
      <c r="B270" s="113" t="s">
        <v>349</v>
      </c>
      <c r="C270" s="113" t="s">
        <v>11</v>
      </c>
      <c r="D270" s="113" t="s">
        <v>27</v>
      </c>
      <c r="E270" s="114">
        <v>1453</v>
      </c>
      <c r="F270" s="113">
        <v>25</v>
      </c>
      <c r="G270" s="115">
        <v>43391</v>
      </c>
    </row>
    <row r="271" spans="1:7">
      <c r="A271" s="112">
        <v>14065</v>
      </c>
      <c r="B271" s="113" t="s">
        <v>1274</v>
      </c>
      <c r="C271" s="113" t="s">
        <v>11</v>
      </c>
      <c r="D271" s="113" t="s">
        <v>27</v>
      </c>
      <c r="E271" s="114">
        <v>2608</v>
      </c>
      <c r="F271" s="113">
        <v>25</v>
      </c>
      <c r="G271" s="115">
        <v>43395</v>
      </c>
    </row>
    <row r="272" spans="1:7">
      <c r="A272" s="117">
        <v>14066</v>
      </c>
      <c r="B272" s="118" t="s">
        <v>1144</v>
      </c>
      <c r="C272" s="118" t="s">
        <v>11</v>
      </c>
      <c r="D272" s="118" t="s">
        <v>27</v>
      </c>
      <c r="E272" s="119">
        <v>2036</v>
      </c>
      <c r="F272" s="118">
        <v>25</v>
      </c>
      <c r="G272" s="120">
        <v>43396</v>
      </c>
    </row>
    <row r="273" spans="1:7">
      <c r="A273" s="112">
        <v>14067</v>
      </c>
      <c r="B273" s="113" t="s">
        <v>1548</v>
      </c>
      <c r="C273" s="113" t="s">
        <v>11</v>
      </c>
      <c r="D273" s="113" t="s">
        <v>27</v>
      </c>
      <c r="E273" s="114">
        <v>539</v>
      </c>
      <c r="F273" s="113">
        <v>25</v>
      </c>
      <c r="G273" s="115">
        <v>44029</v>
      </c>
    </row>
    <row r="274" spans="1:7">
      <c r="A274" s="117">
        <v>14068</v>
      </c>
      <c r="B274" s="118" t="s">
        <v>384</v>
      </c>
      <c r="C274" s="118" t="s">
        <v>11</v>
      </c>
      <c r="D274" s="118" t="s">
        <v>27</v>
      </c>
      <c r="E274" s="119">
        <v>2855</v>
      </c>
      <c r="F274" s="118">
        <v>24</v>
      </c>
      <c r="G274" s="120">
        <v>43855</v>
      </c>
    </row>
    <row r="275" spans="1:7">
      <c r="A275" s="117">
        <v>14069</v>
      </c>
      <c r="B275" s="118" t="s">
        <v>812</v>
      </c>
      <c r="C275" s="118" t="s">
        <v>11</v>
      </c>
      <c r="D275" s="118" t="s">
        <v>27</v>
      </c>
      <c r="E275" s="119">
        <v>1217</v>
      </c>
      <c r="F275" s="118">
        <v>23</v>
      </c>
      <c r="G275" s="120">
        <v>44033</v>
      </c>
    </row>
    <row r="276" spans="1:7">
      <c r="A276" s="117">
        <v>14070</v>
      </c>
      <c r="B276" s="118" t="s">
        <v>1103</v>
      </c>
      <c r="C276" s="118" t="s">
        <v>11</v>
      </c>
      <c r="D276" s="118" t="s">
        <v>27</v>
      </c>
      <c r="E276" s="119">
        <v>1577</v>
      </c>
      <c r="F276" s="118">
        <v>23</v>
      </c>
      <c r="G276" s="120">
        <v>43514</v>
      </c>
    </row>
    <row r="277" spans="1:7">
      <c r="A277" s="117">
        <v>14071</v>
      </c>
      <c r="B277" s="118" t="s">
        <v>1762</v>
      </c>
      <c r="C277" s="118" t="s">
        <v>11</v>
      </c>
      <c r="D277" s="118" t="s">
        <v>27</v>
      </c>
      <c r="E277" s="119">
        <v>532</v>
      </c>
      <c r="F277" s="118">
        <v>23</v>
      </c>
      <c r="G277" s="120">
        <v>44034</v>
      </c>
    </row>
    <row r="278" spans="1:7">
      <c r="A278" s="112">
        <v>14072</v>
      </c>
      <c r="B278" s="113" t="s">
        <v>1642</v>
      </c>
      <c r="C278" s="113" t="s">
        <v>11</v>
      </c>
      <c r="D278" s="113" t="s">
        <v>27</v>
      </c>
      <c r="E278" s="114">
        <v>2905</v>
      </c>
      <c r="F278" s="113">
        <v>22</v>
      </c>
      <c r="G278" s="115">
        <v>43571</v>
      </c>
    </row>
    <row r="279" spans="1:7">
      <c r="A279" s="112">
        <v>14073</v>
      </c>
      <c r="B279" s="113" t="s">
        <v>93</v>
      </c>
      <c r="C279" s="113" t="s">
        <v>11</v>
      </c>
      <c r="D279" s="113" t="s">
        <v>27</v>
      </c>
      <c r="E279" s="114">
        <v>739</v>
      </c>
      <c r="F279" s="113">
        <v>22</v>
      </c>
      <c r="G279" s="115">
        <v>44036</v>
      </c>
    </row>
    <row r="280" spans="1:7">
      <c r="A280" s="112">
        <v>14074</v>
      </c>
      <c r="B280" s="113" t="s">
        <v>354</v>
      </c>
      <c r="C280" s="113" t="s">
        <v>11</v>
      </c>
      <c r="D280" s="113" t="s">
        <v>56</v>
      </c>
      <c r="E280" s="114">
        <v>2742</v>
      </c>
      <c r="F280" s="113">
        <v>37</v>
      </c>
      <c r="G280" s="115">
        <v>40571</v>
      </c>
    </row>
    <row r="281" spans="1:7">
      <c r="A281" s="117">
        <v>14075</v>
      </c>
      <c r="B281" s="118" t="s">
        <v>904</v>
      </c>
      <c r="C281" s="118" t="s">
        <v>11</v>
      </c>
      <c r="D281" s="118" t="s">
        <v>197</v>
      </c>
      <c r="E281" s="119">
        <v>1537</v>
      </c>
      <c r="F281" s="118">
        <v>50</v>
      </c>
      <c r="G281" s="120">
        <v>38516</v>
      </c>
    </row>
    <row r="282" spans="1:7">
      <c r="A282" s="112">
        <v>14076</v>
      </c>
      <c r="B282" s="113" t="s">
        <v>210</v>
      </c>
      <c r="C282" s="113" t="s">
        <v>11</v>
      </c>
      <c r="D282" s="113" t="s">
        <v>197</v>
      </c>
      <c r="E282" s="114">
        <v>2528</v>
      </c>
      <c r="F282" s="113">
        <v>44</v>
      </c>
      <c r="G282" s="115">
        <v>40137</v>
      </c>
    </row>
    <row r="283" spans="1:7">
      <c r="A283" s="112">
        <v>14078</v>
      </c>
      <c r="B283" s="113" t="s">
        <v>1235</v>
      </c>
      <c r="C283" s="113" t="s">
        <v>11</v>
      </c>
      <c r="D283" s="113" t="s">
        <v>216</v>
      </c>
      <c r="E283" s="114">
        <v>1003</v>
      </c>
      <c r="F283" s="113">
        <v>46</v>
      </c>
      <c r="G283" s="115">
        <v>40036</v>
      </c>
    </row>
    <row r="284" spans="1:7">
      <c r="A284" s="117">
        <v>14079</v>
      </c>
      <c r="B284" s="118" t="s">
        <v>550</v>
      </c>
      <c r="C284" s="118" t="s">
        <v>11</v>
      </c>
      <c r="D284" s="118" t="s">
        <v>216</v>
      </c>
      <c r="E284" s="119">
        <v>2790</v>
      </c>
      <c r="F284" s="118">
        <v>40</v>
      </c>
      <c r="G284" s="120">
        <v>40393</v>
      </c>
    </row>
    <row r="285" spans="1:7">
      <c r="A285" s="117">
        <v>14080</v>
      </c>
      <c r="B285" s="118" t="s">
        <v>1446</v>
      </c>
      <c r="C285" s="118" t="s">
        <v>11</v>
      </c>
      <c r="D285" s="118" t="s">
        <v>216</v>
      </c>
      <c r="E285" s="119">
        <v>2612</v>
      </c>
      <c r="F285" s="118">
        <v>39</v>
      </c>
      <c r="G285" s="120">
        <v>40472</v>
      </c>
    </row>
    <row r="286" spans="1:7">
      <c r="A286" s="112">
        <v>14081</v>
      </c>
      <c r="B286" s="113" t="s">
        <v>1370</v>
      </c>
      <c r="C286" s="113" t="s">
        <v>11</v>
      </c>
      <c r="D286" s="113" t="s">
        <v>216</v>
      </c>
      <c r="E286" s="114">
        <v>1153</v>
      </c>
      <c r="F286" s="113">
        <v>37</v>
      </c>
      <c r="G286" s="115">
        <v>40574</v>
      </c>
    </row>
    <row r="287" spans="1:7">
      <c r="A287" s="117">
        <v>14082</v>
      </c>
      <c r="B287" s="118" t="s">
        <v>1132</v>
      </c>
      <c r="C287" s="118" t="s">
        <v>11</v>
      </c>
      <c r="D287" s="118" t="s">
        <v>216</v>
      </c>
      <c r="E287" s="119">
        <v>2502</v>
      </c>
      <c r="F287" s="118">
        <v>37</v>
      </c>
      <c r="G287" s="120">
        <v>40578</v>
      </c>
    </row>
    <row r="288" spans="1:7">
      <c r="A288" s="117">
        <v>14083</v>
      </c>
      <c r="B288" s="118" t="s">
        <v>650</v>
      </c>
      <c r="C288" s="118" t="s">
        <v>11</v>
      </c>
      <c r="D288" s="118" t="s">
        <v>216</v>
      </c>
      <c r="E288" s="119">
        <v>1895</v>
      </c>
      <c r="F288" s="118">
        <v>34</v>
      </c>
      <c r="G288" s="120">
        <v>40239</v>
      </c>
    </row>
    <row r="289" spans="1:7">
      <c r="A289" s="112">
        <v>14084</v>
      </c>
      <c r="B289" s="113" t="s">
        <v>217</v>
      </c>
      <c r="C289" s="113" t="s">
        <v>11</v>
      </c>
      <c r="D289" s="113" t="s">
        <v>216</v>
      </c>
      <c r="E289" s="114">
        <v>1209</v>
      </c>
      <c r="F289" s="113">
        <v>34</v>
      </c>
      <c r="G289" s="115">
        <v>40246</v>
      </c>
    </row>
    <row r="290" spans="1:7">
      <c r="A290" s="112">
        <v>14085</v>
      </c>
      <c r="B290" s="113" t="s">
        <v>405</v>
      </c>
      <c r="C290" s="113" t="s">
        <v>11</v>
      </c>
      <c r="D290" s="113" t="s">
        <v>216</v>
      </c>
      <c r="E290" s="114">
        <v>695</v>
      </c>
      <c r="F290" s="113">
        <v>33</v>
      </c>
      <c r="G290" s="115">
        <v>40289</v>
      </c>
    </row>
    <row r="291" spans="1:7">
      <c r="A291" s="112">
        <v>14086</v>
      </c>
      <c r="B291" s="113" t="s">
        <v>1322</v>
      </c>
      <c r="C291" s="113" t="s">
        <v>11</v>
      </c>
      <c r="D291" s="113" t="s">
        <v>216</v>
      </c>
      <c r="E291" s="114">
        <v>564</v>
      </c>
      <c r="F291" s="113">
        <v>31</v>
      </c>
      <c r="G291" s="115">
        <v>40417</v>
      </c>
    </row>
    <row r="292" spans="1:7">
      <c r="A292" s="112">
        <v>14087</v>
      </c>
      <c r="B292" s="113" t="s">
        <v>665</v>
      </c>
      <c r="C292" s="113" t="s">
        <v>11</v>
      </c>
      <c r="D292" s="113" t="s">
        <v>216</v>
      </c>
      <c r="E292" s="114">
        <v>2606</v>
      </c>
      <c r="F292" s="113">
        <v>31</v>
      </c>
      <c r="G292" s="115">
        <v>40420</v>
      </c>
    </row>
    <row r="293" spans="1:7">
      <c r="A293" s="117">
        <v>14088</v>
      </c>
      <c r="B293" s="118" t="s">
        <v>969</v>
      </c>
      <c r="C293" s="118" t="s">
        <v>11</v>
      </c>
      <c r="D293" s="118" t="s">
        <v>216</v>
      </c>
      <c r="E293" s="119">
        <v>2277</v>
      </c>
      <c r="F293" s="118">
        <v>31</v>
      </c>
      <c r="G293" s="120">
        <v>40421</v>
      </c>
    </row>
    <row r="294" spans="1:7">
      <c r="A294" s="112">
        <v>14089</v>
      </c>
      <c r="B294" s="113" t="s">
        <v>1230</v>
      </c>
      <c r="C294" s="113" t="s">
        <v>11</v>
      </c>
      <c r="D294" s="113" t="s">
        <v>216</v>
      </c>
      <c r="E294" s="114">
        <v>2127</v>
      </c>
      <c r="F294" s="113">
        <v>30</v>
      </c>
      <c r="G294" s="115">
        <v>43123</v>
      </c>
    </row>
    <row r="295" spans="1:7">
      <c r="A295" s="112">
        <v>14090</v>
      </c>
      <c r="B295" s="113" t="s">
        <v>768</v>
      </c>
      <c r="C295" s="113" t="s">
        <v>11</v>
      </c>
      <c r="D295" s="113" t="s">
        <v>216</v>
      </c>
      <c r="E295" s="114">
        <v>2803</v>
      </c>
      <c r="F295" s="113">
        <v>25</v>
      </c>
      <c r="G295" s="115">
        <v>43389</v>
      </c>
    </row>
    <row r="296" spans="1:7">
      <c r="A296" s="117">
        <v>14091</v>
      </c>
      <c r="B296" s="118" t="s">
        <v>1585</v>
      </c>
      <c r="C296" s="118" t="s">
        <v>11</v>
      </c>
      <c r="D296" s="118" t="s">
        <v>216</v>
      </c>
      <c r="E296" s="119">
        <v>2256</v>
      </c>
      <c r="F296" s="118">
        <v>23</v>
      </c>
      <c r="G296" s="120">
        <v>43510</v>
      </c>
    </row>
    <row r="297" spans="1:7">
      <c r="A297" s="117">
        <v>14109</v>
      </c>
      <c r="B297" s="118" t="s">
        <v>582</v>
      </c>
      <c r="C297" s="118" t="s">
        <v>11</v>
      </c>
      <c r="D297" s="118" t="s">
        <v>10</v>
      </c>
      <c r="E297" s="119">
        <v>1729</v>
      </c>
      <c r="F297" s="118">
        <v>51</v>
      </c>
      <c r="G297" s="120">
        <v>38868</v>
      </c>
    </row>
    <row r="298" spans="1:7">
      <c r="A298" s="117">
        <v>14110</v>
      </c>
      <c r="B298" s="118" t="s">
        <v>1201</v>
      </c>
      <c r="C298" s="118" t="s">
        <v>11</v>
      </c>
      <c r="D298" s="118" t="s">
        <v>10</v>
      </c>
      <c r="E298" s="119">
        <v>1799</v>
      </c>
      <c r="F298" s="118">
        <v>50</v>
      </c>
      <c r="G298" s="120">
        <v>38930</v>
      </c>
    </row>
    <row r="299" spans="1:7">
      <c r="A299" s="117">
        <v>14111</v>
      </c>
      <c r="B299" s="118" t="s">
        <v>43</v>
      </c>
      <c r="C299" s="118" t="s">
        <v>11</v>
      </c>
      <c r="D299" s="118" t="s">
        <v>10</v>
      </c>
      <c r="E299" s="119">
        <v>2790</v>
      </c>
      <c r="F299" s="118">
        <v>50</v>
      </c>
      <c r="G299" s="120">
        <v>38931</v>
      </c>
    </row>
    <row r="300" spans="1:7">
      <c r="A300" s="117">
        <v>14112</v>
      </c>
      <c r="B300" s="118" t="s">
        <v>932</v>
      </c>
      <c r="C300" s="118" t="s">
        <v>11</v>
      </c>
      <c r="D300" s="118" t="s">
        <v>10</v>
      </c>
      <c r="E300" s="119">
        <v>889</v>
      </c>
      <c r="F300" s="118">
        <v>50</v>
      </c>
      <c r="G300" s="120">
        <v>38932</v>
      </c>
    </row>
    <row r="301" spans="1:7">
      <c r="A301" s="117">
        <v>14113</v>
      </c>
      <c r="B301" s="118" t="s">
        <v>834</v>
      </c>
      <c r="C301" s="118" t="s">
        <v>11</v>
      </c>
      <c r="D301" s="118" t="s">
        <v>10</v>
      </c>
      <c r="E301" s="119">
        <v>954</v>
      </c>
      <c r="F301" s="118">
        <v>50</v>
      </c>
      <c r="G301" s="120">
        <v>38933</v>
      </c>
    </row>
    <row r="302" spans="1:7">
      <c r="A302" s="117">
        <v>14114</v>
      </c>
      <c r="B302" s="118" t="s">
        <v>1369</v>
      </c>
      <c r="C302" s="118" t="s">
        <v>11</v>
      </c>
      <c r="D302" s="118" t="s">
        <v>10</v>
      </c>
      <c r="E302" s="119">
        <v>1472</v>
      </c>
      <c r="F302" s="118">
        <v>49</v>
      </c>
      <c r="G302" s="120">
        <v>39847</v>
      </c>
    </row>
    <row r="303" spans="1:7">
      <c r="A303" s="112">
        <v>14115</v>
      </c>
      <c r="B303" s="113" t="s">
        <v>1716</v>
      </c>
      <c r="C303" s="113" t="s">
        <v>11</v>
      </c>
      <c r="D303" s="113" t="s">
        <v>10</v>
      </c>
      <c r="E303" s="114">
        <v>1473</v>
      </c>
      <c r="F303" s="113">
        <v>49</v>
      </c>
      <c r="G303" s="115">
        <v>39848</v>
      </c>
    </row>
    <row r="304" spans="1:7">
      <c r="A304" s="117">
        <v>14116</v>
      </c>
      <c r="B304" s="118" t="s">
        <v>663</v>
      </c>
      <c r="C304" s="118" t="s">
        <v>11</v>
      </c>
      <c r="D304" s="118" t="s">
        <v>10</v>
      </c>
      <c r="E304" s="119">
        <v>561</v>
      </c>
      <c r="F304" s="118">
        <v>49</v>
      </c>
      <c r="G304" s="120">
        <v>39849</v>
      </c>
    </row>
    <row r="305" spans="1:7">
      <c r="A305" s="117">
        <v>14117</v>
      </c>
      <c r="B305" s="118" t="s">
        <v>599</v>
      </c>
      <c r="C305" s="118" t="s">
        <v>11</v>
      </c>
      <c r="D305" s="118" t="s">
        <v>10</v>
      </c>
      <c r="E305" s="119">
        <v>1915</v>
      </c>
      <c r="F305" s="118">
        <v>49</v>
      </c>
      <c r="G305" s="120">
        <v>39853</v>
      </c>
    </row>
    <row r="306" spans="1:7">
      <c r="A306" s="117">
        <v>14118</v>
      </c>
      <c r="B306" s="118" t="s">
        <v>1577</v>
      </c>
      <c r="C306" s="118" t="s">
        <v>11</v>
      </c>
      <c r="D306" s="118" t="s">
        <v>10</v>
      </c>
      <c r="E306" s="119">
        <v>1420</v>
      </c>
      <c r="F306" s="118">
        <v>49</v>
      </c>
      <c r="G306" s="120">
        <v>39854</v>
      </c>
    </row>
    <row r="307" spans="1:7">
      <c r="A307" s="112">
        <v>14119</v>
      </c>
      <c r="B307" s="113" t="s">
        <v>1222</v>
      </c>
      <c r="C307" s="113" t="s">
        <v>11</v>
      </c>
      <c r="D307" s="113" t="s">
        <v>10</v>
      </c>
      <c r="E307" s="114">
        <v>1733</v>
      </c>
      <c r="F307" s="113">
        <v>48</v>
      </c>
      <c r="G307" s="115">
        <v>39912</v>
      </c>
    </row>
    <row r="308" spans="1:7">
      <c r="A308" s="117">
        <v>14120</v>
      </c>
      <c r="B308" s="118" t="s">
        <v>758</v>
      </c>
      <c r="C308" s="118" t="s">
        <v>11</v>
      </c>
      <c r="D308" s="118" t="s">
        <v>10</v>
      </c>
      <c r="E308" s="119">
        <v>2286</v>
      </c>
      <c r="F308" s="118">
        <v>48</v>
      </c>
      <c r="G308" s="120">
        <v>39913</v>
      </c>
    </row>
    <row r="309" spans="1:7">
      <c r="A309" s="112">
        <v>14161</v>
      </c>
      <c r="B309" s="113" t="s">
        <v>1299</v>
      </c>
      <c r="C309" s="113" t="s">
        <v>11</v>
      </c>
      <c r="D309" s="113" t="s">
        <v>10</v>
      </c>
      <c r="E309" s="114">
        <v>2218</v>
      </c>
      <c r="F309" s="113">
        <v>36</v>
      </c>
      <c r="G309" s="115">
        <v>40651</v>
      </c>
    </row>
    <row r="310" spans="1:7">
      <c r="A310" s="117">
        <v>14162</v>
      </c>
      <c r="B310" s="118" t="s">
        <v>12</v>
      </c>
      <c r="C310" s="118" t="s">
        <v>11</v>
      </c>
      <c r="D310" s="118" t="s">
        <v>10</v>
      </c>
      <c r="E310" s="119">
        <v>1240</v>
      </c>
      <c r="F310" s="118">
        <v>35</v>
      </c>
      <c r="G310" s="120">
        <v>40186</v>
      </c>
    </row>
    <row r="311" spans="1:7">
      <c r="A311" s="117">
        <v>14163</v>
      </c>
      <c r="B311" s="118" t="s">
        <v>1279</v>
      </c>
      <c r="C311" s="118" t="s">
        <v>11</v>
      </c>
      <c r="D311" s="118" t="s">
        <v>10</v>
      </c>
      <c r="E311" s="119">
        <v>2218</v>
      </c>
      <c r="F311" s="118">
        <v>35</v>
      </c>
      <c r="G311" s="120">
        <v>40190</v>
      </c>
    </row>
    <row r="312" spans="1:7">
      <c r="A312" s="112">
        <v>14164</v>
      </c>
      <c r="B312" s="113" t="s">
        <v>731</v>
      </c>
      <c r="C312" s="113" t="s">
        <v>11</v>
      </c>
      <c r="D312" s="113" t="s">
        <v>10</v>
      </c>
      <c r="E312" s="114">
        <v>2815</v>
      </c>
      <c r="F312" s="113">
        <v>33</v>
      </c>
      <c r="G312" s="115">
        <v>40291</v>
      </c>
    </row>
    <row r="313" spans="1:7">
      <c r="A313" s="117">
        <v>14165</v>
      </c>
      <c r="B313" s="118" t="s">
        <v>1175</v>
      </c>
      <c r="C313" s="118" t="s">
        <v>11</v>
      </c>
      <c r="D313" s="118" t="s">
        <v>10</v>
      </c>
      <c r="E313" s="119">
        <v>2684</v>
      </c>
      <c r="F313" s="118">
        <v>32</v>
      </c>
      <c r="G313" s="120">
        <v>40350</v>
      </c>
    </row>
    <row r="314" spans="1:7">
      <c r="A314" s="112">
        <v>14193</v>
      </c>
      <c r="B314" s="113" t="s">
        <v>1789</v>
      </c>
      <c r="C314" s="113" t="s">
        <v>11</v>
      </c>
      <c r="D314" s="113" t="s">
        <v>16</v>
      </c>
      <c r="E314" s="114">
        <v>2343</v>
      </c>
      <c r="F314" s="113">
        <v>51</v>
      </c>
      <c r="G314" s="115">
        <v>38862</v>
      </c>
    </row>
    <row r="315" spans="1:7">
      <c r="A315" s="117">
        <v>14194</v>
      </c>
      <c r="B315" s="118" t="s">
        <v>1393</v>
      </c>
      <c r="C315" s="118" t="s">
        <v>11</v>
      </c>
      <c r="D315" s="118" t="s">
        <v>16</v>
      </c>
      <c r="E315" s="119">
        <v>2596</v>
      </c>
      <c r="F315" s="118">
        <v>48</v>
      </c>
      <c r="G315" s="120">
        <v>39918</v>
      </c>
    </row>
    <row r="316" spans="1:7">
      <c r="A316" s="112">
        <v>14195</v>
      </c>
      <c r="B316" s="113" t="s">
        <v>892</v>
      </c>
      <c r="C316" s="113" t="s">
        <v>11</v>
      </c>
      <c r="D316" s="113" t="s">
        <v>16</v>
      </c>
      <c r="E316" s="114">
        <v>669</v>
      </c>
      <c r="F316" s="113">
        <v>47</v>
      </c>
      <c r="G316" s="115">
        <v>44057</v>
      </c>
    </row>
    <row r="317" spans="1:7">
      <c r="A317" s="112">
        <v>14196</v>
      </c>
      <c r="B317" s="113" t="s">
        <v>17</v>
      </c>
      <c r="C317" s="113" t="s">
        <v>11</v>
      </c>
      <c r="D317" s="113" t="s">
        <v>16</v>
      </c>
      <c r="E317" s="114">
        <v>2437</v>
      </c>
      <c r="F317" s="113">
        <v>44</v>
      </c>
      <c r="G317" s="115">
        <v>40141</v>
      </c>
    </row>
    <row r="318" spans="1:7">
      <c r="A318" s="112">
        <v>14197</v>
      </c>
      <c r="B318" s="113" t="s">
        <v>76</v>
      </c>
      <c r="C318" s="113" t="s">
        <v>11</v>
      </c>
      <c r="D318" s="113" t="s">
        <v>16</v>
      </c>
      <c r="E318" s="114">
        <v>888</v>
      </c>
      <c r="F318" s="113">
        <v>35</v>
      </c>
      <c r="G318" s="115">
        <v>44058</v>
      </c>
    </row>
    <row r="319" spans="1:7">
      <c r="A319" s="112">
        <v>14198</v>
      </c>
      <c r="B319" s="113" t="s">
        <v>1562</v>
      </c>
      <c r="C319" s="113" t="s">
        <v>11</v>
      </c>
      <c r="D319" s="113" t="s">
        <v>16</v>
      </c>
      <c r="E319" s="114">
        <v>2926</v>
      </c>
      <c r="F319" s="113">
        <v>34</v>
      </c>
      <c r="G319" s="115">
        <v>40245</v>
      </c>
    </row>
    <row r="320" spans="1:7">
      <c r="A320" s="117">
        <v>14199</v>
      </c>
      <c r="B320" s="118" t="s">
        <v>1779</v>
      </c>
      <c r="C320" s="118" t="s">
        <v>11</v>
      </c>
      <c r="D320" s="118" t="s">
        <v>16</v>
      </c>
      <c r="E320" s="119">
        <v>612</v>
      </c>
      <c r="F320" s="118">
        <v>29</v>
      </c>
      <c r="G320" s="120">
        <v>44059</v>
      </c>
    </row>
    <row r="321" spans="1:7">
      <c r="A321" s="117">
        <v>14200</v>
      </c>
      <c r="B321" s="118" t="s">
        <v>948</v>
      </c>
      <c r="C321" s="118" t="s">
        <v>11</v>
      </c>
      <c r="D321" s="118" t="s">
        <v>16</v>
      </c>
      <c r="E321" s="119">
        <v>2843</v>
      </c>
      <c r="F321" s="118">
        <v>26</v>
      </c>
      <c r="G321" s="120">
        <v>43328</v>
      </c>
    </row>
    <row r="322" spans="1:7">
      <c r="A322" s="112">
        <v>14201</v>
      </c>
      <c r="B322" s="113" t="s">
        <v>820</v>
      </c>
      <c r="C322" s="113" t="s">
        <v>11</v>
      </c>
      <c r="D322" s="113" t="s">
        <v>16</v>
      </c>
      <c r="E322" s="114">
        <v>1321</v>
      </c>
      <c r="F322" s="113">
        <v>25</v>
      </c>
      <c r="G322" s="115">
        <v>44060</v>
      </c>
    </row>
    <row r="323" spans="1:7">
      <c r="A323" s="112">
        <v>14202</v>
      </c>
      <c r="B323" s="113" t="s">
        <v>935</v>
      </c>
      <c r="C323" s="113" t="s">
        <v>11</v>
      </c>
      <c r="D323" s="113" t="s">
        <v>16</v>
      </c>
      <c r="E323" s="114">
        <v>738</v>
      </c>
      <c r="F323" s="113">
        <v>22</v>
      </c>
      <c r="G323" s="115">
        <v>44061</v>
      </c>
    </row>
    <row r="324" spans="1:7">
      <c r="A324" s="117">
        <v>14203</v>
      </c>
      <c r="B324" s="118" t="s">
        <v>790</v>
      </c>
      <c r="C324" s="118" t="s">
        <v>11</v>
      </c>
      <c r="D324" s="118" t="s">
        <v>16</v>
      </c>
      <c r="E324" s="119">
        <v>2038</v>
      </c>
      <c r="F324" s="118">
        <v>22</v>
      </c>
      <c r="G324" s="120">
        <v>43580</v>
      </c>
    </row>
    <row r="325" spans="1:7">
      <c r="A325" s="117">
        <v>14208</v>
      </c>
      <c r="B325" s="118" t="s">
        <v>701</v>
      </c>
      <c r="C325" s="118" t="s">
        <v>22</v>
      </c>
      <c r="D325" s="118" t="s">
        <v>27</v>
      </c>
      <c r="E325" s="119">
        <v>2945</v>
      </c>
      <c r="F325" s="118">
        <v>50</v>
      </c>
      <c r="G325" s="120">
        <v>38945</v>
      </c>
    </row>
    <row r="326" spans="1:7">
      <c r="A326" s="117">
        <v>14209</v>
      </c>
      <c r="B326" s="118" t="s">
        <v>1644</v>
      </c>
      <c r="C326" s="118" t="s">
        <v>22</v>
      </c>
      <c r="D326" s="118" t="s">
        <v>27</v>
      </c>
      <c r="E326" s="119">
        <v>1116</v>
      </c>
      <c r="F326" s="118">
        <v>49</v>
      </c>
      <c r="G326" s="120">
        <v>44014</v>
      </c>
    </row>
    <row r="327" spans="1:7">
      <c r="A327" s="117">
        <v>14210</v>
      </c>
      <c r="B327" s="118" t="s">
        <v>1781</v>
      </c>
      <c r="C327" s="118" t="s">
        <v>22</v>
      </c>
      <c r="D327" s="118" t="s">
        <v>27</v>
      </c>
      <c r="E327" s="119">
        <v>1582</v>
      </c>
      <c r="F327" s="118">
        <v>38</v>
      </c>
      <c r="G327" s="120">
        <v>40541</v>
      </c>
    </row>
    <row r="328" spans="1:7">
      <c r="A328" s="117">
        <v>14211</v>
      </c>
      <c r="B328" s="118" t="s">
        <v>1421</v>
      </c>
      <c r="C328" s="118" t="s">
        <v>22</v>
      </c>
      <c r="D328" s="118" t="s">
        <v>27</v>
      </c>
      <c r="E328" s="119">
        <v>2928</v>
      </c>
      <c r="F328" s="118">
        <v>33</v>
      </c>
      <c r="G328" s="120">
        <v>40295</v>
      </c>
    </row>
    <row r="329" spans="1:7">
      <c r="A329" s="117">
        <v>14212</v>
      </c>
      <c r="B329" s="118" t="s">
        <v>455</v>
      </c>
      <c r="C329" s="118" t="s">
        <v>22</v>
      </c>
      <c r="D329" s="118" t="s">
        <v>27</v>
      </c>
      <c r="E329" s="119">
        <v>1499</v>
      </c>
      <c r="F329" s="118">
        <v>33</v>
      </c>
      <c r="G329" s="120">
        <v>40304</v>
      </c>
    </row>
    <row r="330" spans="1:7">
      <c r="A330" s="112">
        <v>14213</v>
      </c>
      <c r="B330" s="113" t="s">
        <v>1247</v>
      </c>
      <c r="C330" s="113" t="s">
        <v>22</v>
      </c>
      <c r="D330" s="113" t="s">
        <v>27</v>
      </c>
      <c r="E330" s="114">
        <v>1303</v>
      </c>
      <c r="F330" s="113">
        <v>32</v>
      </c>
      <c r="G330" s="115">
        <v>44020</v>
      </c>
    </row>
    <row r="331" spans="1:7">
      <c r="A331" s="117">
        <v>14214</v>
      </c>
      <c r="B331" s="118" t="s">
        <v>513</v>
      </c>
      <c r="C331" s="118" t="s">
        <v>22</v>
      </c>
      <c r="D331" s="118" t="s">
        <v>27</v>
      </c>
      <c r="E331" s="119">
        <v>862</v>
      </c>
      <c r="F331" s="118">
        <v>29</v>
      </c>
      <c r="G331" s="120">
        <v>44026</v>
      </c>
    </row>
    <row r="332" spans="1:7">
      <c r="A332" s="117">
        <v>14215</v>
      </c>
      <c r="B332" s="118" t="s">
        <v>986</v>
      </c>
      <c r="C332" s="118" t="s">
        <v>22</v>
      </c>
      <c r="D332" s="118" t="s">
        <v>27</v>
      </c>
      <c r="E332" s="119">
        <v>1809</v>
      </c>
      <c r="F332" s="118">
        <v>27</v>
      </c>
      <c r="G332" s="120">
        <v>43291</v>
      </c>
    </row>
    <row r="333" spans="1:7">
      <c r="A333" s="117">
        <v>14216</v>
      </c>
      <c r="B333" s="118" t="s">
        <v>1293</v>
      </c>
      <c r="C333" s="118" t="s">
        <v>22</v>
      </c>
      <c r="D333" s="118" t="s">
        <v>27</v>
      </c>
      <c r="E333" s="119">
        <v>1373</v>
      </c>
      <c r="F333" s="118">
        <v>26</v>
      </c>
      <c r="G333" s="120">
        <v>43332</v>
      </c>
    </row>
    <row r="334" spans="1:7">
      <c r="A334" s="112">
        <v>14217</v>
      </c>
      <c r="B334" s="113" t="s">
        <v>1709</v>
      </c>
      <c r="C334" s="113" t="s">
        <v>22</v>
      </c>
      <c r="D334" s="113" t="s">
        <v>27</v>
      </c>
      <c r="E334" s="114">
        <v>675</v>
      </c>
      <c r="F334" s="113">
        <v>25</v>
      </c>
      <c r="G334" s="115">
        <v>44030</v>
      </c>
    </row>
    <row r="335" spans="1:7">
      <c r="A335" s="117">
        <v>14218</v>
      </c>
      <c r="B335" s="118" t="s">
        <v>1112</v>
      </c>
      <c r="C335" s="118" t="s">
        <v>22</v>
      </c>
      <c r="D335" s="118" t="s">
        <v>27</v>
      </c>
      <c r="E335" s="119">
        <v>2564</v>
      </c>
      <c r="F335" s="118">
        <v>25</v>
      </c>
      <c r="G335" s="120">
        <v>43409</v>
      </c>
    </row>
    <row r="336" spans="1:7">
      <c r="A336" s="117">
        <v>14219</v>
      </c>
      <c r="B336" s="118" t="s">
        <v>1283</v>
      </c>
      <c r="C336" s="118" t="s">
        <v>22</v>
      </c>
      <c r="D336" s="118" t="s">
        <v>27</v>
      </c>
      <c r="E336" s="119">
        <v>1846</v>
      </c>
      <c r="F336" s="118">
        <v>21</v>
      </c>
      <c r="G336" s="120">
        <v>43626</v>
      </c>
    </row>
    <row r="337" spans="1:7">
      <c r="A337" s="112">
        <v>14224</v>
      </c>
      <c r="B337" s="113" t="s">
        <v>48</v>
      </c>
      <c r="C337" s="113" t="s">
        <v>22</v>
      </c>
      <c r="D337" s="113" t="s">
        <v>47</v>
      </c>
      <c r="E337" s="114">
        <v>2791</v>
      </c>
      <c r="F337" s="113">
        <v>44</v>
      </c>
      <c r="G337" s="115">
        <v>40149</v>
      </c>
    </row>
    <row r="338" spans="1:7">
      <c r="A338" s="117">
        <v>14225</v>
      </c>
      <c r="B338" s="118" t="s">
        <v>1563</v>
      </c>
      <c r="C338" s="118" t="s">
        <v>22</v>
      </c>
      <c r="D338" s="118" t="s">
        <v>47</v>
      </c>
      <c r="E338" s="119">
        <v>1635</v>
      </c>
      <c r="F338" s="118">
        <v>44</v>
      </c>
      <c r="G338" s="120">
        <v>40157</v>
      </c>
    </row>
    <row r="339" spans="1:7">
      <c r="A339" s="117">
        <v>14226</v>
      </c>
      <c r="B339" s="118" t="s">
        <v>52</v>
      </c>
      <c r="C339" s="118" t="s">
        <v>22</v>
      </c>
      <c r="D339" s="118" t="s">
        <v>47</v>
      </c>
      <c r="E339" s="119">
        <v>2101</v>
      </c>
      <c r="F339" s="118">
        <v>39</v>
      </c>
      <c r="G339" s="120">
        <v>40486</v>
      </c>
    </row>
    <row r="340" spans="1:7">
      <c r="A340" s="112">
        <v>14227</v>
      </c>
      <c r="B340" s="113" t="s">
        <v>259</v>
      </c>
      <c r="C340" s="113" t="s">
        <v>22</v>
      </c>
      <c r="D340" s="113" t="s">
        <v>47</v>
      </c>
      <c r="E340" s="114">
        <v>785</v>
      </c>
      <c r="F340" s="113">
        <v>38</v>
      </c>
      <c r="G340" s="115">
        <v>44041</v>
      </c>
    </row>
    <row r="341" spans="1:7">
      <c r="A341" s="112">
        <v>14228</v>
      </c>
      <c r="B341" s="113" t="s">
        <v>1719</v>
      </c>
      <c r="C341" s="113" t="s">
        <v>22</v>
      </c>
      <c r="D341" s="113" t="s">
        <v>47</v>
      </c>
      <c r="E341" s="114">
        <v>2965</v>
      </c>
      <c r="F341" s="113">
        <v>34</v>
      </c>
      <c r="G341" s="115">
        <v>40252</v>
      </c>
    </row>
    <row r="342" spans="1:7">
      <c r="A342" s="112">
        <v>14229</v>
      </c>
      <c r="B342" s="113" t="s">
        <v>277</v>
      </c>
      <c r="C342" s="113" t="s">
        <v>22</v>
      </c>
      <c r="D342" s="113" t="s">
        <v>47</v>
      </c>
      <c r="E342" s="114">
        <v>2471</v>
      </c>
      <c r="F342" s="113">
        <v>31</v>
      </c>
      <c r="G342" s="115">
        <v>40429</v>
      </c>
    </row>
    <row r="343" spans="1:7">
      <c r="A343" s="112">
        <v>14230</v>
      </c>
      <c r="B343" s="113" t="s">
        <v>815</v>
      </c>
      <c r="C343" s="113" t="s">
        <v>22</v>
      </c>
      <c r="D343" s="113" t="s">
        <v>47</v>
      </c>
      <c r="E343" s="114">
        <v>2413</v>
      </c>
      <c r="F343" s="113">
        <v>29</v>
      </c>
      <c r="G343" s="115">
        <v>43172</v>
      </c>
    </row>
    <row r="344" spans="1:7">
      <c r="A344" s="117">
        <v>14231</v>
      </c>
      <c r="B344" s="118" t="s">
        <v>964</v>
      </c>
      <c r="C344" s="118" t="s">
        <v>22</v>
      </c>
      <c r="D344" s="118" t="s">
        <v>47</v>
      </c>
      <c r="E344" s="119">
        <v>1075</v>
      </c>
      <c r="F344" s="118">
        <v>27</v>
      </c>
      <c r="G344" s="120">
        <v>44042</v>
      </c>
    </row>
    <row r="345" spans="1:7">
      <c r="A345" s="117">
        <v>14232</v>
      </c>
      <c r="B345" s="118" t="s">
        <v>1320</v>
      </c>
      <c r="C345" s="118" t="s">
        <v>22</v>
      </c>
      <c r="D345" s="118" t="s">
        <v>47</v>
      </c>
      <c r="E345" s="119">
        <v>1505</v>
      </c>
      <c r="F345" s="118">
        <v>27</v>
      </c>
      <c r="G345" s="120">
        <v>43284</v>
      </c>
    </row>
    <row r="346" spans="1:7">
      <c r="A346" s="117">
        <v>14233</v>
      </c>
      <c r="B346" s="118" t="s">
        <v>922</v>
      </c>
      <c r="C346" s="118" t="s">
        <v>22</v>
      </c>
      <c r="D346" s="118" t="s">
        <v>47</v>
      </c>
      <c r="E346" s="119">
        <v>1147</v>
      </c>
      <c r="F346" s="118">
        <v>27</v>
      </c>
      <c r="G346" s="120">
        <v>44043</v>
      </c>
    </row>
    <row r="347" spans="1:7">
      <c r="A347" s="117">
        <v>14234</v>
      </c>
      <c r="B347" s="118" t="s">
        <v>1635</v>
      </c>
      <c r="C347" s="118" t="s">
        <v>22</v>
      </c>
      <c r="D347" s="118" t="s">
        <v>47</v>
      </c>
      <c r="E347" s="119">
        <v>808</v>
      </c>
      <c r="F347" s="118">
        <v>27</v>
      </c>
      <c r="G347" s="120">
        <v>44044</v>
      </c>
    </row>
    <row r="348" spans="1:7">
      <c r="A348" s="112">
        <v>14235</v>
      </c>
      <c r="B348" s="113" t="s">
        <v>194</v>
      </c>
      <c r="C348" s="113" t="s">
        <v>22</v>
      </c>
      <c r="D348" s="113" t="s">
        <v>47</v>
      </c>
      <c r="E348" s="114">
        <v>1793</v>
      </c>
      <c r="F348" s="113">
        <v>24</v>
      </c>
      <c r="G348" s="115">
        <v>43475</v>
      </c>
    </row>
    <row r="349" spans="1:7">
      <c r="A349" s="112">
        <v>14239</v>
      </c>
      <c r="B349" s="113" t="s">
        <v>1443</v>
      </c>
      <c r="C349" s="113" t="s">
        <v>22</v>
      </c>
      <c r="D349" s="113" t="s">
        <v>21</v>
      </c>
      <c r="E349" s="114">
        <v>2960</v>
      </c>
      <c r="F349" s="113">
        <v>39</v>
      </c>
      <c r="G349" s="115">
        <v>40442</v>
      </c>
    </row>
    <row r="350" spans="1:7">
      <c r="A350" s="117">
        <v>14240</v>
      </c>
      <c r="B350" s="118" t="s">
        <v>23</v>
      </c>
      <c r="C350" s="118" t="s">
        <v>22</v>
      </c>
      <c r="D350" s="118" t="s">
        <v>21</v>
      </c>
      <c r="E350" s="119">
        <v>2846</v>
      </c>
      <c r="F350" s="118">
        <v>33</v>
      </c>
      <c r="G350" s="120">
        <v>40275</v>
      </c>
    </row>
    <row r="351" spans="1:7">
      <c r="A351" s="117">
        <v>14241</v>
      </c>
      <c r="B351" s="118" t="s">
        <v>1079</v>
      </c>
      <c r="C351" s="118" t="s">
        <v>22</v>
      </c>
      <c r="D351" s="118" t="s">
        <v>21</v>
      </c>
      <c r="E351" s="119">
        <v>1399</v>
      </c>
      <c r="F351" s="118">
        <v>31</v>
      </c>
      <c r="G351" s="120">
        <v>40387</v>
      </c>
    </row>
    <row r="352" spans="1:7">
      <c r="A352" s="112">
        <v>14242</v>
      </c>
      <c r="B352" s="113" t="s">
        <v>1177</v>
      </c>
      <c r="C352" s="113" t="s">
        <v>22</v>
      </c>
      <c r="D352" s="113" t="s">
        <v>21</v>
      </c>
      <c r="E352" s="114">
        <v>2523</v>
      </c>
      <c r="F352" s="113">
        <v>30</v>
      </c>
      <c r="G352" s="115">
        <v>40465</v>
      </c>
    </row>
    <row r="353" spans="1:7">
      <c r="A353" s="112">
        <v>14243</v>
      </c>
      <c r="B353" s="113" t="s">
        <v>1414</v>
      </c>
      <c r="C353" s="113" t="s">
        <v>22</v>
      </c>
      <c r="D353" s="113" t="s">
        <v>21</v>
      </c>
      <c r="E353" s="114">
        <v>1599</v>
      </c>
      <c r="F353" s="113">
        <v>29</v>
      </c>
      <c r="G353" s="115">
        <v>43143</v>
      </c>
    </row>
    <row r="354" spans="1:7">
      <c r="A354" s="117">
        <v>14244</v>
      </c>
      <c r="B354" s="118" t="s">
        <v>1790</v>
      </c>
      <c r="C354" s="118" t="s">
        <v>22</v>
      </c>
      <c r="D354" s="118" t="s">
        <v>56</v>
      </c>
      <c r="E354" s="119">
        <v>1989</v>
      </c>
      <c r="F354" s="118">
        <v>28</v>
      </c>
      <c r="G354" s="120">
        <v>43222</v>
      </c>
    </row>
    <row r="355" spans="1:7">
      <c r="A355" s="117">
        <v>14245</v>
      </c>
      <c r="B355" s="118" t="s">
        <v>1702</v>
      </c>
      <c r="C355" s="118" t="s">
        <v>22</v>
      </c>
      <c r="D355" s="118" t="s">
        <v>197</v>
      </c>
      <c r="E355" s="119">
        <v>1040</v>
      </c>
      <c r="F355" s="118">
        <v>35</v>
      </c>
      <c r="G355" s="120">
        <v>44045</v>
      </c>
    </row>
    <row r="356" spans="1:7">
      <c r="A356" s="112">
        <v>14286</v>
      </c>
      <c r="B356" s="113" t="s">
        <v>1736</v>
      </c>
      <c r="C356" s="113" t="s">
        <v>22</v>
      </c>
      <c r="D356" s="113" t="s">
        <v>10</v>
      </c>
      <c r="E356" s="114">
        <v>2078</v>
      </c>
      <c r="F356" s="113">
        <v>51</v>
      </c>
      <c r="G356" s="115">
        <v>38877</v>
      </c>
    </row>
    <row r="357" spans="1:7">
      <c r="A357" s="117">
        <v>14287</v>
      </c>
      <c r="B357" s="118" t="s">
        <v>752</v>
      </c>
      <c r="C357" s="118" t="s">
        <v>22</v>
      </c>
      <c r="D357" s="118" t="s">
        <v>10</v>
      </c>
      <c r="E357" s="119">
        <v>2670</v>
      </c>
      <c r="F357" s="118">
        <v>50</v>
      </c>
      <c r="G357" s="120">
        <v>38939</v>
      </c>
    </row>
    <row r="358" spans="1:7">
      <c r="A358" s="112">
        <v>14288</v>
      </c>
      <c r="B358" s="113" t="s">
        <v>476</v>
      </c>
      <c r="C358" s="113" t="s">
        <v>22</v>
      </c>
      <c r="D358" s="113" t="s">
        <v>10</v>
      </c>
      <c r="E358" s="114">
        <v>816</v>
      </c>
      <c r="F358" s="113">
        <v>50</v>
      </c>
      <c r="G358" s="115">
        <v>38940</v>
      </c>
    </row>
    <row r="359" spans="1:7">
      <c r="A359" s="117">
        <v>14289</v>
      </c>
      <c r="B359" s="118" t="s">
        <v>1545</v>
      </c>
      <c r="C359" s="118" t="s">
        <v>22</v>
      </c>
      <c r="D359" s="118" t="s">
        <v>10</v>
      </c>
      <c r="E359" s="119">
        <v>1904</v>
      </c>
      <c r="F359" s="118">
        <v>50</v>
      </c>
      <c r="G359" s="120">
        <v>38943</v>
      </c>
    </row>
    <row r="360" spans="1:7">
      <c r="A360" s="112">
        <v>14290</v>
      </c>
      <c r="B360" s="113" t="s">
        <v>633</v>
      </c>
      <c r="C360" s="113" t="s">
        <v>22</v>
      </c>
      <c r="D360" s="113" t="s">
        <v>10</v>
      </c>
      <c r="E360" s="114">
        <v>1408</v>
      </c>
      <c r="F360" s="113">
        <v>50</v>
      </c>
      <c r="G360" s="115">
        <v>38944</v>
      </c>
    </row>
    <row r="361" spans="1:7">
      <c r="A361" s="112">
        <v>14291</v>
      </c>
      <c r="B361" s="113" t="s">
        <v>974</v>
      </c>
      <c r="C361" s="113" t="s">
        <v>22</v>
      </c>
      <c r="D361" s="113" t="s">
        <v>10</v>
      </c>
      <c r="E361" s="114">
        <v>2232</v>
      </c>
      <c r="F361" s="113">
        <v>50</v>
      </c>
      <c r="G361" s="115">
        <v>38946</v>
      </c>
    </row>
    <row r="362" spans="1:7">
      <c r="A362" s="112">
        <v>14292</v>
      </c>
      <c r="B362" s="113" t="s">
        <v>1566</v>
      </c>
      <c r="C362" s="113" t="s">
        <v>22</v>
      </c>
      <c r="D362" s="113" t="s">
        <v>10</v>
      </c>
      <c r="E362" s="114">
        <v>1382</v>
      </c>
      <c r="F362" s="113">
        <v>49</v>
      </c>
      <c r="G362" s="115">
        <v>39857</v>
      </c>
    </row>
    <row r="363" spans="1:7">
      <c r="A363" s="117">
        <v>14293</v>
      </c>
      <c r="B363" s="118" t="s">
        <v>407</v>
      </c>
      <c r="C363" s="118" t="s">
        <v>22</v>
      </c>
      <c r="D363" s="118" t="s">
        <v>10</v>
      </c>
      <c r="E363" s="119">
        <v>1670</v>
      </c>
      <c r="F363" s="118">
        <v>49</v>
      </c>
      <c r="G363" s="120">
        <v>39862</v>
      </c>
    </row>
    <row r="364" spans="1:7">
      <c r="A364" s="112">
        <v>14294</v>
      </c>
      <c r="B364" s="113" t="s">
        <v>1586</v>
      </c>
      <c r="C364" s="113" t="s">
        <v>22</v>
      </c>
      <c r="D364" s="113" t="s">
        <v>10</v>
      </c>
      <c r="E364" s="114">
        <v>2959</v>
      </c>
      <c r="F364" s="113">
        <v>48</v>
      </c>
      <c r="G364" s="115">
        <v>39919</v>
      </c>
    </row>
    <row r="365" spans="1:7">
      <c r="A365" s="112">
        <v>14295</v>
      </c>
      <c r="B365" s="113" t="s">
        <v>1575</v>
      </c>
      <c r="C365" s="113" t="s">
        <v>22</v>
      </c>
      <c r="D365" s="113" t="s">
        <v>10</v>
      </c>
      <c r="E365" s="114">
        <v>2029</v>
      </c>
      <c r="F365" s="113">
        <v>48</v>
      </c>
      <c r="G365" s="115">
        <v>39920</v>
      </c>
    </row>
    <row r="366" spans="1:7">
      <c r="A366" s="117">
        <v>14296</v>
      </c>
      <c r="B366" s="118" t="s">
        <v>286</v>
      </c>
      <c r="C366" s="118" t="s">
        <v>22</v>
      </c>
      <c r="D366" s="118" t="s">
        <v>10</v>
      </c>
      <c r="E366" s="119">
        <v>2927</v>
      </c>
      <c r="F366" s="118">
        <v>48</v>
      </c>
      <c r="G366" s="120">
        <v>39924</v>
      </c>
    </row>
    <row r="367" spans="1:7">
      <c r="A367" s="112">
        <v>14297</v>
      </c>
      <c r="B367" s="113" t="s">
        <v>465</v>
      </c>
      <c r="C367" s="113" t="s">
        <v>22</v>
      </c>
      <c r="D367" s="113" t="s">
        <v>10</v>
      </c>
      <c r="E367" s="114">
        <v>1695</v>
      </c>
      <c r="F367" s="113">
        <v>48</v>
      </c>
      <c r="G367" s="115">
        <v>39926</v>
      </c>
    </row>
    <row r="368" spans="1:7">
      <c r="A368" s="117">
        <v>14298</v>
      </c>
      <c r="B368" s="118" t="s">
        <v>797</v>
      </c>
      <c r="C368" s="118" t="s">
        <v>22</v>
      </c>
      <c r="D368" s="118" t="s">
        <v>10</v>
      </c>
      <c r="E368" s="119">
        <v>2076</v>
      </c>
      <c r="F368" s="118">
        <v>48</v>
      </c>
      <c r="G368" s="120">
        <v>39930</v>
      </c>
    </row>
    <row r="369" spans="1:7">
      <c r="A369" s="117">
        <v>14299</v>
      </c>
      <c r="B369" s="118" t="s">
        <v>655</v>
      </c>
      <c r="C369" s="118" t="s">
        <v>22</v>
      </c>
      <c r="D369" s="118" t="s">
        <v>10</v>
      </c>
      <c r="E369" s="119">
        <v>2761</v>
      </c>
      <c r="F369" s="118">
        <v>47</v>
      </c>
      <c r="G369" s="120">
        <v>39981</v>
      </c>
    </row>
    <row r="370" spans="1:7">
      <c r="A370" s="117">
        <v>14428</v>
      </c>
      <c r="B370" s="118" t="s">
        <v>332</v>
      </c>
      <c r="C370" s="118" t="s">
        <v>22</v>
      </c>
      <c r="D370" s="118" t="s">
        <v>254</v>
      </c>
      <c r="E370" s="119">
        <v>1505</v>
      </c>
      <c r="F370" s="118">
        <v>51</v>
      </c>
      <c r="G370" s="120">
        <v>38870</v>
      </c>
    </row>
    <row r="371" spans="1:7">
      <c r="A371" s="117">
        <v>14435</v>
      </c>
      <c r="B371" s="118" t="s">
        <v>255</v>
      </c>
      <c r="C371" s="118" t="s">
        <v>22</v>
      </c>
      <c r="D371" s="118" t="s">
        <v>254</v>
      </c>
      <c r="E371" s="119">
        <v>1661</v>
      </c>
      <c r="F371" s="118">
        <v>47</v>
      </c>
      <c r="G371" s="120">
        <v>39982</v>
      </c>
    </row>
    <row r="372" spans="1:7">
      <c r="A372" s="112">
        <v>14438</v>
      </c>
      <c r="B372" s="113" t="s">
        <v>469</v>
      </c>
      <c r="C372" s="113" t="s">
        <v>22</v>
      </c>
      <c r="D372" s="113" t="s">
        <v>254</v>
      </c>
      <c r="E372" s="114">
        <v>786</v>
      </c>
      <c r="F372" s="113">
        <v>46</v>
      </c>
      <c r="G372" s="115">
        <v>40039</v>
      </c>
    </row>
    <row r="373" spans="1:7">
      <c r="A373" s="112">
        <v>14439</v>
      </c>
      <c r="B373" s="113" t="s">
        <v>1010</v>
      </c>
      <c r="C373" s="113" t="s">
        <v>22</v>
      </c>
      <c r="D373" s="113" t="s">
        <v>254</v>
      </c>
      <c r="E373" s="114">
        <v>2039</v>
      </c>
      <c r="F373" s="113">
        <v>46</v>
      </c>
      <c r="G373" s="115">
        <v>40043</v>
      </c>
    </row>
    <row r="374" spans="1:7">
      <c r="A374" s="112">
        <v>14440</v>
      </c>
      <c r="B374" s="113" t="s">
        <v>1713</v>
      </c>
      <c r="C374" s="113" t="s">
        <v>22</v>
      </c>
      <c r="D374" s="113" t="s">
        <v>254</v>
      </c>
      <c r="E374" s="114">
        <v>2539</v>
      </c>
      <c r="F374" s="113">
        <v>44</v>
      </c>
      <c r="G374" s="115">
        <v>40151</v>
      </c>
    </row>
    <row r="375" spans="1:7">
      <c r="A375" s="117">
        <v>14442</v>
      </c>
      <c r="B375" s="118" t="s">
        <v>1772</v>
      </c>
      <c r="C375" s="118" t="s">
        <v>22</v>
      </c>
      <c r="D375" s="118" t="s">
        <v>254</v>
      </c>
      <c r="E375" s="119">
        <v>642</v>
      </c>
      <c r="F375" s="118">
        <v>44</v>
      </c>
      <c r="G375" s="120">
        <v>40156</v>
      </c>
    </row>
    <row r="376" spans="1:7">
      <c r="A376" s="112">
        <v>14445</v>
      </c>
      <c r="B376" s="113" t="s">
        <v>925</v>
      </c>
      <c r="C376" s="113" t="s">
        <v>22</v>
      </c>
      <c r="D376" s="113" t="s">
        <v>254</v>
      </c>
      <c r="E376" s="114">
        <v>1156</v>
      </c>
      <c r="F376" s="113">
        <v>43</v>
      </c>
      <c r="G376" s="115">
        <v>40220</v>
      </c>
    </row>
    <row r="377" spans="1:7">
      <c r="A377" s="112">
        <v>14447</v>
      </c>
      <c r="B377" s="113" t="s">
        <v>416</v>
      </c>
      <c r="C377" s="113" t="s">
        <v>22</v>
      </c>
      <c r="D377" s="113" t="s">
        <v>254</v>
      </c>
      <c r="E377" s="114">
        <v>1185</v>
      </c>
      <c r="F377" s="113">
        <v>42</v>
      </c>
      <c r="G377" s="115">
        <v>40277</v>
      </c>
    </row>
    <row r="378" spans="1:7">
      <c r="A378" s="112">
        <v>14448</v>
      </c>
      <c r="B378" s="113" t="s">
        <v>1557</v>
      </c>
      <c r="C378" s="113" t="s">
        <v>22</v>
      </c>
      <c r="D378" s="113" t="s">
        <v>254</v>
      </c>
      <c r="E378" s="114">
        <v>2495</v>
      </c>
      <c r="F378" s="113">
        <v>42</v>
      </c>
      <c r="G378" s="115">
        <v>40281</v>
      </c>
    </row>
    <row r="379" spans="1:7">
      <c r="A379" s="117">
        <v>14449</v>
      </c>
      <c r="B379" s="118" t="s">
        <v>1682</v>
      </c>
      <c r="C379" s="118" t="s">
        <v>22</v>
      </c>
      <c r="D379" s="118" t="s">
        <v>254</v>
      </c>
      <c r="E379" s="119">
        <v>2469</v>
      </c>
      <c r="F379" s="118">
        <v>42</v>
      </c>
      <c r="G379" s="120">
        <v>40283</v>
      </c>
    </row>
    <row r="380" spans="1:7">
      <c r="A380" s="117">
        <v>14450</v>
      </c>
      <c r="B380" s="118" t="s">
        <v>1432</v>
      </c>
      <c r="C380" s="118" t="s">
        <v>22</v>
      </c>
      <c r="D380" s="118" t="s">
        <v>254</v>
      </c>
      <c r="E380" s="119">
        <v>1753</v>
      </c>
      <c r="F380" s="118">
        <v>41</v>
      </c>
      <c r="G380" s="120">
        <v>40347</v>
      </c>
    </row>
    <row r="381" spans="1:7">
      <c r="A381" s="112">
        <v>14451</v>
      </c>
      <c r="B381" s="113" t="s">
        <v>847</v>
      </c>
      <c r="C381" s="113" t="s">
        <v>22</v>
      </c>
      <c r="D381" s="113" t="s">
        <v>254</v>
      </c>
      <c r="E381" s="114">
        <v>2631</v>
      </c>
      <c r="F381" s="113">
        <v>40</v>
      </c>
      <c r="G381" s="115">
        <v>40401</v>
      </c>
    </row>
    <row r="382" spans="1:7">
      <c r="A382" s="117">
        <v>14453</v>
      </c>
      <c r="B382" s="118" t="s">
        <v>1389</v>
      </c>
      <c r="C382" s="118" t="s">
        <v>22</v>
      </c>
      <c r="D382" s="118" t="s">
        <v>254</v>
      </c>
      <c r="E382" s="119">
        <v>1117</v>
      </c>
      <c r="F382" s="118">
        <v>39</v>
      </c>
      <c r="G382" s="120">
        <v>40485</v>
      </c>
    </row>
    <row r="383" spans="1:7">
      <c r="A383" s="117">
        <v>14455</v>
      </c>
      <c r="B383" s="118" t="s">
        <v>1733</v>
      </c>
      <c r="C383" s="118" t="s">
        <v>22</v>
      </c>
      <c r="D383" s="118" t="s">
        <v>254</v>
      </c>
      <c r="E383" s="119">
        <v>890</v>
      </c>
      <c r="F383" s="118">
        <v>37</v>
      </c>
      <c r="G383" s="120">
        <v>40585</v>
      </c>
    </row>
    <row r="384" spans="1:7">
      <c r="A384" s="112">
        <v>14458</v>
      </c>
      <c r="B384" s="113" t="s">
        <v>1162</v>
      </c>
      <c r="C384" s="113" t="s">
        <v>22</v>
      </c>
      <c r="D384" s="113" t="s">
        <v>254</v>
      </c>
      <c r="E384" s="114">
        <v>1902</v>
      </c>
      <c r="F384" s="113">
        <v>36</v>
      </c>
      <c r="G384" s="115">
        <v>40658</v>
      </c>
    </row>
    <row r="385" spans="1:7">
      <c r="A385" s="117">
        <v>14460</v>
      </c>
      <c r="B385" s="118" t="s">
        <v>1788</v>
      </c>
      <c r="C385" s="118" t="s">
        <v>22</v>
      </c>
      <c r="D385" s="118" t="s">
        <v>254</v>
      </c>
      <c r="E385" s="119">
        <v>2700</v>
      </c>
      <c r="F385" s="118">
        <v>35</v>
      </c>
      <c r="G385" s="120">
        <v>40192</v>
      </c>
    </row>
    <row r="386" spans="1:7">
      <c r="A386" s="112">
        <v>14461</v>
      </c>
      <c r="B386" s="113" t="s">
        <v>1250</v>
      </c>
      <c r="C386" s="113" t="s">
        <v>22</v>
      </c>
      <c r="D386" s="113" t="s">
        <v>254</v>
      </c>
      <c r="E386" s="114">
        <v>986</v>
      </c>
      <c r="F386" s="113">
        <v>35</v>
      </c>
      <c r="G386" s="115">
        <v>40196</v>
      </c>
    </row>
    <row r="387" spans="1:7">
      <c r="A387" s="112">
        <v>14462</v>
      </c>
      <c r="B387" s="113" t="s">
        <v>1771</v>
      </c>
      <c r="C387" s="113" t="s">
        <v>22</v>
      </c>
      <c r="D387" s="113" t="s">
        <v>254</v>
      </c>
      <c r="E387" s="114">
        <v>2370</v>
      </c>
      <c r="F387" s="113">
        <v>35</v>
      </c>
      <c r="G387" s="115">
        <v>40198</v>
      </c>
    </row>
    <row r="388" spans="1:7">
      <c r="A388" s="117">
        <v>14463</v>
      </c>
      <c r="B388" s="118" t="s">
        <v>1467</v>
      </c>
      <c r="C388" s="118" t="s">
        <v>22</v>
      </c>
      <c r="D388" s="118" t="s">
        <v>254</v>
      </c>
      <c r="E388" s="119">
        <v>2828</v>
      </c>
      <c r="F388" s="118">
        <v>34</v>
      </c>
      <c r="G388" s="120">
        <v>40249</v>
      </c>
    </row>
    <row r="389" spans="1:7">
      <c r="A389" s="112">
        <v>14469</v>
      </c>
      <c r="B389" s="113" t="s">
        <v>1339</v>
      </c>
      <c r="C389" s="113" t="s">
        <v>22</v>
      </c>
      <c r="D389" s="113" t="s">
        <v>254</v>
      </c>
      <c r="E389" s="114">
        <v>2278</v>
      </c>
      <c r="F389" s="113">
        <v>32</v>
      </c>
      <c r="G389" s="115">
        <v>40360</v>
      </c>
    </row>
    <row r="390" spans="1:7">
      <c r="A390" s="117">
        <v>14470</v>
      </c>
      <c r="B390" s="118" t="s">
        <v>677</v>
      </c>
      <c r="C390" s="118" t="s">
        <v>22</v>
      </c>
      <c r="D390" s="118" t="s">
        <v>254</v>
      </c>
      <c r="E390" s="119">
        <v>724</v>
      </c>
      <c r="F390" s="118">
        <v>32</v>
      </c>
      <c r="G390" s="120">
        <v>40364</v>
      </c>
    </row>
    <row r="391" spans="1:7">
      <c r="A391" s="117">
        <v>14471</v>
      </c>
      <c r="B391" s="118" t="s">
        <v>776</v>
      </c>
      <c r="C391" s="118" t="s">
        <v>22</v>
      </c>
      <c r="D391" s="118" t="s">
        <v>254</v>
      </c>
      <c r="E391" s="119">
        <v>1319</v>
      </c>
      <c r="F391" s="118">
        <v>31</v>
      </c>
      <c r="G391" s="120">
        <v>40423</v>
      </c>
    </row>
    <row r="392" spans="1:7">
      <c r="A392" s="112">
        <v>14472</v>
      </c>
      <c r="B392" s="113" t="s">
        <v>1277</v>
      </c>
      <c r="C392" s="113" t="s">
        <v>22</v>
      </c>
      <c r="D392" s="113" t="s">
        <v>254</v>
      </c>
      <c r="E392" s="114">
        <v>594</v>
      </c>
      <c r="F392" s="113">
        <v>31</v>
      </c>
      <c r="G392" s="115">
        <v>40424</v>
      </c>
    </row>
    <row r="393" spans="1:7">
      <c r="A393" s="117">
        <v>14476</v>
      </c>
      <c r="B393" s="118" t="s">
        <v>1728</v>
      </c>
      <c r="C393" s="118" t="s">
        <v>22</v>
      </c>
      <c r="D393" s="118" t="s">
        <v>254</v>
      </c>
      <c r="E393" s="119">
        <v>1893</v>
      </c>
      <c r="F393" s="118">
        <v>30</v>
      </c>
      <c r="G393" s="120">
        <v>43129</v>
      </c>
    </row>
    <row r="394" spans="1:7">
      <c r="A394" s="117">
        <v>14478</v>
      </c>
      <c r="B394" s="118" t="s">
        <v>708</v>
      </c>
      <c r="C394" s="118" t="s">
        <v>22</v>
      </c>
      <c r="D394" s="118" t="s">
        <v>254</v>
      </c>
      <c r="E394" s="119">
        <v>1253</v>
      </c>
      <c r="F394" s="118">
        <v>28</v>
      </c>
      <c r="G394" s="120">
        <v>43229</v>
      </c>
    </row>
    <row r="395" spans="1:7">
      <c r="A395" s="117">
        <v>14482</v>
      </c>
      <c r="B395" s="118" t="s">
        <v>1179</v>
      </c>
      <c r="C395" s="118" t="s">
        <v>22</v>
      </c>
      <c r="D395" s="118" t="s">
        <v>254</v>
      </c>
      <c r="E395" s="119">
        <v>841</v>
      </c>
      <c r="F395" s="118">
        <v>25</v>
      </c>
      <c r="G395" s="120">
        <v>43403</v>
      </c>
    </row>
    <row r="396" spans="1:7">
      <c r="A396" s="117">
        <v>14483</v>
      </c>
      <c r="B396" s="118" t="s">
        <v>279</v>
      </c>
      <c r="C396" s="118" t="s">
        <v>22</v>
      </c>
      <c r="D396" s="118" t="s">
        <v>254</v>
      </c>
      <c r="E396" s="119">
        <v>1980</v>
      </c>
      <c r="F396" s="118">
        <v>25</v>
      </c>
      <c r="G396" s="120">
        <v>43404</v>
      </c>
    </row>
    <row r="397" spans="1:7">
      <c r="A397" s="117">
        <v>14485</v>
      </c>
      <c r="B397" s="118" t="s">
        <v>506</v>
      </c>
      <c r="C397" s="118" t="s">
        <v>22</v>
      </c>
      <c r="D397" s="118" t="s">
        <v>254</v>
      </c>
      <c r="E397" s="119">
        <v>2219</v>
      </c>
      <c r="F397" s="118">
        <v>25</v>
      </c>
      <c r="G397" s="120">
        <v>43411</v>
      </c>
    </row>
    <row r="398" spans="1:7">
      <c r="A398" s="112">
        <v>14490</v>
      </c>
      <c r="B398" s="113" t="s">
        <v>1387</v>
      </c>
      <c r="C398" s="113" t="s">
        <v>22</v>
      </c>
      <c r="D398" s="113" t="s">
        <v>254</v>
      </c>
      <c r="E398" s="114">
        <v>997</v>
      </c>
      <c r="F398" s="113">
        <v>23</v>
      </c>
      <c r="G398" s="115">
        <v>43516</v>
      </c>
    </row>
    <row r="399" spans="1:7">
      <c r="A399" s="117">
        <v>14492</v>
      </c>
      <c r="B399" s="118" t="s">
        <v>1190</v>
      </c>
      <c r="C399" s="118" t="s">
        <v>22</v>
      </c>
      <c r="D399" s="118" t="s">
        <v>254</v>
      </c>
      <c r="E399" s="119">
        <v>2587</v>
      </c>
      <c r="F399" s="118">
        <v>23</v>
      </c>
      <c r="G399" s="120">
        <v>43523</v>
      </c>
    </row>
    <row r="400" spans="1:7">
      <c r="A400" s="117">
        <v>14495</v>
      </c>
      <c r="B400" s="118" t="s">
        <v>803</v>
      </c>
      <c r="C400" s="118" t="s">
        <v>22</v>
      </c>
      <c r="D400" s="118" t="s">
        <v>254</v>
      </c>
      <c r="E400" s="119">
        <v>1925</v>
      </c>
      <c r="F400" s="118">
        <v>22</v>
      </c>
      <c r="G400" s="120">
        <v>43592</v>
      </c>
    </row>
    <row r="401" spans="1:7">
      <c r="A401" s="117">
        <v>14496</v>
      </c>
      <c r="B401" s="118" t="s">
        <v>314</v>
      </c>
      <c r="C401" s="118" t="s">
        <v>22</v>
      </c>
      <c r="D401" s="118" t="s">
        <v>254</v>
      </c>
      <c r="E401" s="119">
        <v>918</v>
      </c>
      <c r="F401" s="118">
        <v>22</v>
      </c>
      <c r="G401" s="120">
        <v>43594</v>
      </c>
    </row>
    <row r="402" spans="1:7">
      <c r="A402" s="112">
        <v>14497</v>
      </c>
      <c r="B402" s="113" t="s">
        <v>788</v>
      </c>
      <c r="C402" s="113" t="s">
        <v>22</v>
      </c>
      <c r="D402" s="113" t="s">
        <v>254</v>
      </c>
      <c r="E402" s="114">
        <v>2365</v>
      </c>
      <c r="F402" s="113">
        <v>21</v>
      </c>
      <c r="G402" s="115">
        <v>43621</v>
      </c>
    </row>
    <row r="403" spans="1:7">
      <c r="A403" s="117">
        <v>14498</v>
      </c>
      <c r="B403" s="118" t="s">
        <v>356</v>
      </c>
      <c r="C403" s="118" t="s">
        <v>22</v>
      </c>
      <c r="D403" s="118" t="s">
        <v>254</v>
      </c>
      <c r="E403" s="119">
        <v>2350</v>
      </c>
      <c r="F403" s="118">
        <v>21</v>
      </c>
      <c r="G403" s="120">
        <v>43628</v>
      </c>
    </row>
    <row r="404" spans="1:7">
      <c r="A404" s="112">
        <v>14503</v>
      </c>
      <c r="B404" s="113" t="s">
        <v>129</v>
      </c>
      <c r="C404" s="113" t="s">
        <v>22</v>
      </c>
      <c r="D404" s="113" t="s">
        <v>97</v>
      </c>
      <c r="E404" s="114">
        <v>1686</v>
      </c>
      <c r="F404" s="113">
        <v>48</v>
      </c>
      <c r="G404" s="115">
        <v>39925</v>
      </c>
    </row>
    <row r="405" spans="1:7">
      <c r="A405" s="117">
        <v>14504</v>
      </c>
      <c r="B405" s="118" t="s">
        <v>1540</v>
      </c>
      <c r="C405" s="118" t="s">
        <v>22</v>
      </c>
      <c r="D405" s="118" t="s">
        <v>97</v>
      </c>
      <c r="E405" s="119">
        <v>783</v>
      </c>
      <c r="F405" s="118">
        <v>47</v>
      </c>
      <c r="G405" s="120">
        <v>39987</v>
      </c>
    </row>
    <row r="406" spans="1:7">
      <c r="A406" s="117">
        <v>14505</v>
      </c>
      <c r="B406" s="118" t="s">
        <v>1758</v>
      </c>
      <c r="C406" s="118" t="s">
        <v>22</v>
      </c>
      <c r="D406" s="118" t="s">
        <v>97</v>
      </c>
      <c r="E406" s="119">
        <v>1851</v>
      </c>
      <c r="F406" s="118">
        <v>45</v>
      </c>
      <c r="G406" s="120">
        <v>40085</v>
      </c>
    </row>
    <row r="407" spans="1:7">
      <c r="A407" s="117">
        <v>14506</v>
      </c>
      <c r="B407" s="118" t="s">
        <v>486</v>
      </c>
      <c r="C407" s="118" t="s">
        <v>22</v>
      </c>
      <c r="D407" s="118" t="s">
        <v>97</v>
      </c>
      <c r="E407" s="119">
        <v>1667</v>
      </c>
      <c r="F407" s="118">
        <v>44</v>
      </c>
      <c r="G407" s="120">
        <v>40147</v>
      </c>
    </row>
    <row r="408" spans="1:7">
      <c r="A408" s="117">
        <v>14507</v>
      </c>
      <c r="B408" s="118" t="s">
        <v>644</v>
      </c>
      <c r="C408" s="118" t="s">
        <v>22</v>
      </c>
      <c r="D408" s="118" t="s">
        <v>97</v>
      </c>
      <c r="E408" s="119">
        <v>876</v>
      </c>
      <c r="F408" s="118">
        <v>43</v>
      </c>
      <c r="G408" s="120">
        <v>40224</v>
      </c>
    </row>
    <row r="409" spans="1:7">
      <c r="A409" s="117">
        <v>14508</v>
      </c>
      <c r="B409" s="118" t="s">
        <v>1498</v>
      </c>
      <c r="C409" s="118" t="s">
        <v>22</v>
      </c>
      <c r="D409" s="118" t="s">
        <v>97</v>
      </c>
      <c r="E409" s="119">
        <v>1114</v>
      </c>
      <c r="F409" s="118">
        <v>39</v>
      </c>
      <c r="G409" s="120">
        <v>40478</v>
      </c>
    </row>
    <row r="410" spans="1:7">
      <c r="A410" s="117">
        <v>14509</v>
      </c>
      <c r="B410" s="118" t="s">
        <v>98</v>
      </c>
      <c r="C410" s="118" t="s">
        <v>22</v>
      </c>
      <c r="D410" s="118" t="s">
        <v>97</v>
      </c>
      <c r="E410" s="119">
        <v>1605</v>
      </c>
      <c r="F410" s="118">
        <v>39</v>
      </c>
      <c r="G410" s="120">
        <v>40479</v>
      </c>
    </row>
    <row r="411" spans="1:7">
      <c r="A411" s="117">
        <v>14510</v>
      </c>
      <c r="B411" s="118" t="s">
        <v>1328</v>
      </c>
      <c r="C411" s="118" t="s">
        <v>22</v>
      </c>
      <c r="D411" s="118" t="s">
        <v>97</v>
      </c>
      <c r="E411" s="119">
        <v>2885</v>
      </c>
      <c r="F411" s="118">
        <v>38</v>
      </c>
      <c r="G411" s="120">
        <v>40534</v>
      </c>
    </row>
    <row r="412" spans="1:7">
      <c r="A412" s="112">
        <v>14511</v>
      </c>
      <c r="B412" s="113" t="s">
        <v>1590</v>
      </c>
      <c r="C412" s="113" t="s">
        <v>22</v>
      </c>
      <c r="D412" s="113" t="s">
        <v>97</v>
      </c>
      <c r="E412" s="114">
        <v>1523</v>
      </c>
      <c r="F412" s="113">
        <v>34</v>
      </c>
      <c r="G412" s="115">
        <v>40247</v>
      </c>
    </row>
    <row r="413" spans="1:7">
      <c r="A413" s="117">
        <v>14512</v>
      </c>
      <c r="B413" s="118" t="s">
        <v>1313</v>
      </c>
      <c r="C413" s="118" t="s">
        <v>22</v>
      </c>
      <c r="D413" s="118" t="s">
        <v>97</v>
      </c>
      <c r="E413" s="119">
        <v>573</v>
      </c>
      <c r="F413" s="118">
        <v>31</v>
      </c>
      <c r="G413" s="120">
        <v>40435</v>
      </c>
    </row>
    <row r="414" spans="1:7">
      <c r="A414" s="112">
        <v>14513</v>
      </c>
      <c r="B414" s="113" t="s">
        <v>160</v>
      </c>
      <c r="C414" s="113" t="s">
        <v>22</v>
      </c>
      <c r="D414" s="113" t="s">
        <v>97</v>
      </c>
      <c r="E414" s="114">
        <v>2872</v>
      </c>
      <c r="F414" s="113">
        <v>31</v>
      </c>
      <c r="G414" s="115">
        <v>40437</v>
      </c>
    </row>
    <row r="415" spans="1:7">
      <c r="A415" s="117">
        <v>14514</v>
      </c>
      <c r="B415" s="118" t="s">
        <v>1435</v>
      </c>
      <c r="C415" s="118" t="s">
        <v>22</v>
      </c>
      <c r="D415" s="118" t="s">
        <v>97</v>
      </c>
      <c r="E415" s="119">
        <v>596</v>
      </c>
      <c r="F415" s="118">
        <v>29</v>
      </c>
      <c r="G415" s="120">
        <v>43171</v>
      </c>
    </row>
    <row r="416" spans="1:7">
      <c r="A416" s="117">
        <v>14515</v>
      </c>
      <c r="B416" s="118" t="s">
        <v>1662</v>
      </c>
      <c r="C416" s="118" t="s">
        <v>22</v>
      </c>
      <c r="D416" s="118" t="s">
        <v>97</v>
      </c>
      <c r="E416" s="119">
        <v>1109</v>
      </c>
      <c r="F416" s="118">
        <v>21</v>
      </c>
      <c r="G416" s="120">
        <v>43634</v>
      </c>
    </row>
    <row r="417" spans="1:7">
      <c r="A417" s="112">
        <v>14516</v>
      </c>
      <c r="B417" s="113" t="s">
        <v>1741</v>
      </c>
      <c r="C417" s="113" t="s">
        <v>249</v>
      </c>
      <c r="D417" s="113" t="s">
        <v>197</v>
      </c>
      <c r="E417" s="114">
        <v>2780</v>
      </c>
      <c r="F417" s="113">
        <v>49</v>
      </c>
      <c r="G417" s="115">
        <v>39864</v>
      </c>
    </row>
    <row r="418" spans="1:7">
      <c r="A418" s="112">
        <v>14520</v>
      </c>
      <c r="B418" s="113" t="s">
        <v>826</v>
      </c>
      <c r="C418" s="113" t="s">
        <v>249</v>
      </c>
      <c r="D418" s="113" t="s">
        <v>323</v>
      </c>
      <c r="E418" s="114">
        <v>1176</v>
      </c>
      <c r="F418" s="113">
        <v>51</v>
      </c>
      <c r="G418" s="115">
        <v>38880</v>
      </c>
    </row>
    <row r="419" spans="1:7">
      <c r="A419" s="112">
        <v>14521</v>
      </c>
      <c r="B419" s="113" t="s">
        <v>1425</v>
      </c>
      <c r="C419" s="113" t="s">
        <v>249</v>
      </c>
      <c r="D419" s="113" t="s">
        <v>323</v>
      </c>
      <c r="E419" s="114">
        <v>1792</v>
      </c>
      <c r="F419" s="113">
        <v>49</v>
      </c>
      <c r="G419" s="115">
        <v>39868</v>
      </c>
    </row>
    <row r="420" spans="1:7">
      <c r="A420" s="117">
        <v>14522</v>
      </c>
      <c r="B420" s="118" t="s">
        <v>1238</v>
      </c>
      <c r="C420" s="118" t="s">
        <v>249</v>
      </c>
      <c r="D420" s="118" t="s">
        <v>323</v>
      </c>
      <c r="E420" s="119">
        <v>2036</v>
      </c>
      <c r="F420" s="118">
        <v>47</v>
      </c>
      <c r="G420" s="120">
        <v>39990</v>
      </c>
    </row>
    <row r="421" spans="1:7">
      <c r="A421" s="117">
        <v>14523</v>
      </c>
      <c r="B421" s="118" t="s">
        <v>1380</v>
      </c>
      <c r="C421" s="118" t="s">
        <v>249</v>
      </c>
      <c r="D421" s="118" t="s">
        <v>323</v>
      </c>
      <c r="E421" s="119">
        <v>2624</v>
      </c>
      <c r="F421" s="118">
        <v>46</v>
      </c>
      <c r="G421" s="120">
        <v>40045</v>
      </c>
    </row>
    <row r="422" spans="1:7">
      <c r="A422" s="117">
        <v>14524</v>
      </c>
      <c r="B422" s="118" t="s">
        <v>1614</v>
      </c>
      <c r="C422" s="118" t="s">
        <v>249</v>
      </c>
      <c r="D422" s="118" t="s">
        <v>323</v>
      </c>
      <c r="E422" s="119">
        <v>2500</v>
      </c>
      <c r="F422" s="118">
        <v>44</v>
      </c>
      <c r="G422" s="120">
        <v>40162</v>
      </c>
    </row>
    <row r="423" spans="1:7">
      <c r="A423" s="117">
        <v>14525</v>
      </c>
      <c r="B423" s="118" t="s">
        <v>1696</v>
      </c>
      <c r="C423" s="118" t="s">
        <v>249</v>
      </c>
      <c r="D423" s="118" t="s">
        <v>323</v>
      </c>
      <c r="E423" s="119">
        <v>764</v>
      </c>
      <c r="F423" s="118">
        <v>44</v>
      </c>
      <c r="G423" s="120">
        <v>40163</v>
      </c>
    </row>
    <row r="424" spans="1:7">
      <c r="A424" s="112">
        <v>14526</v>
      </c>
      <c r="B424" s="113" t="s">
        <v>1679</v>
      </c>
      <c r="C424" s="113" t="s">
        <v>249</v>
      </c>
      <c r="D424" s="113" t="s">
        <v>323</v>
      </c>
      <c r="E424" s="114">
        <v>2365</v>
      </c>
      <c r="F424" s="113">
        <v>43</v>
      </c>
      <c r="G424" s="115">
        <v>40227</v>
      </c>
    </row>
    <row r="425" spans="1:7">
      <c r="A425" s="112">
        <v>14527</v>
      </c>
      <c r="B425" s="113" t="s">
        <v>1474</v>
      </c>
      <c r="C425" s="113" t="s">
        <v>249</v>
      </c>
      <c r="D425" s="113" t="s">
        <v>323</v>
      </c>
      <c r="E425" s="114">
        <v>2767</v>
      </c>
      <c r="F425" s="113">
        <v>40</v>
      </c>
      <c r="G425" s="115">
        <v>40410</v>
      </c>
    </row>
    <row r="426" spans="1:7">
      <c r="A426" s="117">
        <v>14528</v>
      </c>
      <c r="B426" s="118" t="s">
        <v>324</v>
      </c>
      <c r="C426" s="118" t="s">
        <v>249</v>
      </c>
      <c r="D426" s="118" t="s">
        <v>323</v>
      </c>
      <c r="E426" s="119">
        <v>1024</v>
      </c>
      <c r="F426" s="118">
        <v>28</v>
      </c>
      <c r="G426" s="120">
        <v>43230</v>
      </c>
    </row>
    <row r="427" spans="1:7">
      <c r="A427" s="117">
        <v>14529</v>
      </c>
      <c r="B427" s="118" t="s">
        <v>449</v>
      </c>
      <c r="C427" s="118" t="s">
        <v>249</v>
      </c>
      <c r="D427" s="118" t="s">
        <v>323</v>
      </c>
      <c r="E427" s="119">
        <v>965</v>
      </c>
      <c r="F427" s="118">
        <v>27</v>
      </c>
      <c r="G427" s="120">
        <v>43293</v>
      </c>
    </row>
    <row r="428" spans="1:7">
      <c r="A428" s="112">
        <v>14530</v>
      </c>
      <c r="B428" s="113" t="s">
        <v>896</v>
      </c>
      <c r="C428" s="113" t="s">
        <v>249</v>
      </c>
      <c r="D428" s="113" t="s">
        <v>323</v>
      </c>
      <c r="E428" s="114">
        <v>2167</v>
      </c>
      <c r="F428" s="113">
        <v>24</v>
      </c>
      <c r="G428" s="115">
        <v>43476</v>
      </c>
    </row>
    <row r="429" spans="1:7">
      <c r="A429" s="112">
        <v>14531</v>
      </c>
      <c r="B429" s="113" t="s">
        <v>1306</v>
      </c>
      <c r="C429" s="113" t="s">
        <v>249</v>
      </c>
      <c r="D429" s="113" t="s">
        <v>323</v>
      </c>
      <c r="E429" s="114">
        <v>1935</v>
      </c>
      <c r="F429" s="113">
        <v>24</v>
      </c>
      <c r="G429" s="115">
        <v>43479</v>
      </c>
    </row>
    <row r="430" spans="1:7">
      <c r="A430" s="112">
        <v>14536</v>
      </c>
      <c r="B430" s="113" t="s">
        <v>1434</v>
      </c>
      <c r="C430" s="113" t="s">
        <v>249</v>
      </c>
      <c r="D430" s="113" t="s">
        <v>248</v>
      </c>
      <c r="E430" s="114">
        <v>822</v>
      </c>
      <c r="F430" s="113">
        <v>49</v>
      </c>
      <c r="G430" s="115">
        <v>44000</v>
      </c>
    </row>
    <row r="431" spans="1:7">
      <c r="A431" s="117">
        <v>14537</v>
      </c>
      <c r="B431" s="118" t="s">
        <v>1092</v>
      </c>
      <c r="C431" s="118" t="s">
        <v>249</v>
      </c>
      <c r="D431" s="118" t="s">
        <v>248</v>
      </c>
      <c r="E431" s="119">
        <v>1161</v>
      </c>
      <c r="F431" s="118">
        <v>40</v>
      </c>
      <c r="G431" s="120">
        <v>44001</v>
      </c>
    </row>
    <row r="432" spans="1:7">
      <c r="A432" s="112">
        <v>14538</v>
      </c>
      <c r="B432" s="113" t="s">
        <v>250</v>
      </c>
      <c r="C432" s="113" t="s">
        <v>249</v>
      </c>
      <c r="D432" s="113" t="s">
        <v>248</v>
      </c>
      <c r="E432" s="114">
        <v>2263</v>
      </c>
      <c r="F432" s="113">
        <v>38</v>
      </c>
      <c r="G432" s="115">
        <v>40543</v>
      </c>
    </row>
    <row r="433" spans="1:7">
      <c r="A433" s="112">
        <v>14539</v>
      </c>
      <c r="B433" s="113" t="s">
        <v>1349</v>
      </c>
      <c r="C433" s="113" t="s">
        <v>249</v>
      </c>
      <c r="D433" s="113" t="s">
        <v>248</v>
      </c>
      <c r="E433" s="114">
        <v>1580</v>
      </c>
      <c r="F433" s="113">
        <v>37</v>
      </c>
      <c r="G433" s="115">
        <v>40597</v>
      </c>
    </row>
    <row r="434" spans="1:7">
      <c r="A434" s="117">
        <v>14540</v>
      </c>
      <c r="B434" s="118" t="s">
        <v>958</v>
      </c>
      <c r="C434" s="118" t="s">
        <v>249</v>
      </c>
      <c r="D434" s="118" t="s">
        <v>248</v>
      </c>
      <c r="E434" s="119">
        <v>1612</v>
      </c>
      <c r="F434" s="118">
        <v>36</v>
      </c>
      <c r="G434" s="120">
        <v>40660</v>
      </c>
    </row>
    <row r="435" spans="1:7">
      <c r="A435" s="117">
        <v>14541</v>
      </c>
      <c r="B435" s="118" t="s">
        <v>1043</v>
      </c>
      <c r="C435" s="118" t="s">
        <v>249</v>
      </c>
      <c r="D435" s="118" t="s">
        <v>248</v>
      </c>
      <c r="E435" s="119">
        <v>2671</v>
      </c>
      <c r="F435" s="118">
        <v>34</v>
      </c>
      <c r="G435" s="120">
        <v>40254</v>
      </c>
    </row>
    <row r="436" spans="1:7">
      <c r="A436" s="117">
        <v>14542</v>
      </c>
      <c r="B436" s="118" t="s">
        <v>782</v>
      </c>
      <c r="C436" s="118" t="s">
        <v>249</v>
      </c>
      <c r="D436" s="118" t="s">
        <v>248</v>
      </c>
      <c r="E436" s="119">
        <v>1483</v>
      </c>
      <c r="F436" s="118">
        <v>33</v>
      </c>
      <c r="G436" s="120">
        <v>40310</v>
      </c>
    </row>
    <row r="437" spans="1:7">
      <c r="A437" s="112">
        <v>14543</v>
      </c>
      <c r="B437" s="113" t="s">
        <v>1451</v>
      </c>
      <c r="C437" s="113" t="s">
        <v>249</v>
      </c>
      <c r="D437" s="113" t="s">
        <v>248</v>
      </c>
      <c r="E437" s="114">
        <v>1673</v>
      </c>
      <c r="F437" s="113">
        <v>32</v>
      </c>
      <c r="G437" s="115">
        <v>40365</v>
      </c>
    </row>
    <row r="438" spans="1:7">
      <c r="A438" s="117">
        <v>14544</v>
      </c>
      <c r="B438" s="118" t="s">
        <v>1689</v>
      </c>
      <c r="C438" s="118" t="s">
        <v>249</v>
      </c>
      <c r="D438" s="118" t="s">
        <v>248</v>
      </c>
      <c r="E438" s="119">
        <v>2360</v>
      </c>
      <c r="F438" s="118">
        <v>31</v>
      </c>
      <c r="G438" s="120">
        <v>40441</v>
      </c>
    </row>
    <row r="439" spans="1:7">
      <c r="A439" s="112">
        <v>14545</v>
      </c>
      <c r="B439" s="113" t="s">
        <v>1291</v>
      </c>
      <c r="C439" s="113" t="s">
        <v>249</v>
      </c>
      <c r="D439" s="113" t="s">
        <v>248</v>
      </c>
      <c r="E439" s="114">
        <v>2481</v>
      </c>
      <c r="F439" s="113">
        <v>23</v>
      </c>
      <c r="G439" s="115">
        <v>43524</v>
      </c>
    </row>
    <row r="440" spans="1:7">
      <c r="A440" s="117">
        <v>14546</v>
      </c>
      <c r="B440" s="118" t="s">
        <v>1775</v>
      </c>
      <c r="C440" s="118" t="s">
        <v>249</v>
      </c>
      <c r="D440" s="118" t="s">
        <v>248</v>
      </c>
      <c r="E440" s="119">
        <v>957</v>
      </c>
      <c r="F440" s="118">
        <v>23</v>
      </c>
      <c r="G440" s="120">
        <v>44002</v>
      </c>
    </row>
    <row r="441" spans="1:7">
      <c r="A441" s="117">
        <v>14547</v>
      </c>
      <c r="B441" s="118" t="s">
        <v>1049</v>
      </c>
      <c r="C441" s="118" t="s">
        <v>249</v>
      </c>
      <c r="D441" s="118" t="s">
        <v>248</v>
      </c>
      <c r="E441" s="119">
        <v>2433</v>
      </c>
      <c r="F441" s="118">
        <v>21</v>
      </c>
      <c r="G441" s="120">
        <v>43636</v>
      </c>
    </row>
    <row r="442" spans="1:7">
      <c r="A442" s="117">
        <v>14561</v>
      </c>
      <c r="B442" s="118" t="s">
        <v>1533</v>
      </c>
      <c r="C442" s="118" t="s">
        <v>249</v>
      </c>
      <c r="D442" s="118" t="s">
        <v>563</v>
      </c>
      <c r="E442" s="119">
        <v>906</v>
      </c>
      <c r="F442" s="118">
        <v>25</v>
      </c>
      <c r="G442" s="120">
        <v>44003</v>
      </c>
    </row>
    <row r="443" spans="1:7">
      <c r="A443" s="117">
        <v>14562</v>
      </c>
      <c r="B443" s="118" t="s">
        <v>564</v>
      </c>
      <c r="C443" s="118" t="s">
        <v>249</v>
      </c>
      <c r="D443" s="118" t="s">
        <v>563</v>
      </c>
      <c r="E443" s="119">
        <v>1605</v>
      </c>
      <c r="F443" s="118">
        <v>21</v>
      </c>
      <c r="G443" s="120">
        <v>43637</v>
      </c>
    </row>
    <row r="444" spans="1:7">
      <c r="A444" s="117">
        <v>14571</v>
      </c>
      <c r="B444" s="118" t="s">
        <v>739</v>
      </c>
      <c r="C444" s="118" t="s">
        <v>34</v>
      </c>
      <c r="D444" s="118" t="s">
        <v>102</v>
      </c>
      <c r="E444" s="119">
        <v>2825</v>
      </c>
      <c r="F444" s="118">
        <v>51</v>
      </c>
      <c r="G444" s="120">
        <v>38891</v>
      </c>
    </row>
    <row r="445" spans="1:7">
      <c r="A445" s="112">
        <v>14572</v>
      </c>
      <c r="B445" s="113" t="s">
        <v>1197</v>
      </c>
      <c r="C445" s="113" t="s">
        <v>34</v>
      </c>
      <c r="D445" s="113" t="s">
        <v>102</v>
      </c>
      <c r="E445" s="114">
        <v>1041</v>
      </c>
      <c r="F445" s="113">
        <v>50</v>
      </c>
      <c r="G445" s="115">
        <v>38952</v>
      </c>
    </row>
    <row r="446" spans="1:7">
      <c r="A446" s="117">
        <v>14573</v>
      </c>
      <c r="B446" s="118" t="s">
        <v>733</v>
      </c>
      <c r="C446" s="118" t="s">
        <v>34</v>
      </c>
      <c r="D446" s="118" t="s">
        <v>102</v>
      </c>
      <c r="E446" s="119">
        <v>2550</v>
      </c>
      <c r="F446" s="118">
        <v>49</v>
      </c>
      <c r="G446" s="120">
        <v>39870</v>
      </c>
    </row>
    <row r="447" spans="1:7">
      <c r="A447" s="117">
        <v>14574</v>
      </c>
      <c r="B447" s="118" t="s">
        <v>851</v>
      </c>
      <c r="C447" s="118" t="s">
        <v>34</v>
      </c>
      <c r="D447" s="118" t="s">
        <v>102</v>
      </c>
      <c r="E447" s="119">
        <v>1689</v>
      </c>
      <c r="F447" s="118">
        <v>49</v>
      </c>
      <c r="G447" s="120">
        <v>39874</v>
      </c>
    </row>
    <row r="448" spans="1:7">
      <c r="A448" s="117">
        <v>14575</v>
      </c>
      <c r="B448" s="118" t="s">
        <v>1303</v>
      </c>
      <c r="C448" s="118" t="s">
        <v>34</v>
      </c>
      <c r="D448" s="118" t="s">
        <v>102</v>
      </c>
      <c r="E448" s="119">
        <v>1722</v>
      </c>
      <c r="F448" s="118">
        <v>48</v>
      </c>
      <c r="G448" s="120">
        <v>39937</v>
      </c>
    </row>
    <row r="449" spans="1:7">
      <c r="A449" s="112">
        <v>14576</v>
      </c>
      <c r="B449" s="113" t="s">
        <v>863</v>
      </c>
      <c r="C449" s="113" t="s">
        <v>34</v>
      </c>
      <c r="D449" s="113" t="s">
        <v>102</v>
      </c>
      <c r="E449" s="114">
        <v>2993</v>
      </c>
      <c r="F449" s="113">
        <v>47</v>
      </c>
      <c r="G449" s="115">
        <v>39995</v>
      </c>
    </row>
    <row r="450" spans="1:7">
      <c r="A450" s="112">
        <v>14577</v>
      </c>
      <c r="B450" s="113" t="s">
        <v>653</v>
      </c>
      <c r="C450" s="113" t="s">
        <v>34</v>
      </c>
      <c r="D450" s="113" t="s">
        <v>102</v>
      </c>
      <c r="E450" s="114">
        <v>2205</v>
      </c>
      <c r="F450" s="113">
        <v>47</v>
      </c>
      <c r="G450" s="115">
        <v>40000</v>
      </c>
    </row>
    <row r="451" spans="1:7">
      <c r="A451" s="112">
        <v>14578</v>
      </c>
      <c r="B451" s="113" t="s">
        <v>310</v>
      </c>
      <c r="C451" s="113" t="s">
        <v>34</v>
      </c>
      <c r="D451" s="113" t="s">
        <v>102</v>
      </c>
      <c r="E451" s="114">
        <v>624</v>
      </c>
      <c r="F451" s="113">
        <v>44</v>
      </c>
      <c r="G451" s="115">
        <v>40175</v>
      </c>
    </row>
    <row r="452" spans="1:7">
      <c r="A452" s="117">
        <v>14579</v>
      </c>
      <c r="B452" s="118" t="s">
        <v>556</v>
      </c>
      <c r="C452" s="118" t="s">
        <v>34</v>
      </c>
      <c r="D452" s="118" t="s">
        <v>102</v>
      </c>
      <c r="E452" s="119">
        <v>1616</v>
      </c>
      <c r="F452" s="118">
        <v>42</v>
      </c>
      <c r="G452" s="120">
        <v>40290</v>
      </c>
    </row>
    <row r="453" spans="1:7">
      <c r="A453" s="117">
        <v>14580</v>
      </c>
      <c r="B453" s="118" t="s">
        <v>125</v>
      </c>
      <c r="C453" s="118" t="s">
        <v>34</v>
      </c>
      <c r="D453" s="118" t="s">
        <v>102</v>
      </c>
      <c r="E453" s="119">
        <v>2867</v>
      </c>
      <c r="F453" s="118">
        <v>42</v>
      </c>
      <c r="G453" s="120">
        <v>40294</v>
      </c>
    </row>
    <row r="454" spans="1:7">
      <c r="A454" s="112">
        <v>14581</v>
      </c>
      <c r="B454" s="113" t="s">
        <v>241</v>
      </c>
      <c r="C454" s="113" t="s">
        <v>34</v>
      </c>
      <c r="D454" s="113" t="s">
        <v>102</v>
      </c>
      <c r="E454" s="114">
        <v>2504</v>
      </c>
      <c r="F454" s="113">
        <v>40</v>
      </c>
      <c r="G454" s="115">
        <v>40414</v>
      </c>
    </row>
    <row r="455" spans="1:7">
      <c r="A455" s="117">
        <v>14582</v>
      </c>
      <c r="B455" s="118" t="s">
        <v>299</v>
      </c>
      <c r="C455" s="118" t="s">
        <v>34</v>
      </c>
      <c r="D455" s="118" t="s">
        <v>102</v>
      </c>
      <c r="E455" s="119">
        <v>644</v>
      </c>
      <c r="F455" s="118">
        <v>35</v>
      </c>
      <c r="G455" s="120">
        <v>40203</v>
      </c>
    </row>
    <row r="456" spans="1:7">
      <c r="A456" s="117">
        <v>14583</v>
      </c>
      <c r="B456" s="118" t="s">
        <v>668</v>
      </c>
      <c r="C456" s="118" t="s">
        <v>34</v>
      </c>
      <c r="D456" s="118" t="s">
        <v>102</v>
      </c>
      <c r="E456" s="119">
        <v>2350</v>
      </c>
      <c r="F456" s="118">
        <v>35</v>
      </c>
      <c r="G456" s="120">
        <v>40204</v>
      </c>
    </row>
    <row r="457" spans="1:7">
      <c r="A457" s="117">
        <v>14584</v>
      </c>
      <c r="B457" s="118" t="s">
        <v>873</v>
      </c>
      <c r="C457" s="118" t="s">
        <v>34</v>
      </c>
      <c r="D457" s="118" t="s">
        <v>102</v>
      </c>
      <c r="E457" s="119">
        <v>680</v>
      </c>
      <c r="F457" s="118">
        <v>34</v>
      </c>
      <c r="G457" s="120">
        <v>40262</v>
      </c>
    </row>
    <row r="458" spans="1:7">
      <c r="A458" s="112">
        <v>14585</v>
      </c>
      <c r="B458" s="113" t="s">
        <v>1391</v>
      </c>
      <c r="C458" s="113" t="s">
        <v>34</v>
      </c>
      <c r="D458" s="113" t="s">
        <v>102</v>
      </c>
      <c r="E458" s="114">
        <v>523</v>
      </c>
      <c r="F458" s="113">
        <v>33</v>
      </c>
      <c r="G458" s="115">
        <v>40312</v>
      </c>
    </row>
    <row r="459" spans="1:7">
      <c r="A459" s="117">
        <v>14586</v>
      </c>
      <c r="B459" s="118" t="s">
        <v>212</v>
      </c>
      <c r="C459" s="118" t="s">
        <v>34</v>
      </c>
      <c r="D459" s="118" t="s">
        <v>102</v>
      </c>
      <c r="E459" s="119">
        <v>983</v>
      </c>
      <c r="F459" s="118">
        <v>33</v>
      </c>
      <c r="G459" s="120">
        <v>40317</v>
      </c>
    </row>
    <row r="460" spans="1:7">
      <c r="A460" s="112">
        <v>14587</v>
      </c>
      <c r="B460" s="113" t="s">
        <v>1690</v>
      </c>
      <c r="C460" s="113" t="s">
        <v>34</v>
      </c>
      <c r="D460" s="113" t="s">
        <v>102</v>
      </c>
      <c r="E460" s="114">
        <v>1476</v>
      </c>
      <c r="F460" s="113">
        <v>31</v>
      </c>
      <c r="G460" s="115">
        <v>40445</v>
      </c>
    </row>
    <row r="461" spans="1:7">
      <c r="A461" s="117">
        <v>14588</v>
      </c>
      <c r="B461" s="118" t="s">
        <v>1469</v>
      </c>
      <c r="C461" s="118" t="s">
        <v>34</v>
      </c>
      <c r="D461" s="118" t="s">
        <v>102</v>
      </c>
      <c r="E461" s="119">
        <v>1668</v>
      </c>
      <c r="F461" s="118">
        <v>28</v>
      </c>
      <c r="G461" s="120">
        <v>43236</v>
      </c>
    </row>
    <row r="462" spans="1:7">
      <c r="A462" s="117">
        <v>14589</v>
      </c>
      <c r="B462" s="118" t="s">
        <v>1628</v>
      </c>
      <c r="C462" s="118" t="s">
        <v>34</v>
      </c>
      <c r="D462" s="118" t="s">
        <v>102</v>
      </c>
      <c r="E462" s="119">
        <v>1407</v>
      </c>
      <c r="F462" s="118">
        <v>27</v>
      </c>
      <c r="G462" s="120">
        <v>43304</v>
      </c>
    </row>
    <row r="463" spans="1:7">
      <c r="A463" s="117">
        <v>14590</v>
      </c>
      <c r="B463" s="118" t="s">
        <v>1754</v>
      </c>
      <c r="C463" s="118" t="s">
        <v>34</v>
      </c>
      <c r="D463" s="118" t="s">
        <v>102</v>
      </c>
      <c r="E463" s="119">
        <v>914</v>
      </c>
      <c r="F463" s="118">
        <v>26</v>
      </c>
      <c r="G463" s="120">
        <v>43348</v>
      </c>
    </row>
    <row r="464" spans="1:7">
      <c r="A464" s="112">
        <v>14591</v>
      </c>
      <c r="B464" s="113" t="s">
        <v>1203</v>
      </c>
      <c r="C464" s="113" t="s">
        <v>34</v>
      </c>
      <c r="D464" s="113" t="s">
        <v>102</v>
      </c>
      <c r="E464" s="114">
        <v>1825</v>
      </c>
      <c r="F464" s="113">
        <v>24</v>
      </c>
      <c r="G464" s="115">
        <v>43483</v>
      </c>
    </row>
    <row r="465" spans="1:7">
      <c r="A465" s="117">
        <v>14592</v>
      </c>
      <c r="B465" s="118" t="s">
        <v>706</v>
      </c>
      <c r="C465" s="118" t="s">
        <v>34</v>
      </c>
      <c r="D465" s="118" t="s">
        <v>102</v>
      </c>
      <c r="E465" s="119">
        <v>2344</v>
      </c>
      <c r="F465" s="118">
        <v>22</v>
      </c>
      <c r="G465" s="120">
        <v>43600</v>
      </c>
    </row>
    <row r="466" spans="1:7">
      <c r="A466" s="117">
        <v>14596</v>
      </c>
      <c r="B466" s="118" t="s">
        <v>909</v>
      </c>
      <c r="C466" s="118" t="s">
        <v>34</v>
      </c>
      <c r="D466" s="118" t="s">
        <v>62</v>
      </c>
      <c r="E466" s="119">
        <v>1374</v>
      </c>
      <c r="F466" s="118">
        <v>51</v>
      </c>
      <c r="G466" s="120">
        <v>38889</v>
      </c>
    </row>
    <row r="467" spans="1:7">
      <c r="A467" s="112">
        <v>14597</v>
      </c>
      <c r="B467" s="113" t="s">
        <v>918</v>
      </c>
      <c r="C467" s="113" t="s">
        <v>34</v>
      </c>
      <c r="D467" s="113" t="s">
        <v>62</v>
      </c>
      <c r="E467" s="114">
        <v>2376</v>
      </c>
      <c r="F467" s="113">
        <v>49</v>
      </c>
      <c r="G467" s="115">
        <v>39869</v>
      </c>
    </row>
    <row r="468" spans="1:7">
      <c r="A468" s="117">
        <v>14598</v>
      </c>
      <c r="B468" s="118" t="s">
        <v>943</v>
      </c>
      <c r="C468" s="118" t="s">
        <v>34</v>
      </c>
      <c r="D468" s="118" t="s">
        <v>62</v>
      </c>
      <c r="E468" s="119">
        <v>1672</v>
      </c>
      <c r="F468" s="118">
        <v>41</v>
      </c>
      <c r="G468" s="120">
        <v>40358</v>
      </c>
    </row>
    <row r="469" spans="1:7">
      <c r="A469" s="117">
        <v>14605</v>
      </c>
      <c r="B469" s="118" t="s">
        <v>63</v>
      </c>
      <c r="C469" s="118" t="s">
        <v>34</v>
      </c>
      <c r="D469" s="118" t="s">
        <v>62</v>
      </c>
      <c r="E469" s="119">
        <v>1770</v>
      </c>
      <c r="F469" s="118">
        <v>31</v>
      </c>
      <c r="G469" s="120">
        <v>40456</v>
      </c>
    </row>
    <row r="470" spans="1:7">
      <c r="A470" s="112">
        <v>14606</v>
      </c>
      <c r="B470" s="113" t="s">
        <v>852</v>
      </c>
      <c r="C470" s="113" t="s">
        <v>34</v>
      </c>
      <c r="D470" s="113" t="s">
        <v>62</v>
      </c>
      <c r="E470" s="114">
        <v>828</v>
      </c>
      <c r="F470" s="113">
        <v>24</v>
      </c>
      <c r="G470" s="115">
        <v>44055</v>
      </c>
    </row>
    <row r="471" spans="1:7">
      <c r="A471" s="117">
        <v>14607</v>
      </c>
      <c r="B471" s="118" t="s">
        <v>1769</v>
      </c>
      <c r="C471" s="118" t="s">
        <v>34</v>
      </c>
      <c r="D471" s="118" t="s">
        <v>62</v>
      </c>
      <c r="E471" s="119">
        <v>517</v>
      </c>
      <c r="F471" s="118">
        <v>21</v>
      </c>
      <c r="G471" s="120">
        <v>44056</v>
      </c>
    </row>
    <row r="472" spans="1:7">
      <c r="A472" s="112">
        <v>14608</v>
      </c>
      <c r="B472" s="113" t="s">
        <v>979</v>
      </c>
      <c r="C472" s="113" t="s">
        <v>34</v>
      </c>
      <c r="D472" s="113" t="s">
        <v>56</v>
      </c>
      <c r="E472" s="114">
        <v>1105</v>
      </c>
      <c r="F472" s="113">
        <v>49</v>
      </c>
      <c r="G472" s="115">
        <v>38882</v>
      </c>
    </row>
    <row r="473" spans="1:7">
      <c r="A473" s="112">
        <v>14609</v>
      </c>
      <c r="B473" s="113" t="s">
        <v>1140</v>
      </c>
      <c r="C473" s="113" t="s">
        <v>34</v>
      </c>
      <c r="D473" s="113" t="s">
        <v>197</v>
      </c>
      <c r="E473" s="114">
        <v>1895</v>
      </c>
      <c r="F473" s="113">
        <v>47</v>
      </c>
      <c r="G473" s="115">
        <v>38471</v>
      </c>
    </row>
    <row r="474" spans="1:7">
      <c r="A474" s="117">
        <v>14610</v>
      </c>
      <c r="B474" s="118" t="s">
        <v>1515</v>
      </c>
      <c r="C474" s="118" t="s">
        <v>34</v>
      </c>
      <c r="D474" s="118" t="s">
        <v>197</v>
      </c>
      <c r="E474" s="119">
        <v>2750</v>
      </c>
      <c r="F474" s="118">
        <v>42</v>
      </c>
      <c r="G474" s="120">
        <v>40289</v>
      </c>
    </row>
    <row r="475" spans="1:7">
      <c r="A475" s="112">
        <v>14617</v>
      </c>
      <c r="B475" s="113" t="s">
        <v>989</v>
      </c>
      <c r="C475" s="113" t="s">
        <v>34</v>
      </c>
      <c r="D475" s="113" t="s">
        <v>33</v>
      </c>
      <c r="E475" s="114">
        <v>1647</v>
      </c>
      <c r="F475" s="113">
        <v>51</v>
      </c>
      <c r="G475" s="115">
        <v>38887</v>
      </c>
    </row>
    <row r="476" spans="1:7">
      <c r="A476" s="112">
        <v>14618</v>
      </c>
      <c r="B476" s="113" t="s">
        <v>607</v>
      </c>
      <c r="C476" s="113" t="s">
        <v>34</v>
      </c>
      <c r="D476" s="113" t="s">
        <v>33</v>
      </c>
      <c r="E476" s="114">
        <v>1902</v>
      </c>
      <c r="F476" s="113">
        <v>49</v>
      </c>
      <c r="G476" s="115">
        <v>39875</v>
      </c>
    </row>
    <row r="477" spans="1:7">
      <c r="A477" s="112">
        <v>14619</v>
      </c>
      <c r="B477" s="113" t="s">
        <v>688</v>
      </c>
      <c r="C477" s="113" t="s">
        <v>34</v>
      </c>
      <c r="D477" s="113" t="s">
        <v>33</v>
      </c>
      <c r="E477" s="114">
        <v>1143</v>
      </c>
      <c r="F477" s="113">
        <v>48</v>
      </c>
      <c r="G477" s="115">
        <v>43867</v>
      </c>
    </row>
    <row r="478" spans="1:7">
      <c r="A478" s="112">
        <v>14620</v>
      </c>
      <c r="B478" s="113" t="s">
        <v>754</v>
      </c>
      <c r="C478" s="113" t="s">
        <v>34</v>
      </c>
      <c r="D478" s="113" t="s">
        <v>33</v>
      </c>
      <c r="E478" s="114">
        <v>2978</v>
      </c>
      <c r="F478" s="113">
        <v>47</v>
      </c>
      <c r="G478" s="115">
        <v>39996</v>
      </c>
    </row>
    <row r="479" spans="1:7">
      <c r="A479" s="112">
        <v>14621</v>
      </c>
      <c r="B479" s="113" t="s">
        <v>580</v>
      </c>
      <c r="C479" s="113" t="s">
        <v>34</v>
      </c>
      <c r="D479" s="113" t="s">
        <v>33</v>
      </c>
      <c r="E479" s="114">
        <v>2328</v>
      </c>
      <c r="F479" s="113">
        <v>47</v>
      </c>
      <c r="G479" s="115">
        <v>39997</v>
      </c>
    </row>
    <row r="480" spans="1:7">
      <c r="A480" s="112">
        <v>14622</v>
      </c>
      <c r="B480" s="113" t="s">
        <v>84</v>
      </c>
      <c r="C480" s="113" t="s">
        <v>34</v>
      </c>
      <c r="D480" s="113" t="s">
        <v>33</v>
      </c>
      <c r="E480" s="114">
        <v>1825</v>
      </c>
      <c r="F480" s="113">
        <v>46</v>
      </c>
      <c r="G480" s="115">
        <v>40046</v>
      </c>
    </row>
    <row r="481" spans="1:7">
      <c r="A481" s="117">
        <v>14623</v>
      </c>
      <c r="B481" s="118" t="s">
        <v>1296</v>
      </c>
      <c r="C481" s="118" t="s">
        <v>34</v>
      </c>
      <c r="D481" s="118" t="s">
        <v>33</v>
      </c>
      <c r="E481" s="119">
        <v>751</v>
      </c>
      <c r="F481" s="118">
        <v>46</v>
      </c>
      <c r="G481" s="120">
        <v>40049</v>
      </c>
    </row>
    <row r="482" spans="1:7">
      <c r="A482" s="117">
        <v>14624</v>
      </c>
      <c r="B482" s="118" t="s">
        <v>1804</v>
      </c>
      <c r="C482" s="118" t="s">
        <v>34</v>
      </c>
      <c r="D482" s="118" t="s">
        <v>33</v>
      </c>
      <c r="E482" s="119">
        <v>1544</v>
      </c>
      <c r="F482" s="118">
        <v>45</v>
      </c>
      <c r="G482" s="120">
        <v>40095</v>
      </c>
    </row>
    <row r="483" spans="1:7">
      <c r="A483" s="117">
        <v>14625</v>
      </c>
      <c r="B483" s="118" t="s">
        <v>1441</v>
      </c>
      <c r="C483" s="118" t="s">
        <v>34</v>
      </c>
      <c r="D483" s="118" t="s">
        <v>33</v>
      </c>
      <c r="E483" s="119">
        <v>1063</v>
      </c>
      <c r="F483" s="118">
        <v>43</v>
      </c>
      <c r="G483" s="120">
        <v>40228</v>
      </c>
    </row>
    <row r="484" spans="1:7">
      <c r="A484" s="117">
        <v>14626</v>
      </c>
      <c r="B484" s="118" t="s">
        <v>361</v>
      </c>
      <c r="C484" s="118" t="s">
        <v>34</v>
      </c>
      <c r="D484" s="118" t="s">
        <v>33</v>
      </c>
      <c r="E484" s="119">
        <v>2450</v>
      </c>
      <c r="F484" s="118">
        <v>41</v>
      </c>
      <c r="G484" s="120">
        <v>40354</v>
      </c>
    </row>
    <row r="485" spans="1:7">
      <c r="A485" s="112">
        <v>14627</v>
      </c>
      <c r="B485" s="113" t="s">
        <v>1244</v>
      </c>
      <c r="C485" s="113" t="s">
        <v>34</v>
      </c>
      <c r="D485" s="113" t="s">
        <v>33</v>
      </c>
      <c r="E485" s="114">
        <v>1728</v>
      </c>
      <c r="F485" s="113">
        <v>40</v>
      </c>
      <c r="G485" s="115">
        <v>40416</v>
      </c>
    </row>
    <row r="486" spans="1:7">
      <c r="A486" s="112">
        <v>14628</v>
      </c>
      <c r="B486" s="113" t="s">
        <v>1787</v>
      </c>
      <c r="C486" s="113" t="s">
        <v>34</v>
      </c>
      <c r="D486" s="113" t="s">
        <v>33</v>
      </c>
      <c r="E486" s="114">
        <v>2131</v>
      </c>
      <c r="F486" s="113">
        <v>40</v>
      </c>
      <c r="G486" s="115">
        <v>40417</v>
      </c>
    </row>
    <row r="487" spans="1:7">
      <c r="A487" s="117">
        <v>14629</v>
      </c>
      <c r="B487" s="118" t="s">
        <v>35</v>
      </c>
      <c r="C487" s="118" t="s">
        <v>34</v>
      </c>
      <c r="D487" s="118" t="s">
        <v>33</v>
      </c>
      <c r="E487" s="119">
        <v>2390</v>
      </c>
      <c r="F487" s="118">
        <v>39</v>
      </c>
      <c r="G487" s="120">
        <v>40493</v>
      </c>
    </row>
    <row r="488" spans="1:7">
      <c r="A488" s="117">
        <v>14630</v>
      </c>
      <c r="B488" s="118" t="s">
        <v>133</v>
      </c>
      <c r="C488" s="118" t="s">
        <v>34</v>
      </c>
      <c r="D488" s="118" t="s">
        <v>33</v>
      </c>
      <c r="E488" s="119">
        <v>2558</v>
      </c>
      <c r="F488" s="118">
        <v>36</v>
      </c>
      <c r="G488" s="120">
        <v>40661</v>
      </c>
    </row>
    <row r="489" spans="1:7">
      <c r="A489" s="112">
        <v>14631</v>
      </c>
      <c r="B489" s="113" t="s">
        <v>1783</v>
      </c>
      <c r="C489" s="113" t="s">
        <v>34</v>
      </c>
      <c r="D489" s="113" t="s">
        <v>33</v>
      </c>
      <c r="E489" s="114">
        <v>1271</v>
      </c>
      <c r="F489" s="113">
        <v>31</v>
      </c>
      <c r="G489" s="115">
        <v>40443</v>
      </c>
    </row>
    <row r="490" spans="1:7">
      <c r="A490" s="117">
        <v>14632</v>
      </c>
      <c r="B490" s="118" t="s">
        <v>1720</v>
      </c>
      <c r="C490" s="118" t="s">
        <v>34</v>
      </c>
      <c r="D490" s="118" t="s">
        <v>33</v>
      </c>
      <c r="E490" s="119">
        <v>2834</v>
      </c>
      <c r="F490" s="118">
        <v>28</v>
      </c>
      <c r="G490" s="120">
        <v>43237</v>
      </c>
    </row>
    <row r="491" spans="1:7">
      <c r="A491" s="112">
        <v>14633</v>
      </c>
      <c r="B491" s="113" t="s">
        <v>225</v>
      </c>
      <c r="C491" s="113" t="s">
        <v>34</v>
      </c>
      <c r="D491" s="113" t="s">
        <v>33</v>
      </c>
      <c r="E491" s="114">
        <v>1399</v>
      </c>
      <c r="F491" s="113">
        <v>26</v>
      </c>
      <c r="G491" s="115">
        <v>43350</v>
      </c>
    </row>
    <row r="492" spans="1:7">
      <c r="A492" s="117">
        <v>14634</v>
      </c>
      <c r="B492" s="118" t="s">
        <v>525</v>
      </c>
      <c r="C492" s="118" t="s">
        <v>34</v>
      </c>
      <c r="D492" s="118" t="s">
        <v>33</v>
      </c>
      <c r="E492" s="119">
        <v>1360</v>
      </c>
      <c r="F492" s="118">
        <v>24</v>
      </c>
      <c r="G492" s="120">
        <v>43480</v>
      </c>
    </row>
    <row r="493" spans="1:7">
      <c r="A493" s="112">
        <v>14635</v>
      </c>
      <c r="B493" s="113" t="s">
        <v>452</v>
      </c>
      <c r="C493" s="113" t="s">
        <v>34</v>
      </c>
      <c r="D493" s="113" t="s">
        <v>33</v>
      </c>
      <c r="E493" s="114">
        <v>2842</v>
      </c>
      <c r="F493" s="113">
        <v>24</v>
      </c>
      <c r="G493" s="115">
        <v>43481</v>
      </c>
    </row>
    <row r="494" spans="1:7">
      <c r="A494" s="112">
        <v>14636</v>
      </c>
      <c r="B494" s="113" t="s">
        <v>1187</v>
      </c>
      <c r="C494" s="113" t="s">
        <v>34</v>
      </c>
      <c r="D494" s="113" t="s">
        <v>33</v>
      </c>
      <c r="E494" s="114">
        <v>1316</v>
      </c>
      <c r="F494" s="113">
        <v>23</v>
      </c>
      <c r="G494" s="115">
        <v>43528</v>
      </c>
    </row>
    <row r="495" spans="1:7">
      <c r="A495" s="112">
        <v>14637</v>
      </c>
      <c r="B495" s="113" t="s">
        <v>880</v>
      </c>
      <c r="C495" s="113" t="s">
        <v>34</v>
      </c>
      <c r="D495" s="113" t="s">
        <v>33</v>
      </c>
      <c r="E495" s="114">
        <v>1119</v>
      </c>
      <c r="F495" s="113">
        <v>23</v>
      </c>
      <c r="G495" s="115">
        <v>43530</v>
      </c>
    </row>
    <row r="496" spans="1:7">
      <c r="A496" s="112">
        <v>14638</v>
      </c>
      <c r="B496" s="113" t="s">
        <v>39</v>
      </c>
      <c r="C496" s="113" t="s">
        <v>34</v>
      </c>
      <c r="D496" s="113" t="s">
        <v>33</v>
      </c>
      <c r="E496" s="114">
        <v>2069</v>
      </c>
      <c r="F496" s="113">
        <v>23</v>
      </c>
      <c r="G496" s="115">
        <v>43532</v>
      </c>
    </row>
    <row r="497" spans="1:7">
      <c r="A497" s="112">
        <v>14639</v>
      </c>
      <c r="B497" s="113" t="s">
        <v>1750</v>
      </c>
      <c r="C497" s="113" t="s">
        <v>34</v>
      </c>
      <c r="D497" s="113" t="s">
        <v>33</v>
      </c>
      <c r="E497" s="114">
        <v>1427</v>
      </c>
      <c r="F497" s="113">
        <v>23</v>
      </c>
      <c r="G497" s="115">
        <v>43536</v>
      </c>
    </row>
    <row r="498" spans="1:7">
      <c r="A498" s="112">
        <v>14640</v>
      </c>
      <c r="B498" s="113" t="s">
        <v>1447</v>
      </c>
      <c r="C498" s="113" t="s">
        <v>34</v>
      </c>
      <c r="D498" s="113" t="s">
        <v>33</v>
      </c>
      <c r="E498" s="114">
        <v>2268</v>
      </c>
      <c r="F498" s="113">
        <v>21</v>
      </c>
      <c r="G498" s="115">
        <v>43640</v>
      </c>
    </row>
    <row r="499" spans="1:7">
      <c r="A499" s="117">
        <v>14671</v>
      </c>
      <c r="B499" s="118" t="s">
        <v>1207</v>
      </c>
      <c r="C499" s="118" t="s">
        <v>34</v>
      </c>
      <c r="D499" s="118" t="s">
        <v>168</v>
      </c>
      <c r="E499" s="119">
        <v>2918</v>
      </c>
      <c r="F499" s="118">
        <v>51</v>
      </c>
      <c r="G499" s="120">
        <v>38883</v>
      </c>
    </row>
    <row r="500" spans="1:7">
      <c r="A500" s="117">
        <v>14673</v>
      </c>
      <c r="B500" s="118" t="s">
        <v>394</v>
      </c>
      <c r="C500" s="118" t="s">
        <v>34</v>
      </c>
      <c r="D500" s="118" t="s">
        <v>168</v>
      </c>
      <c r="E500" s="119">
        <v>1137</v>
      </c>
      <c r="F500" s="118">
        <v>51</v>
      </c>
      <c r="G500" s="120">
        <v>38888</v>
      </c>
    </row>
    <row r="501" spans="1:7">
      <c r="A501" s="112">
        <v>14674</v>
      </c>
      <c r="B501" s="113" t="s">
        <v>547</v>
      </c>
      <c r="C501" s="113" t="s">
        <v>34</v>
      </c>
      <c r="D501" s="113" t="s">
        <v>168</v>
      </c>
      <c r="E501" s="114">
        <v>1773</v>
      </c>
      <c r="F501" s="113">
        <v>51</v>
      </c>
      <c r="G501" s="115">
        <v>38890</v>
      </c>
    </row>
    <row r="502" spans="1:7">
      <c r="A502" s="117">
        <v>14675</v>
      </c>
      <c r="B502" s="118" t="s">
        <v>1219</v>
      </c>
      <c r="C502" s="118" t="s">
        <v>34</v>
      </c>
      <c r="D502" s="118" t="s">
        <v>168</v>
      </c>
      <c r="E502" s="119">
        <v>2477</v>
      </c>
      <c r="F502" s="118">
        <v>50</v>
      </c>
      <c r="G502" s="120">
        <v>38951</v>
      </c>
    </row>
    <row r="503" spans="1:7">
      <c r="A503" s="117">
        <v>14676</v>
      </c>
      <c r="B503" s="118" t="s">
        <v>1416</v>
      </c>
      <c r="C503" s="118" t="s">
        <v>34</v>
      </c>
      <c r="D503" s="118" t="s">
        <v>168</v>
      </c>
      <c r="E503" s="119">
        <v>1017</v>
      </c>
      <c r="F503" s="118">
        <v>50</v>
      </c>
      <c r="G503" s="120">
        <v>38953</v>
      </c>
    </row>
    <row r="504" spans="1:7">
      <c r="A504" s="112">
        <v>14677</v>
      </c>
      <c r="B504" s="113" t="s">
        <v>553</v>
      </c>
      <c r="C504" s="113" t="s">
        <v>34</v>
      </c>
      <c r="D504" s="113" t="s">
        <v>168</v>
      </c>
      <c r="E504" s="114">
        <v>2105</v>
      </c>
      <c r="F504" s="113">
        <v>49</v>
      </c>
      <c r="G504" s="115">
        <v>39871</v>
      </c>
    </row>
    <row r="505" spans="1:7">
      <c r="A505" s="117">
        <v>14678</v>
      </c>
      <c r="B505" s="118" t="s">
        <v>1407</v>
      </c>
      <c r="C505" s="118" t="s">
        <v>34</v>
      </c>
      <c r="D505" s="118" t="s">
        <v>168</v>
      </c>
      <c r="E505" s="119">
        <v>1191</v>
      </c>
      <c r="F505" s="118">
        <v>49</v>
      </c>
      <c r="G505" s="120">
        <v>39876</v>
      </c>
    </row>
    <row r="506" spans="1:7">
      <c r="A506" s="112">
        <v>14679</v>
      </c>
      <c r="B506" s="113" t="s">
        <v>342</v>
      </c>
      <c r="C506" s="113" t="s">
        <v>34</v>
      </c>
      <c r="D506" s="113" t="s">
        <v>168</v>
      </c>
      <c r="E506" s="114">
        <v>1645</v>
      </c>
      <c r="F506" s="113">
        <v>49</v>
      </c>
      <c r="G506" s="115">
        <v>39877</v>
      </c>
    </row>
    <row r="507" spans="1:7">
      <c r="A507" s="117">
        <v>14680</v>
      </c>
      <c r="B507" s="118" t="s">
        <v>345</v>
      </c>
      <c r="C507" s="118" t="s">
        <v>34</v>
      </c>
      <c r="D507" s="118" t="s">
        <v>168</v>
      </c>
      <c r="E507" s="119">
        <v>1789</v>
      </c>
      <c r="F507" s="118">
        <v>48</v>
      </c>
      <c r="G507" s="120">
        <v>39931</v>
      </c>
    </row>
    <row r="508" spans="1:7">
      <c r="A508" s="117">
        <v>14681</v>
      </c>
      <c r="B508" s="118" t="s">
        <v>634</v>
      </c>
      <c r="C508" s="118" t="s">
        <v>34</v>
      </c>
      <c r="D508" s="118" t="s">
        <v>168</v>
      </c>
      <c r="E508" s="119">
        <v>650</v>
      </c>
      <c r="F508" s="118">
        <v>48</v>
      </c>
      <c r="G508" s="120">
        <v>39932</v>
      </c>
    </row>
    <row r="509" spans="1:7">
      <c r="A509" s="117">
        <v>14682</v>
      </c>
      <c r="B509" s="118" t="s">
        <v>890</v>
      </c>
      <c r="C509" s="118" t="s">
        <v>34</v>
      </c>
      <c r="D509" s="118" t="s">
        <v>168</v>
      </c>
      <c r="E509" s="119">
        <v>1408</v>
      </c>
      <c r="F509" s="118">
        <v>48</v>
      </c>
      <c r="G509" s="120">
        <v>39933</v>
      </c>
    </row>
    <row r="510" spans="1:7">
      <c r="A510" s="112">
        <v>14683</v>
      </c>
      <c r="B510" s="113" t="s">
        <v>1032</v>
      </c>
      <c r="C510" s="113" t="s">
        <v>34</v>
      </c>
      <c r="D510" s="113" t="s">
        <v>168</v>
      </c>
      <c r="E510" s="114">
        <v>1823</v>
      </c>
      <c r="F510" s="113">
        <v>48</v>
      </c>
      <c r="G510" s="115">
        <v>39934</v>
      </c>
    </row>
    <row r="511" spans="1:7">
      <c r="A511" s="117">
        <v>14684</v>
      </c>
      <c r="B511" s="118" t="s">
        <v>765</v>
      </c>
      <c r="C511" s="118" t="s">
        <v>34</v>
      </c>
      <c r="D511" s="118" t="s">
        <v>168</v>
      </c>
      <c r="E511" s="119">
        <v>1389</v>
      </c>
      <c r="F511" s="118">
        <v>47</v>
      </c>
      <c r="G511" s="120">
        <v>39993</v>
      </c>
    </row>
    <row r="512" spans="1:7">
      <c r="A512" s="112">
        <v>14685</v>
      </c>
      <c r="B512" s="113" t="s">
        <v>1134</v>
      </c>
      <c r="C512" s="113" t="s">
        <v>34</v>
      </c>
      <c r="D512" s="113" t="s">
        <v>168</v>
      </c>
      <c r="E512" s="114">
        <v>1761</v>
      </c>
      <c r="F512" s="113">
        <v>47</v>
      </c>
      <c r="G512" s="115">
        <v>39994</v>
      </c>
    </row>
    <row r="513" spans="1:7">
      <c r="A513" s="117">
        <v>14686</v>
      </c>
      <c r="B513" s="118" t="s">
        <v>1801</v>
      </c>
      <c r="C513" s="118" t="s">
        <v>34</v>
      </c>
      <c r="D513" s="118" t="s">
        <v>168</v>
      </c>
      <c r="E513" s="119">
        <v>1578</v>
      </c>
      <c r="F513" s="118">
        <v>47</v>
      </c>
      <c r="G513" s="120">
        <v>40001</v>
      </c>
    </row>
    <row r="514" spans="1:7">
      <c r="A514" s="117">
        <v>14687</v>
      </c>
      <c r="B514" s="118" t="s">
        <v>981</v>
      </c>
      <c r="C514" s="118" t="s">
        <v>34</v>
      </c>
      <c r="D514" s="118" t="s">
        <v>168</v>
      </c>
      <c r="E514" s="119">
        <v>1364</v>
      </c>
      <c r="F514" s="118">
        <v>47</v>
      </c>
      <c r="G514" s="120">
        <v>40002</v>
      </c>
    </row>
    <row r="515" spans="1:7">
      <c r="A515" s="117">
        <v>14688</v>
      </c>
      <c r="B515" s="118" t="s">
        <v>1798</v>
      </c>
      <c r="C515" s="118" t="s">
        <v>34</v>
      </c>
      <c r="D515" s="118" t="s">
        <v>168</v>
      </c>
      <c r="E515" s="119">
        <v>1870</v>
      </c>
      <c r="F515" s="118">
        <v>46</v>
      </c>
      <c r="G515" s="120">
        <v>40050</v>
      </c>
    </row>
    <row r="516" spans="1:7">
      <c r="A516" s="112">
        <v>14689</v>
      </c>
      <c r="B516" s="113" t="s">
        <v>857</v>
      </c>
      <c r="C516" s="113" t="s">
        <v>34</v>
      </c>
      <c r="D516" s="113" t="s">
        <v>168</v>
      </c>
      <c r="E516" s="114">
        <v>2052</v>
      </c>
      <c r="F516" s="113">
        <v>46</v>
      </c>
      <c r="G516" s="115">
        <v>40051</v>
      </c>
    </row>
    <row r="517" spans="1:7">
      <c r="A517" s="112">
        <v>14690</v>
      </c>
      <c r="B517" s="113" t="s">
        <v>960</v>
      </c>
      <c r="C517" s="113" t="s">
        <v>34</v>
      </c>
      <c r="D517" s="113" t="s">
        <v>168</v>
      </c>
      <c r="E517" s="114">
        <v>509</v>
      </c>
      <c r="F517" s="113">
        <v>46</v>
      </c>
      <c r="G517" s="115">
        <v>40052</v>
      </c>
    </row>
    <row r="518" spans="1:7">
      <c r="A518" s="112">
        <v>14691</v>
      </c>
      <c r="B518" s="113" t="s">
        <v>1145</v>
      </c>
      <c r="C518" s="113" t="s">
        <v>34</v>
      </c>
      <c r="D518" s="113" t="s">
        <v>168</v>
      </c>
      <c r="E518" s="114">
        <v>1209</v>
      </c>
      <c r="F518" s="113">
        <v>46</v>
      </c>
      <c r="G518" s="115">
        <v>40053</v>
      </c>
    </row>
    <row r="519" spans="1:7">
      <c r="A519" s="112">
        <v>14692</v>
      </c>
      <c r="B519" s="113" t="s">
        <v>1209</v>
      </c>
      <c r="C519" s="113" t="s">
        <v>34</v>
      </c>
      <c r="D519" s="113" t="s">
        <v>168</v>
      </c>
      <c r="E519" s="114">
        <v>2338</v>
      </c>
      <c r="F519" s="113">
        <v>45</v>
      </c>
      <c r="G519" s="115">
        <v>40092</v>
      </c>
    </row>
    <row r="520" spans="1:7">
      <c r="A520" s="112">
        <v>14693</v>
      </c>
      <c r="B520" s="113" t="s">
        <v>1471</v>
      </c>
      <c r="C520" s="113" t="s">
        <v>34</v>
      </c>
      <c r="D520" s="113" t="s">
        <v>168</v>
      </c>
      <c r="E520" s="114">
        <v>1151</v>
      </c>
      <c r="F520" s="113">
        <v>45</v>
      </c>
      <c r="G520" s="115">
        <v>40093</v>
      </c>
    </row>
    <row r="521" spans="1:7">
      <c r="A521" s="117">
        <v>14694</v>
      </c>
      <c r="B521" s="118" t="s">
        <v>671</v>
      </c>
      <c r="C521" s="118" t="s">
        <v>34</v>
      </c>
      <c r="D521" s="118" t="s">
        <v>168</v>
      </c>
      <c r="E521" s="119">
        <v>2901</v>
      </c>
      <c r="F521" s="118">
        <v>45</v>
      </c>
      <c r="G521" s="120">
        <v>40094</v>
      </c>
    </row>
    <row r="522" spans="1:7">
      <c r="A522" s="112">
        <v>14695</v>
      </c>
      <c r="B522" s="113" t="s">
        <v>659</v>
      </c>
      <c r="C522" s="113" t="s">
        <v>34</v>
      </c>
      <c r="D522" s="113" t="s">
        <v>168</v>
      </c>
      <c r="E522" s="114">
        <v>737</v>
      </c>
      <c r="F522" s="113">
        <v>44</v>
      </c>
      <c r="G522" s="115">
        <v>40164</v>
      </c>
    </row>
    <row r="523" spans="1:7">
      <c r="A523" s="112">
        <v>14696</v>
      </c>
      <c r="B523" s="113" t="s">
        <v>1660</v>
      </c>
      <c r="C523" s="113" t="s">
        <v>34</v>
      </c>
      <c r="D523" s="113" t="s">
        <v>168</v>
      </c>
      <c r="E523" s="114">
        <v>529</v>
      </c>
      <c r="F523" s="113">
        <v>44</v>
      </c>
      <c r="G523" s="115">
        <v>40165</v>
      </c>
    </row>
    <row r="524" spans="1:7">
      <c r="A524" s="112">
        <v>14697</v>
      </c>
      <c r="B524" s="113" t="s">
        <v>1527</v>
      </c>
      <c r="C524" s="113" t="s">
        <v>34</v>
      </c>
      <c r="D524" s="113" t="s">
        <v>168</v>
      </c>
      <c r="E524" s="114">
        <v>1190</v>
      </c>
      <c r="F524" s="113">
        <v>44</v>
      </c>
      <c r="G524" s="115">
        <v>40168</v>
      </c>
    </row>
    <row r="525" spans="1:7">
      <c r="A525" s="112">
        <v>14698</v>
      </c>
      <c r="B525" s="113" t="s">
        <v>536</v>
      </c>
      <c r="C525" s="113" t="s">
        <v>34</v>
      </c>
      <c r="D525" s="113" t="s">
        <v>168</v>
      </c>
      <c r="E525" s="114">
        <v>997</v>
      </c>
      <c r="F525" s="113">
        <v>44</v>
      </c>
      <c r="G525" s="115">
        <v>40169</v>
      </c>
    </row>
    <row r="526" spans="1:7">
      <c r="A526" s="117">
        <v>14699</v>
      </c>
      <c r="B526" s="118" t="s">
        <v>544</v>
      </c>
      <c r="C526" s="118" t="s">
        <v>34</v>
      </c>
      <c r="D526" s="118" t="s">
        <v>168</v>
      </c>
      <c r="E526" s="119">
        <v>2258</v>
      </c>
      <c r="F526" s="118">
        <v>44</v>
      </c>
      <c r="G526" s="120">
        <v>40170</v>
      </c>
    </row>
    <row r="527" spans="1:7">
      <c r="A527" s="117">
        <v>14700</v>
      </c>
      <c r="B527" s="118" t="s">
        <v>306</v>
      </c>
      <c r="C527" s="118" t="s">
        <v>34</v>
      </c>
      <c r="D527" s="118" t="s">
        <v>168</v>
      </c>
      <c r="E527" s="119">
        <v>580</v>
      </c>
      <c r="F527" s="118">
        <v>44</v>
      </c>
      <c r="G527" s="120">
        <v>40171</v>
      </c>
    </row>
    <row r="528" spans="1:7">
      <c r="A528" s="112">
        <v>14701</v>
      </c>
      <c r="B528" s="113" t="s">
        <v>1192</v>
      </c>
      <c r="C528" s="113" t="s">
        <v>34</v>
      </c>
      <c r="D528" s="113" t="s">
        <v>168</v>
      </c>
      <c r="E528" s="114">
        <v>1521</v>
      </c>
      <c r="F528" s="113">
        <v>44</v>
      </c>
      <c r="G528" s="115">
        <v>40172</v>
      </c>
    </row>
    <row r="529" spans="1:7">
      <c r="A529" s="112">
        <v>14769</v>
      </c>
      <c r="B529" s="113" t="s">
        <v>296</v>
      </c>
      <c r="C529" s="113" t="s">
        <v>34</v>
      </c>
      <c r="D529" s="113" t="s">
        <v>168</v>
      </c>
      <c r="E529" s="114">
        <v>2031</v>
      </c>
      <c r="F529" s="113">
        <v>23</v>
      </c>
      <c r="G529" s="115">
        <v>43529</v>
      </c>
    </row>
    <row r="530" spans="1:7">
      <c r="A530" s="117">
        <v>14770</v>
      </c>
      <c r="B530" s="118" t="s">
        <v>1150</v>
      </c>
      <c r="C530" s="118" t="s">
        <v>34</v>
      </c>
      <c r="D530" s="118" t="s">
        <v>168</v>
      </c>
      <c r="E530" s="119">
        <v>1295</v>
      </c>
      <c r="F530" s="118">
        <v>23</v>
      </c>
      <c r="G530" s="120">
        <v>43996</v>
      </c>
    </row>
    <row r="531" spans="1:7">
      <c r="A531" s="117">
        <v>14771</v>
      </c>
      <c r="B531" s="118" t="s">
        <v>1639</v>
      </c>
      <c r="C531" s="118" t="s">
        <v>34</v>
      </c>
      <c r="D531" s="118" t="s">
        <v>168</v>
      </c>
      <c r="E531" s="119">
        <v>976</v>
      </c>
      <c r="F531" s="118">
        <v>23</v>
      </c>
      <c r="G531" s="120">
        <v>43997</v>
      </c>
    </row>
    <row r="532" spans="1:7">
      <c r="A532" s="112">
        <v>14772</v>
      </c>
      <c r="B532" s="113" t="s">
        <v>169</v>
      </c>
      <c r="C532" s="113" t="s">
        <v>34</v>
      </c>
      <c r="D532" s="113" t="s">
        <v>168</v>
      </c>
      <c r="E532" s="114">
        <v>1353</v>
      </c>
      <c r="F532" s="113">
        <v>22</v>
      </c>
      <c r="G532" s="115">
        <v>43595</v>
      </c>
    </row>
    <row r="533" spans="1:7">
      <c r="A533" s="117">
        <v>14773</v>
      </c>
      <c r="B533" s="118" t="s">
        <v>1194</v>
      </c>
      <c r="C533" s="118" t="s">
        <v>34</v>
      </c>
      <c r="D533" s="118" t="s">
        <v>168</v>
      </c>
      <c r="E533" s="119">
        <v>2179</v>
      </c>
      <c r="F533" s="118">
        <v>22</v>
      </c>
      <c r="G533" s="120">
        <v>43598</v>
      </c>
    </row>
    <row r="534" spans="1:7">
      <c r="A534" s="117">
        <v>14774</v>
      </c>
      <c r="B534" s="118" t="s">
        <v>1593</v>
      </c>
      <c r="C534" s="118" t="s">
        <v>34</v>
      </c>
      <c r="D534" s="118" t="s">
        <v>168</v>
      </c>
      <c r="E534" s="119">
        <v>834</v>
      </c>
      <c r="F534" s="118">
        <v>22</v>
      </c>
      <c r="G534" s="120">
        <v>43998</v>
      </c>
    </row>
    <row r="535" spans="1:7">
      <c r="A535" s="117">
        <v>14775</v>
      </c>
      <c r="B535" s="118" t="s">
        <v>389</v>
      </c>
      <c r="C535" s="118" t="s">
        <v>34</v>
      </c>
      <c r="D535" s="118" t="s">
        <v>168</v>
      </c>
      <c r="E535" s="119">
        <v>832</v>
      </c>
      <c r="F535" s="118">
        <v>21</v>
      </c>
      <c r="G535" s="120">
        <v>43999</v>
      </c>
    </row>
    <row r="536" spans="1:7">
      <c r="A536" s="112">
        <v>14776</v>
      </c>
      <c r="B536" s="113" t="s">
        <v>517</v>
      </c>
      <c r="C536" s="113" t="s">
        <v>117</v>
      </c>
      <c r="D536" s="113" t="s">
        <v>56</v>
      </c>
      <c r="E536" s="114">
        <v>1746</v>
      </c>
      <c r="F536" s="113">
        <v>47</v>
      </c>
      <c r="G536" s="115">
        <v>38546</v>
      </c>
    </row>
    <row r="537" spans="1:7">
      <c r="A537" s="117">
        <v>14801</v>
      </c>
      <c r="B537" s="118" t="s">
        <v>1137</v>
      </c>
      <c r="C537" s="118" t="s">
        <v>117</v>
      </c>
      <c r="D537" s="118" t="s">
        <v>10</v>
      </c>
      <c r="E537" s="119">
        <v>1537</v>
      </c>
      <c r="F537" s="118">
        <v>38</v>
      </c>
      <c r="G537" s="120">
        <v>40549</v>
      </c>
    </row>
    <row r="538" spans="1:7">
      <c r="A538" s="112">
        <v>14802</v>
      </c>
      <c r="B538" s="113" t="s">
        <v>432</v>
      </c>
      <c r="C538" s="113" t="s">
        <v>117</v>
      </c>
      <c r="D538" s="113" t="s">
        <v>10</v>
      </c>
      <c r="E538" s="114">
        <v>2215</v>
      </c>
      <c r="F538" s="113">
        <v>36</v>
      </c>
      <c r="G538" s="115">
        <v>40662</v>
      </c>
    </row>
    <row r="539" spans="1:7">
      <c r="A539" s="112">
        <v>14811</v>
      </c>
      <c r="B539" s="113" t="s">
        <v>268</v>
      </c>
      <c r="C539" s="113" t="s">
        <v>117</v>
      </c>
      <c r="D539" s="113" t="s">
        <v>10</v>
      </c>
      <c r="E539" s="114">
        <v>1329</v>
      </c>
      <c r="F539" s="113">
        <v>29</v>
      </c>
      <c r="G539" s="115">
        <v>43175</v>
      </c>
    </row>
    <row r="540" spans="1:7">
      <c r="A540" s="112">
        <v>14812</v>
      </c>
      <c r="B540" s="113" t="s">
        <v>992</v>
      </c>
      <c r="C540" s="113" t="s">
        <v>117</v>
      </c>
      <c r="D540" s="113" t="s">
        <v>10</v>
      </c>
      <c r="E540" s="114">
        <v>789</v>
      </c>
      <c r="F540" s="113">
        <v>28</v>
      </c>
      <c r="G540" s="115">
        <v>43241</v>
      </c>
    </row>
    <row r="541" spans="1:7">
      <c r="A541" s="112">
        <v>14813</v>
      </c>
      <c r="B541" s="113" t="s">
        <v>1649</v>
      </c>
      <c r="C541" s="113" t="s">
        <v>117</v>
      </c>
      <c r="D541" s="113" t="s">
        <v>10</v>
      </c>
      <c r="E541" s="114">
        <v>664</v>
      </c>
      <c r="F541" s="113">
        <v>27</v>
      </c>
      <c r="G541" s="115">
        <v>43305</v>
      </c>
    </row>
    <row r="542" spans="1:7">
      <c r="A542" s="112">
        <v>14814</v>
      </c>
      <c r="B542" s="113" t="s">
        <v>1675</v>
      </c>
      <c r="C542" s="113" t="s">
        <v>117</v>
      </c>
      <c r="D542" s="113" t="s">
        <v>10</v>
      </c>
      <c r="E542" s="114">
        <v>2606</v>
      </c>
      <c r="F542" s="113">
        <v>26</v>
      </c>
      <c r="G542" s="115">
        <v>43354</v>
      </c>
    </row>
    <row r="543" spans="1:7">
      <c r="A543" s="117">
        <v>14815</v>
      </c>
      <c r="B543" s="118" t="s">
        <v>118</v>
      </c>
      <c r="C543" s="118" t="s">
        <v>117</v>
      </c>
      <c r="D543" s="118" t="s">
        <v>10</v>
      </c>
      <c r="E543" s="119">
        <v>1661</v>
      </c>
      <c r="F543" s="118">
        <v>26</v>
      </c>
      <c r="G543" s="120">
        <v>43355</v>
      </c>
    </row>
    <row r="544" spans="1:7">
      <c r="A544" s="112">
        <v>14816</v>
      </c>
      <c r="B544" s="113" t="s">
        <v>1571</v>
      </c>
      <c r="C544" s="113" t="s">
        <v>117</v>
      </c>
      <c r="D544" s="113" t="s">
        <v>10</v>
      </c>
      <c r="E544" s="114">
        <v>2346</v>
      </c>
      <c r="F544" s="113">
        <v>25</v>
      </c>
      <c r="G544" s="115">
        <v>43420</v>
      </c>
    </row>
    <row r="545" spans="1:7">
      <c r="A545" s="117">
        <v>14817</v>
      </c>
      <c r="B545" s="118" t="s">
        <v>1711</v>
      </c>
      <c r="C545" s="118" t="s">
        <v>117</v>
      </c>
      <c r="D545" s="118" t="s">
        <v>10</v>
      </c>
      <c r="E545" s="119">
        <v>1149</v>
      </c>
      <c r="F545" s="118">
        <v>25</v>
      </c>
      <c r="G545" s="120">
        <v>43423</v>
      </c>
    </row>
    <row r="546" spans="1:7">
      <c r="A546" s="117">
        <v>14826</v>
      </c>
      <c r="B546" s="118" t="s">
        <v>1029</v>
      </c>
      <c r="C546" s="118" t="s">
        <v>88</v>
      </c>
      <c r="D546" s="118" t="s">
        <v>27</v>
      </c>
      <c r="E546" s="119">
        <v>1081</v>
      </c>
      <c r="F546" s="118">
        <v>51</v>
      </c>
      <c r="G546" s="120">
        <v>44011</v>
      </c>
    </row>
    <row r="547" spans="1:7">
      <c r="A547" s="112">
        <v>14827</v>
      </c>
      <c r="B547" s="113" t="s">
        <v>1255</v>
      </c>
      <c r="C547" s="113" t="s">
        <v>88</v>
      </c>
      <c r="D547" s="113" t="s">
        <v>27</v>
      </c>
      <c r="E547" s="114">
        <v>1158</v>
      </c>
      <c r="F547" s="113">
        <v>51</v>
      </c>
      <c r="G547" s="115">
        <v>44012</v>
      </c>
    </row>
    <row r="548" spans="1:7">
      <c r="A548" s="117">
        <v>14828</v>
      </c>
      <c r="B548" s="118" t="s">
        <v>1718</v>
      </c>
      <c r="C548" s="118" t="s">
        <v>88</v>
      </c>
      <c r="D548" s="118" t="s">
        <v>27</v>
      </c>
      <c r="E548" s="119">
        <v>2637</v>
      </c>
      <c r="F548" s="118">
        <v>50</v>
      </c>
      <c r="G548" s="120">
        <v>39815</v>
      </c>
    </row>
    <row r="549" spans="1:7">
      <c r="A549" s="117">
        <v>14829</v>
      </c>
      <c r="B549" s="118" t="s">
        <v>840</v>
      </c>
      <c r="C549" s="118" t="s">
        <v>88</v>
      </c>
      <c r="D549" s="118" t="s">
        <v>27</v>
      </c>
      <c r="E549" s="119">
        <v>519</v>
      </c>
      <c r="F549" s="118">
        <v>50</v>
      </c>
      <c r="G549" s="120">
        <v>44013</v>
      </c>
    </row>
    <row r="550" spans="1:7">
      <c r="A550" s="117">
        <v>14830</v>
      </c>
      <c r="B550" s="118" t="s">
        <v>823</v>
      </c>
      <c r="C550" s="118" t="s">
        <v>88</v>
      </c>
      <c r="D550" s="118" t="s">
        <v>27</v>
      </c>
      <c r="E550" s="119">
        <v>1927</v>
      </c>
      <c r="F550" s="118">
        <v>47</v>
      </c>
      <c r="G550" s="120">
        <v>40004</v>
      </c>
    </row>
    <row r="551" spans="1:7">
      <c r="A551" s="112">
        <v>14831</v>
      </c>
      <c r="B551" s="113" t="s">
        <v>1285</v>
      </c>
      <c r="C551" s="113" t="s">
        <v>88</v>
      </c>
      <c r="D551" s="113" t="s">
        <v>27</v>
      </c>
      <c r="E551" s="114">
        <v>911</v>
      </c>
      <c r="F551" s="113">
        <v>46</v>
      </c>
      <c r="G551" s="115">
        <v>44015</v>
      </c>
    </row>
    <row r="552" spans="1:7">
      <c r="A552" s="117">
        <v>14832</v>
      </c>
      <c r="B552" s="118" t="s">
        <v>89</v>
      </c>
      <c r="C552" s="118" t="s">
        <v>88</v>
      </c>
      <c r="D552" s="118" t="s">
        <v>27</v>
      </c>
      <c r="E552" s="119">
        <v>1554</v>
      </c>
      <c r="F552" s="118">
        <v>45</v>
      </c>
      <c r="G552" s="120">
        <v>40102</v>
      </c>
    </row>
    <row r="553" spans="1:7">
      <c r="A553" s="117">
        <v>14833</v>
      </c>
      <c r="B553" s="118" t="s">
        <v>292</v>
      </c>
      <c r="C553" s="118" t="s">
        <v>88</v>
      </c>
      <c r="D553" s="118" t="s">
        <v>27</v>
      </c>
      <c r="E553" s="119">
        <v>2004</v>
      </c>
      <c r="F553" s="118">
        <v>43</v>
      </c>
      <c r="G553" s="120">
        <v>40246</v>
      </c>
    </row>
    <row r="554" spans="1:7">
      <c r="A554" s="112">
        <v>14834</v>
      </c>
      <c r="B554" s="113" t="s">
        <v>1687</v>
      </c>
      <c r="C554" s="113" t="s">
        <v>88</v>
      </c>
      <c r="D554" s="113" t="s">
        <v>27</v>
      </c>
      <c r="E554" s="114">
        <v>2222</v>
      </c>
      <c r="F554" s="113">
        <v>42</v>
      </c>
      <c r="G554" s="115">
        <v>40303</v>
      </c>
    </row>
    <row r="555" spans="1:7">
      <c r="A555" s="117">
        <v>14835</v>
      </c>
      <c r="B555" s="118" t="s">
        <v>1550</v>
      </c>
      <c r="C555" s="118" t="s">
        <v>88</v>
      </c>
      <c r="D555" s="118" t="s">
        <v>27</v>
      </c>
      <c r="E555" s="119">
        <v>2638</v>
      </c>
      <c r="F555" s="118">
        <v>41</v>
      </c>
      <c r="G555" s="120">
        <v>40367</v>
      </c>
    </row>
    <row r="556" spans="1:7">
      <c r="A556" s="117">
        <v>14836</v>
      </c>
      <c r="B556" s="118" t="s">
        <v>717</v>
      </c>
      <c r="C556" s="118" t="s">
        <v>88</v>
      </c>
      <c r="D556" s="118" t="s">
        <v>27</v>
      </c>
      <c r="E556" s="119">
        <v>2498</v>
      </c>
      <c r="F556" s="118">
        <v>40</v>
      </c>
      <c r="G556" s="120">
        <v>40424</v>
      </c>
    </row>
    <row r="557" spans="1:7">
      <c r="A557" s="117">
        <v>14837</v>
      </c>
      <c r="B557" s="118" t="s">
        <v>467</v>
      </c>
      <c r="C557" s="118" t="s">
        <v>88</v>
      </c>
      <c r="D557" s="118" t="s">
        <v>27</v>
      </c>
      <c r="E557" s="119">
        <v>2051</v>
      </c>
      <c r="F557" s="118">
        <v>40</v>
      </c>
      <c r="G557" s="120">
        <v>40428</v>
      </c>
    </row>
    <row r="558" spans="1:7">
      <c r="A558" s="112">
        <v>14838</v>
      </c>
      <c r="B558" s="113" t="s">
        <v>421</v>
      </c>
      <c r="C558" s="113" t="s">
        <v>88</v>
      </c>
      <c r="D558" s="113" t="s">
        <v>27</v>
      </c>
      <c r="E558" s="114">
        <v>1619</v>
      </c>
      <c r="F558" s="113">
        <v>39</v>
      </c>
      <c r="G558" s="115">
        <v>43983</v>
      </c>
    </row>
    <row r="559" spans="1:7">
      <c r="A559" s="117">
        <v>14839</v>
      </c>
      <c r="B559" s="118" t="s">
        <v>976</v>
      </c>
      <c r="C559" s="118" t="s">
        <v>88</v>
      </c>
      <c r="D559" s="118" t="s">
        <v>27</v>
      </c>
      <c r="E559" s="119">
        <v>2320</v>
      </c>
      <c r="F559" s="118">
        <v>36</v>
      </c>
      <c r="G559" s="120">
        <v>40666</v>
      </c>
    </row>
    <row r="560" spans="1:7">
      <c r="A560" s="112">
        <v>14840</v>
      </c>
      <c r="B560" s="113" t="s">
        <v>136</v>
      </c>
      <c r="C560" s="113" t="s">
        <v>88</v>
      </c>
      <c r="D560" s="113" t="s">
        <v>27</v>
      </c>
      <c r="E560" s="114">
        <v>1056</v>
      </c>
      <c r="F560" s="113">
        <v>35</v>
      </c>
      <c r="G560" s="115">
        <v>44016</v>
      </c>
    </row>
    <row r="561" spans="1:7">
      <c r="A561" s="112">
        <v>14841</v>
      </c>
      <c r="B561" s="113" t="s">
        <v>1624</v>
      </c>
      <c r="C561" s="113" t="s">
        <v>88</v>
      </c>
      <c r="D561" s="113" t="s">
        <v>27</v>
      </c>
      <c r="E561" s="114">
        <v>1669</v>
      </c>
      <c r="F561" s="113">
        <v>32</v>
      </c>
      <c r="G561" s="115">
        <v>40375</v>
      </c>
    </row>
    <row r="562" spans="1:7">
      <c r="A562" s="112">
        <v>14842</v>
      </c>
      <c r="B562" s="113" t="s">
        <v>761</v>
      </c>
      <c r="C562" s="113" t="s">
        <v>88</v>
      </c>
      <c r="D562" s="113" t="s">
        <v>27</v>
      </c>
      <c r="E562" s="114">
        <v>2150</v>
      </c>
      <c r="F562" s="113">
        <v>32</v>
      </c>
      <c r="G562" s="115">
        <v>40380</v>
      </c>
    </row>
    <row r="563" spans="1:7">
      <c r="A563" s="117">
        <v>14843</v>
      </c>
      <c r="B563" s="118" t="s">
        <v>206</v>
      </c>
      <c r="C563" s="118" t="s">
        <v>88</v>
      </c>
      <c r="D563" s="118" t="s">
        <v>27</v>
      </c>
      <c r="E563" s="119">
        <v>2519</v>
      </c>
      <c r="F563" s="118">
        <v>31</v>
      </c>
      <c r="G563" s="120">
        <v>40459</v>
      </c>
    </row>
    <row r="564" spans="1:7">
      <c r="A564" s="117">
        <v>14844</v>
      </c>
      <c r="B564" s="118" t="s">
        <v>1749</v>
      </c>
      <c r="C564" s="118" t="s">
        <v>88</v>
      </c>
      <c r="D564" s="118" t="s">
        <v>27</v>
      </c>
      <c r="E564" s="119">
        <v>1273</v>
      </c>
      <c r="F564" s="118">
        <v>29</v>
      </c>
      <c r="G564" s="120">
        <v>44027</v>
      </c>
    </row>
    <row r="565" spans="1:7">
      <c r="A565" s="112">
        <v>14845</v>
      </c>
      <c r="B565" s="113" t="s">
        <v>1615</v>
      </c>
      <c r="C565" s="113" t="s">
        <v>88</v>
      </c>
      <c r="D565" s="113" t="s">
        <v>27</v>
      </c>
      <c r="E565" s="114">
        <v>1260</v>
      </c>
      <c r="F565" s="113">
        <v>25</v>
      </c>
      <c r="G565" s="115">
        <v>44031</v>
      </c>
    </row>
    <row r="566" spans="1:7">
      <c r="A566" s="117">
        <v>14846</v>
      </c>
      <c r="B566" s="118" t="s">
        <v>604</v>
      </c>
      <c r="C566" s="118" t="s">
        <v>88</v>
      </c>
      <c r="D566" s="118" t="s">
        <v>27</v>
      </c>
      <c r="E566" s="119">
        <v>2738</v>
      </c>
      <c r="F566" s="118">
        <v>24</v>
      </c>
      <c r="G566" s="120">
        <v>43489</v>
      </c>
    </row>
    <row r="567" spans="1:7">
      <c r="A567" s="112">
        <v>14847</v>
      </c>
      <c r="B567" s="113" t="s">
        <v>386</v>
      </c>
      <c r="C567" s="113" t="s">
        <v>88</v>
      </c>
      <c r="D567" s="113" t="s">
        <v>27</v>
      </c>
      <c r="E567" s="114">
        <v>887</v>
      </c>
      <c r="F567" s="113">
        <v>24</v>
      </c>
      <c r="G567" s="115">
        <v>44032</v>
      </c>
    </row>
    <row r="568" spans="1:7">
      <c r="A568" s="112">
        <v>14848</v>
      </c>
      <c r="B568" s="113" t="s">
        <v>704</v>
      </c>
      <c r="C568" s="113" t="s">
        <v>88</v>
      </c>
      <c r="D568" s="113" t="s">
        <v>27</v>
      </c>
      <c r="E568" s="114">
        <v>1948</v>
      </c>
      <c r="F568" s="113">
        <v>23</v>
      </c>
      <c r="G568" s="115">
        <v>43539</v>
      </c>
    </row>
    <row r="569" spans="1:7">
      <c r="A569" s="112">
        <v>14849</v>
      </c>
      <c r="B569" s="113" t="s">
        <v>719</v>
      </c>
      <c r="C569" s="113" t="s">
        <v>88</v>
      </c>
      <c r="D569" s="113" t="s">
        <v>27</v>
      </c>
      <c r="E569" s="114">
        <v>2747</v>
      </c>
      <c r="F569" s="113">
        <v>23</v>
      </c>
      <c r="G569" s="115">
        <v>43542</v>
      </c>
    </row>
    <row r="570" spans="1:7">
      <c r="A570" s="112">
        <v>14850</v>
      </c>
      <c r="B570" s="113" t="s">
        <v>522</v>
      </c>
      <c r="C570" s="113" t="s">
        <v>88</v>
      </c>
      <c r="D570" s="113" t="s">
        <v>27</v>
      </c>
      <c r="E570" s="114">
        <v>631</v>
      </c>
      <c r="F570" s="113">
        <v>23</v>
      </c>
      <c r="G570" s="115">
        <v>44035</v>
      </c>
    </row>
    <row r="571" spans="1:7">
      <c r="A571" s="112">
        <v>14851</v>
      </c>
      <c r="B571" s="113" t="s">
        <v>1613</v>
      </c>
      <c r="C571" s="113" t="s">
        <v>88</v>
      </c>
      <c r="D571" s="113" t="s">
        <v>27</v>
      </c>
      <c r="E571" s="114">
        <v>795</v>
      </c>
      <c r="F571" s="113">
        <v>21</v>
      </c>
      <c r="G571" s="115">
        <v>44037</v>
      </c>
    </row>
    <row r="572" spans="1:7">
      <c r="A572" s="112">
        <v>14852</v>
      </c>
      <c r="B572" s="113" t="s">
        <v>1149</v>
      </c>
      <c r="C572" s="113" t="s">
        <v>88</v>
      </c>
      <c r="D572" s="113" t="s">
        <v>56</v>
      </c>
      <c r="E572" s="114">
        <v>865</v>
      </c>
      <c r="F572" s="113">
        <v>41</v>
      </c>
      <c r="G572" s="115">
        <v>40361</v>
      </c>
    </row>
    <row r="573" spans="1:7">
      <c r="A573" s="112">
        <v>14853</v>
      </c>
      <c r="B573" s="113" t="s">
        <v>1217</v>
      </c>
      <c r="C573" s="113" t="s">
        <v>88</v>
      </c>
      <c r="D573" s="113" t="s">
        <v>197</v>
      </c>
      <c r="E573" s="114">
        <v>2883</v>
      </c>
      <c r="F573" s="113">
        <v>28</v>
      </c>
      <c r="G573" s="115">
        <v>43242</v>
      </c>
    </row>
    <row r="574" spans="1:7">
      <c r="A574" s="117">
        <v>14933</v>
      </c>
      <c r="B574" s="118" t="s">
        <v>993</v>
      </c>
      <c r="C574" s="118" t="s">
        <v>88</v>
      </c>
      <c r="D574" s="118" t="s">
        <v>10</v>
      </c>
      <c r="E574" s="119">
        <v>1810</v>
      </c>
      <c r="F574" s="118">
        <v>42</v>
      </c>
      <c r="G574" s="120">
        <v>40304</v>
      </c>
    </row>
    <row r="575" spans="1:7">
      <c r="A575" s="112">
        <v>14934</v>
      </c>
      <c r="B575" s="113" t="s">
        <v>1630</v>
      </c>
      <c r="C575" s="113" t="s">
        <v>88</v>
      </c>
      <c r="D575" s="113" t="s">
        <v>10</v>
      </c>
      <c r="E575" s="114">
        <v>2386</v>
      </c>
      <c r="F575" s="113">
        <v>42</v>
      </c>
      <c r="G575" s="115">
        <v>40305</v>
      </c>
    </row>
    <row r="576" spans="1:7">
      <c r="A576" s="112">
        <v>14935</v>
      </c>
      <c r="B576" s="113" t="s">
        <v>1487</v>
      </c>
      <c r="C576" s="113" t="s">
        <v>88</v>
      </c>
      <c r="D576" s="113" t="s">
        <v>10</v>
      </c>
      <c r="E576" s="114">
        <v>527</v>
      </c>
      <c r="F576" s="113">
        <v>42</v>
      </c>
      <c r="G576" s="115">
        <v>40308</v>
      </c>
    </row>
    <row r="577" spans="1:7">
      <c r="A577" s="117">
        <v>14936</v>
      </c>
      <c r="B577" s="118" t="s">
        <v>1026</v>
      </c>
      <c r="C577" s="118" t="s">
        <v>88</v>
      </c>
      <c r="D577" s="118" t="s">
        <v>10</v>
      </c>
      <c r="E577" s="119">
        <v>2197</v>
      </c>
      <c r="F577" s="118">
        <v>42</v>
      </c>
      <c r="G577" s="120">
        <v>40309</v>
      </c>
    </row>
    <row r="578" spans="1:7">
      <c r="A578" s="112">
        <v>14937</v>
      </c>
      <c r="B578" s="113" t="s">
        <v>1619</v>
      </c>
      <c r="C578" s="113" t="s">
        <v>88</v>
      </c>
      <c r="D578" s="113" t="s">
        <v>10</v>
      </c>
      <c r="E578" s="114">
        <v>649</v>
      </c>
      <c r="F578" s="113">
        <v>41</v>
      </c>
      <c r="G578" s="115">
        <v>40364</v>
      </c>
    </row>
    <row r="579" spans="1:7">
      <c r="A579" s="117">
        <v>14938</v>
      </c>
      <c r="B579" s="118" t="s">
        <v>1019</v>
      </c>
      <c r="C579" s="118" t="s">
        <v>88</v>
      </c>
      <c r="D579" s="118" t="s">
        <v>10</v>
      </c>
      <c r="E579" s="119">
        <v>2446</v>
      </c>
      <c r="F579" s="118">
        <v>41</v>
      </c>
      <c r="G579" s="120">
        <v>40365</v>
      </c>
    </row>
    <row r="580" spans="1:7">
      <c r="A580" s="112">
        <v>14939</v>
      </c>
      <c r="B580" s="113" t="s">
        <v>1295</v>
      </c>
      <c r="C580" s="113" t="s">
        <v>88</v>
      </c>
      <c r="D580" s="113" t="s">
        <v>10</v>
      </c>
      <c r="E580" s="114">
        <v>2434</v>
      </c>
      <c r="F580" s="113">
        <v>41</v>
      </c>
      <c r="G580" s="115">
        <v>40366</v>
      </c>
    </row>
    <row r="581" spans="1:7">
      <c r="A581" s="117">
        <v>14940</v>
      </c>
      <c r="B581" s="118" t="s">
        <v>1341</v>
      </c>
      <c r="C581" s="118" t="s">
        <v>88</v>
      </c>
      <c r="D581" s="118" t="s">
        <v>10</v>
      </c>
      <c r="E581" s="119">
        <v>2494</v>
      </c>
      <c r="F581" s="118">
        <v>40</v>
      </c>
      <c r="G581" s="120">
        <v>40427</v>
      </c>
    </row>
    <row r="582" spans="1:7">
      <c r="A582" s="117">
        <v>14941</v>
      </c>
      <c r="B582" s="118" t="s">
        <v>1738</v>
      </c>
      <c r="C582" s="118" t="s">
        <v>88</v>
      </c>
      <c r="D582" s="118" t="s">
        <v>10</v>
      </c>
      <c r="E582" s="119">
        <v>2552</v>
      </c>
      <c r="F582" s="118">
        <v>40</v>
      </c>
      <c r="G582" s="120">
        <v>40429</v>
      </c>
    </row>
    <row r="583" spans="1:7">
      <c r="A583" s="112">
        <v>14942</v>
      </c>
      <c r="B583" s="113" t="s">
        <v>1796</v>
      </c>
      <c r="C583" s="113" t="s">
        <v>88</v>
      </c>
      <c r="D583" s="113" t="s">
        <v>10</v>
      </c>
      <c r="E583" s="114">
        <v>1633</v>
      </c>
      <c r="F583" s="113">
        <v>40</v>
      </c>
      <c r="G583" s="115">
        <v>40430</v>
      </c>
    </row>
    <row r="584" spans="1:7">
      <c r="A584" s="117">
        <v>14943</v>
      </c>
      <c r="B584" s="118" t="s">
        <v>1528</v>
      </c>
      <c r="C584" s="118" t="s">
        <v>88</v>
      </c>
      <c r="D584" s="118" t="s">
        <v>10</v>
      </c>
      <c r="E584" s="119">
        <v>1164</v>
      </c>
      <c r="F584" s="118">
        <v>40</v>
      </c>
      <c r="G584" s="120">
        <v>40431</v>
      </c>
    </row>
    <row r="585" spans="1:7">
      <c r="A585" s="112">
        <v>14944</v>
      </c>
      <c r="B585" s="113" t="s">
        <v>1747</v>
      </c>
      <c r="C585" s="113" t="s">
        <v>88</v>
      </c>
      <c r="D585" s="113" t="s">
        <v>10</v>
      </c>
      <c r="E585" s="114">
        <v>1500</v>
      </c>
      <c r="F585" s="113">
        <v>39</v>
      </c>
      <c r="G585" s="115">
        <v>40500</v>
      </c>
    </row>
    <row r="586" spans="1:7">
      <c r="A586" s="117">
        <v>14945</v>
      </c>
      <c r="B586" s="118" t="s">
        <v>859</v>
      </c>
      <c r="C586" s="118" t="s">
        <v>88</v>
      </c>
      <c r="D586" s="118" t="s">
        <v>10</v>
      </c>
      <c r="E586" s="119">
        <v>1139</v>
      </c>
      <c r="F586" s="118">
        <v>39</v>
      </c>
      <c r="G586" s="120">
        <v>40501</v>
      </c>
    </row>
    <row r="587" spans="1:7">
      <c r="A587" s="117">
        <v>14946</v>
      </c>
      <c r="B587" s="118" t="s">
        <v>1621</v>
      </c>
      <c r="C587" s="118" t="s">
        <v>88</v>
      </c>
      <c r="D587" s="118" t="s">
        <v>10</v>
      </c>
      <c r="E587" s="119">
        <v>1830</v>
      </c>
      <c r="F587" s="118">
        <v>39</v>
      </c>
      <c r="G587" s="120">
        <v>40505</v>
      </c>
    </row>
    <row r="588" spans="1:7">
      <c r="A588" s="112">
        <v>14947</v>
      </c>
      <c r="B588" s="113" t="s">
        <v>1358</v>
      </c>
      <c r="C588" s="113" t="s">
        <v>88</v>
      </c>
      <c r="D588" s="113" t="s">
        <v>10</v>
      </c>
      <c r="E588" s="114">
        <v>751</v>
      </c>
      <c r="F588" s="113">
        <v>39</v>
      </c>
      <c r="G588" s="115">
        <v>40506</v>
      </c>
    </row>
    <row r="589" spans="1:7">
      <c r="A589" s="112">
        <v>14948</v>
      </c>
      <c r="B589" s="113" t="s">
        <v>626</v>
      </c>
      <c r="C589" s="113" t="s">
        <v>88</v>
      </c>
      <c r="D589" s="113" t="s">
        <v>10</v>
      </c>
      <c r="E589" s="114">
        <v>2270</v>
      </c>
      <c r="F589" s="113">
        <v>39</v>
      </c>
      <c r="G589" s="115">
        <v>40507</v>
      </c>
    </row>
    <row r="590" spans="1:7">
      <c r="A590" s="117">
        <v>14949</v>
      </c>
      <c r="B590" s="118" t="s">
        <v>1598</v>
      </c>
      <c r="C590" s="118" t="s">
        <v>88</v>
      </c>
      <c r="D590" s="118" t="s">
        <v>10</v>
      </c>
      <c r="E590" s="119">
        <v>1021</v>
      </c>
      <c r="F590" s="118">
        <v>39</v>
      </c>
      <c r="G590" s="120">
        <v>40508</v>
      </c>
    </row>
    <row r="591" spans="1:7">
      <c r="A591" s="112">
        <v>14950</v>
      </c>
      <c r="B591" s="113" t="s">
        <v>1129</v>
      </c>
      <c r="C591" s="113" t="s">
        <v>88</v>
      </c>
      <c r="D591" s="113" t="s">
        <v>10</v>
      </c>
      <c r="E591" s="114">
        <v>2524</v>
      </c>
      <c r="F591" s="113">
        <v>39</v>
      </c>
      <c r="G591" s="115">
        <v>40511</v>
      </c>
    </row>
    <row r="592" spans="1:7">
      <c r="A592" s="117">
        <v>14951</v>
      </c>
      <c r="B592" s="118" t="s">
        <v>519</v>
      </c>
      <c r="C592" s="118" t="s">
        <v>88</v>
      </c>
      <c r="D592" s="118" t="s">
        <v>10</v>
      </c>
      <c r="E592" s="119">
        <v>2611</v>
      </c>
      <c r="F592" s="118">
        <v>38</v>
      </c>
      <c r="G592" s="120">
        <v>40550</v>
      </c>
    </row>
    <row r="593" spans="1:7">
      <c r="A593" s="117">
        <v>14952</v>
      </c>
      <c r="B593" s="118" t="s">
        <v>1248</v>
      </c>
      <c r="C593" s="118" t="s">
        <v>88</v>
      </c>
      <c r="D593" s="118" t="s">
        <v>10</v>
      </c>
      <c r="E593" s="119">
        <v>2544</v>
      </c>
      <c r="F593" s="118">
        <v>38</v>
      </c>
      <c r="G593" s="120">
        <v>40553</v>
      </c>
    </row>
    <row r="594" spans="1:7">
      <c r="A594" s="112">
        <v>14953</v>
      </c>
      <c r="B594" s="113" t="s">
        <v>1756</v>
      </c>
      <c r="C594" s="113" t="s">
        <v>88</v>
      </c>
      <c r="D594" s="113" t="s">
        <v>10</v>
      </c>
      <c r="E594" s="114">
        <v>1875</v>
      </c>
      <c r="F594" s="113">
        <v>38</v>
      </c>
      <c r="G594" s="115">
        <v>40554</v>
      </c>
    </row>
    <row r="595" spans="1:7">
      <c r="A595" s="112">
        <v>14954</v>
      </c>
      <c r="B595" s="113" t="s">
        <v>1106</v>
      </c>
      <c r="C595" s="113" t="s">
        <v>88</v>
      </c>
      <c r="D595" s="113" t="s">
        <v>10</v>
      </c>
      <c r="E595" s="114">
        <v>2499</v>
      </c>
      <c r="F595" s="113">
        <v>38</v>
      </c>
      <c r="G595" s="115">
        <v>40555</v>
      </c>
    </row>
    <row r="596" spans="1:7">
      <c r="A596" s="117">
        <v>14955</v>
      </c>
      <c r="B596" s="118" t="s">
        <v>1268</v>
      </c>
      <c r="C596" s="118" t="s">
        <v>88</v>
      </c>
      <c r="D596" s="118" t="s">
        <v>10</v>
      </c>
      <c r="E596" s="119">
        <v>2404</v>
      </c>
      <c r="F596" s="118">
        <v>38</v>
      </c>
      <c r="G596" s="120">
        <v>40556</v>
      </c>
    </row>
    <row r="597" spans="1:7">
      <c r="A597" s="117">
        <v>14956</v>
      </c>
      <c r="B597" s="118" t="s">
        <v>1520</v>
      </c>
      <c r="C597" s="118" t="s">
        <v>88</v>
      </c>
      <c r="D597" s="118" t="s">
        <v>10</v>
      </c>
      <c r="E597" s="119">
        <v>1869</v>
      </c>
      <c r="F597" s="118">
        <v>37</v>
      </c>
      <c r="G597" s="120">
        <v>40611</v>
      </c>
    </row>
    <row r="598" spans="1:7">
      <c r="A598" s="117">
        <v>14957</v>
      </c>
      <c r="B598" s="118" t="s">
        <v>1677</v>
      </c>
      <c r="C598" s="118" t="s">
        <v>88</v>
      </c>
      <c r="D598" s="118" t="s">
        <v>10</v>
      </c>
      <c r="E598" s="119">
        <v>1465</v>
      </c>
      <c r="F598" s="118">
        <v>37</v>
      </c>
      <c r="G598" s="120">
        <v>40612</v>
      </c>
    </row>
    <row r="599" spans="1:7">
      <c r="A599" s="112">
        <v>14958</v>
      </c>
      <c r="B599" s="113" t="s">
        <v>698</v>
      </c>
      <c r="C599" s="113" t="s">
        <v>88</v>
      </c>
      <c r="D599" s="113" t="s">
        <v>10</v>
      </c>
      <c r="E599" s="114">
        <v>801</v>
      </c>
      <c r="F599" s="113">
        <v>37</v>
      </c>
      <c r="G599" s="115">
        <v>40613</v>
      </c>
    </row>
    <row r="600" spans="1:7">
      <c r="A600" s="112">
        <v>14959</v>
      </c>
      <c r="B600" s="113" t="s">
        <v>1768</v>
      </c>
      <c r="C600" s="113" t="s">
        <v>88</v>
      </c>
      <c r="D600" s="113" t="s">
        <v>10</v>
      </c>
      <c r="E600" s="114">
        <v>982</v>
      </c>
      <c r="F600" s="113">
        <v>37</v>
      </c>
      <c r="G600" s="115">
        <v>40616</v>
      </c>
    </row>
    <row r="601" spans="1:7">
      <c r="A601" s="112">
        <v>14960</v>
      </c>
      <c r="B601" s="113" t="s">
        <v>1095</v>
      </c>
      <c r="C601" s="113" t="s">
        <v>88</v>
      </c>
      <c r="D601" s="113" t="s">
        <v>10</v>
      </c>
      <c r="E601" s="114">
        <v>2095</v>
      </c>
      <c r="F601" s="113">
        <v>36</v>
      </c>
      <c r="G601" s="115">
        <v>40665</v>
      </c>
    </row>
    <row r="602" spans="1:7">
      <c r="A602" s="117">
        <v>14961</v>
      </c>
      <c r="B602" s="118" t="s">
        <v>1228</v>
      </c>
      <c r="C602" s="118" t="s">
        <v>88</v>
      </c>
      <c r="D602" s="118" t="s">
        <v>10</v>
      </c>
      <c r="E602" s="119">
        <v>2583</v>
      </c>
      <c r="F602" s="118">
        <v>36</v>
      </c>
      <c r="G602" s="120">
        <v>40667</v>
      </c>
    </row>
    <row r="603" spans="1:7">
      <c r="A603" s="112">
        <v>14962</v>
      </c>
      <c r="B603" s="113" t="s">
        <v>572</v>
      </c>
      <c r="C603" s="113" t="s">
        <v>88</v>
      </c>
      <c r="D603" s="113" t="s">
        <v>10</v>
      </c>
      <c r="E603" s="114">
        <v>938</v>
      </c>
      <c r="F603" s="113">
        <v>36</v>
      </c>
      <c r="G603" s="115">
        <v>40668</v>
      </c>
    </row>
    <row r="604" spans="1:7">
      <c r="A604" s="112">
        <v>14963</v>
      </c>
      <c r="B604" s="113" t="s">
        <v>871</v>
      </c>
      <c r="C604" s="113" t="s">
        <v>88</v>
      </c>
      <c r="D604" s="113" t="s">
        <v>10</v>
      </c>
      <c r="E604" s="114">
        <v>1217</v>
      </c>
      <c r="F604" s="113">
        <v>35</v>
      </c>
      <c r="G604" s="115">
        <v>40207</v>
      </c>
    </row>
    <row r="605" spans="1:7">
      <c r="A605" s="112">
        <v>14964</v>
      </c>
      <c r="B605" s="113" t="s">
        <v>940</v>
      </c>
      <c r="C605" s="113" t="s">
        <v>88</v>
      </c>
      <c r="D605" s="113" t="s">
        <v>10</v>
      </c>
      <c r="E605" s="114">
        <v>965</v>
      </c>
      <c r="F605" s="113">
        <v>35</v>
      </c>
      <c r="G605" s="115">
        <v>40210</v>
      </c>
    </row>
    <row r="606" spans="1:7">
      <c r="A606" s="112">
        <v>14965</v>
      </c>
      <c r="B606" s="113" t="s">
        <v>397</v>
      </c>
      <c r="C606" s="113" t="s">
        <v>88</v>
      </c>
      <c r="D606" s="113" t="s">
        <v>10</v>
      </c>
      <c r="E606" s="114">
        <v>1101</v>
      </c>
      <c r="F606" s="113">
        <v>35</v>
      </c>
      <c r="G606" s="115">
        <v>40211</v>
      </c>
    </row>
    <row r="607" spans="1:7">
      <c r="A607" s="112">
        <v>14966</v>
      </c>
      <c r="B607" s="113" t="s">
        <v>1353</v>
      </c>
      <c r="C607" s="113" t="s">
        <v>88</v>
      </c>
      <c r="D607" s="113" t="s">
        <v>10</v>
      </c>
      <c r="E607" s="114">
        <v>1496</v>
      </c>
      <c r="F607" s="113">
        <v>35</v>
      </c>
      <c r="G607" s="115">
        <v>40213</v>
      </c>
    </row>
    <row r="608" spans="1:7">
      <c r="A608" s="117">
        <v>14967</v>
      </c>
      <c r="B608" s="118" t="s">
        <v>1263</v>
      </c>
      <c r="C608" s="118" t="s">
        <v>88</v>
      </c>
      <c r="D608" s="118" t="s">
        <v>10</v>
      </c>
      <c r="E608" s="119">
        <v>763</v>
      </c>
      <c r="F608" s="118">
        <v>35</v>
      </c>
      <c r="G608" s="120">
        <v>40214</v>
      </c>
    </row>
    <row r="609" spans="1:7">
      <c r="A609" s="112">
        <v>14968</v>
      </c>
      <c r="B609" s="113" t="s">
        <v>887</v>
      </c>
      <c r="C609" s="113" t="s">
        <v>88</v>
      </c>
      <c r="D609" s="113" t="s">
        <v>10</v>
      </c>
      <c r="E609" s="114">
        <v>2228</v>
      </c>
      <c r="F609" s="113">
        <v>34</v>
      </c>
      <c r="G609" s="115">
        <v>40269</v>
      </c>
    </row>
    <row r="610" spans="1:7">
      <c r="A610" s="117">
        <v>14969</v>
      </c>
      <c r="B610" s="118" t="s">
        <v>747</v>
      </c>
      <c r="C610" s="118" t="s">
        <v>88</v>
      </c>
      <c r="D610" s="118" t="s">
        <v>10</v>
      </c>
      <c r="E610" s="119">
        <v>1600</v>
      </c>
      <c r="F610" s="118">
        <v>34</v>
      </c>
      <c r="G610" s="120">
        <v>40270</v>
      </c>
    </row>
    <row r="611" spans="1:7">
      <c r="A611" s="117">
        <v>14970</v>
      </c>
      <c r="B611" s="118" t="s">
        <v>1165</v>
      </c>
      <c r="C611" s="118" t="s">
        <v>88</v>
      </c>
      <c r="D611" s="118" t="s">
        <v>10</v>
      </c>
      <c r="E611" s="119">
        <v>1561</v>
      </c>
      <c r="F611" s="118">
        <v>33</v>
      </c>
      <c r="G611" s="120">
        <v>40318</v>
      </c>
    </row>
    <row r="612" spans="1:7">
      <c r="A612" s="112">
        <v>14971</v>
      </c>
      <c r="B612" s="113" t="s">
        <v>1056</v>
      </c>
      <c r="C612" s="113" t="s">
        <v>88</v>
      </c>
      <c r="D612" s="113" t="s">
        <v>10</v>
      </c>
      <c r="E612" s="114">
        <v>2596</v>
      </c>
      <c r="F612" s="113">
        <v>33</v>
      </c>
      <c r="G612" s="115">
        <v>40319</v>
      </c>
    </row>
    <row r="613" spans="1:7">
      <c r="A613" s="117">
        <v>14972</v>
      </c>
      <c r="B613" s="118" t="s">
        <v>221</v>
      </c>
      <c r="C613" s="118" t="s">
        <v>88</v>
      </c>
      <c r="D613" s="118" t="s">
        <v>10</v>
      </c>
      <c r="E613" s="119">
        <v>2587</v>
      </c>
      <c r="F613" s="118">
        <v>33</v>
      </c>
      <c r="G613" s="120">
        <v>40322</v>
      </c>
    </row>
    <row r="614" spans="1:7">
      <c r="A614" s="117">
        <v>14973</v>
      </c>
      <c r="B614" s="118" t="s">
        <v>1560</v>
      </c>
      <c r="C614" s="118" t="s">
        <v>88</v>
      </c>
      <c r="D614" s="118" t="s">
        <v>10</v>
      </c>
      <c r="E614" s="119">
        <v>2750</v>
      </c>
      <c r="F614" s="118">
        <v>33</v>
      </c>
      <c r="G614" s="120">
        <v>40323</v>
      </c>
    </row>
    <row r="615" spans="1:7">
      <c r="A615" s="112">
        <v>14974</v>
      </c>
      <c r="B615" s="113" t="s">
        <v>1174</v>
      </c>
      <c r="C615" s="113" t="s">
        <v>88</v>
      </c>
      <c r="D615" s="113" t="s">
        <v>10</v>
      </c>
      <c r="E615" s="114">
        <v>2390</v>
      </c>
      <c r="F615" s="113">
        <v>33</v>
      </c>
      <c r="G615" s="115">
        <v>40324</v>
      </c>
    </row>
    <row r="616" spans="1:7">
      <c r="A616" s="117">
        <v>14975</v>
      </c>
      <c r="B616" s="118" t="s">
        <v>500</v>
      </c>
      <c r="C616" s="118" t="s">
        <v>88</v>
      </c>
      <c r="D616" s="118" t="s">
        <v>10</v>
      </c>
      <c r="E616" s="119">
        <v>1301</v>
      </c>
      <c r="F616" s="118">
        <v>33</v>
      </c>
      <c r="G616" s="120">
        <v>40325</v>
      </c>
    </row>
    <row r="617" spans="1:7">
      <c r="A617" s="117">
        <v>15039</v>
      </c>
      <c r="B617" s="118" t="s">
        <v>1555</v>
      </c>
      <c r="C617" s="118" t="s">
        <v>108</v>
      </c>
      <c r="D617" s="118" t="s">
        <v>107</v>
      </c>
      <c r="E617" s="119">
        <v>1398</v>
      </c>
      <c r="F617" s="118">
        <v>50</v>
      </c>
      <c r="G617" s="120">
        <v>39819</v>
      </c>
    </row>
    <row r="618" spans="1:7">
      <c r="A618" s="112">
        <v>15040</v>
      </c>
      <c r="B618" s="113" t="s">
        <v>1159</v>
      </c>
      <c r="C618" s="113" t="s">
        <v>108</v>
      </c>
      <c r="D618" s="113" t="s">
        <v>107</v>
      </c>
      <c r="E618" s="114">
        <v>2110</v>
      </c>
      <c r="F618" s="113">
        <v>48</v>
      </c>
      <c r="G618" s="115">
        <v>39946</v>
      </c>
    </row>
    <row r="619" spans="1:7">
      <c r="A619" s="112">
        <v>15041</v>
      </c>
      <c r="B619" s="113" t="s">
        <v>1081</v>
      </c>
      <c r="C619" s="113" t="s">
        <v>108</v>
      </c>
      <c r="D619" s="113" t="s">
        <v>107</v>
      </c>
      <c r="E619" s="114">
        <v>546</v>
      </c>
      <c r="F619" s="113">
        <v>47</v>
      </c>
      <c r="G619" s="115">
        <v>44004</v>
      </c>
    </row>
    <row r="620" spans="1:7">
      <c r="A620" s="117">
        <v>15042</v>
      </c>
      <c r="B620" s="118" t="s">
        <v>109</v>
      </c>
      <c r="C620" s="118" t="s">
        <v>108</v>
      </c>
      <c r="D620" s="118" t="s">
        <v>107</v>
      </c>
      <c r="E620" s="119">
        <v>673</v>
      </c>
      <c r="F620" s="118">
        <v>46</v>
      </c>
      <c r="G620" s="120">
        <v>44005</v>
      </c>
    </row>
    <row r="621" spans="1:7">
      <c r="A621" s="117">
        <v>15043</v>
      </c>
      <c r="B621" s="118" t="s">
        <v>1684</v>
      </c>
      <c r="C621" s="118" t="s">
        <v>108</v>
      </c>
      <c r="D621" s="118" t="s">
        <v>107</v>
      </c>
      <c r="E621" s="119">
        <v>2629</v>
      </c>
      <c r="F621" s="118">
        <v>43</v>
      </c>
      <c r="G621" s="120">
        <v>40249</v>
      </c>
    </row>
    <row r="622" spans="1:7">
      <c r="A622" s="112">
        <v>15044</v>
      </c>
      <c r="B622" s="113" t="s">
        <v>1061</v>
      </c>
      <c r="C622" s="113" t="s">
        <v>108</v>
      </c>
      <c r="D622" s="113" t="s">
        <v>107</v>
      </c>
      <c r="E622" s="114">
        <v>2664</v>
      </c>
      <c r="F622" s="113">
        <v>43</v>
      </c>
      <c r="G622" s="115">
        <v>40252</v>
      </c>
    </row>
    <row r="623" spans="1:7">
      <c r="A623" s="117">
        <v>15045</v>
      </c>
      <c r="B623" s="118" t="s">
        <v>150</v>
      </c>
      <c r="C623" s="118" t="s">
        <v>108</v>
      </c>
      <c r="D623" s="118" t="s">
        <v>107</v>
      </c>
      <c r="E623" s="119">
        <v>1646</v>
      </c>
      <c r="F623" s="118">
        <v>43</v>
      </c>
      <c r="G623" s="120">
        <v>43905</v>
      </c>
    </row>
    <row r="624" spans="1:7">
      <c r="A624" s="112">
        <v>15046</v>
      </c>
      <c r="B624" s="113" t="s">
        <v>1753</v>
      </c>
      <c r="C624" s="113" t="s">
        <v>108</v>
      </c>
      <c r="D624" s="113" t="s">
        <v>107</v>
      </c>
      <c r="E624" s="114">
        <v>953</v>
      </c>
      <c r="F624" s="113">
        <v>42</v>
      </c>
      <c r="G624" s="115">
        <v>44006</v>
      </c>
    </row>
    <row r="625" spans="1:7">
      <c r="A625" s="117">
        <v>15047</v>
      </c>
      <c r="B625" s="118" t="s">
        <v>1396</v>
      </c>
      <c r="C625" s="118" t="s">
        <v>108</v>
      </c>
      <c r="D625" s="118" t="s">
        <v>107</v>
      </c>
      <c r="E625" s="119">
        <v>1173</v>
      </c>
      <c r="F625" s="118">
        <v>42</v>
      </c>
      <c r="G625" s="120">
        <v>44007</v>
      </c>
    </row>
    <row r="626" spans="1:7">
      <c r="A626" s="112">
        <v>15048</v>
      </c>
      <c r="B626" s="113" t="s">
        <v>749</v>
      </c>
      <c r="C626" s="113" t="s">
        <v>108</v>
      </c>
      <c r="D626" s="113" t="s">
        <v>107</v>
      </c>
      <c r="E626" s="114">
        <v>2741</v>
      </c>
      <c r="F626" s="113">
        <v>36</v>
      </c>
      <c r="G626" s="115">
        <v>40669</v>
      </c>
    </row>
    <row r="627" spans="1:7">
      <c r="A627" s="117">
        <v>15049</v>
      </c>
      <c r="B627" s="118" t="s">
        <v>425</v>
      </c>
      <c r="C627" s="118" t="s">
        <v>108</v>
      </c>
      <c r="D627" s="118" t="s">
        <v>107</v>
      </c>
      <c r="E627" s="119">
        <v>2727</v>
      </c>
      <c r="F627" s="118">
        <v>36</v>
      </c>
      <c r="G627" s="120">
        <v>40672</v>
      </c>
    </row>
    <row r="628" spans="1:7">
      <c r="A628" s="117">
        <v>15050</v>
      </c>
      <c r="B628" s="118" t="s">
        <v>695</v>
      </c>
      <c r="C628" s="118" t="s">
        <v>108</v>
      </c>
      <c r="D628" s="118" t="s">
        <v>107</v>
      </c>
      <c r="E628" s="119">
        <v>2883</v>
      </c>
      <c r="F628" s="118">
        <v>36</v>
      </c>
      <c r="G628" s="120">
        <v>40673</v>
      </c>
    </row>
    <row r="629" spans="1:7">
      <c r="A629" s="117">
        <v>15051</v>
      </c>
      <c r="B629" s="118" t="s">
        <v>690</v>
      </c>
      <c r="C629" s="118" t="s">
        <v>108</v>
      </c>
      <c r="D629" s="118" t="s">
        <v>107</v>
      </c>
      <c r="E629" s="119">
        <v>1233</v>
      </c>
      <c r="F629" s="118">
        <v>30</v>
      </c>
      <c r="G629" s="120">
        <v>44008</v>
      </c>
    </row>
    <row r="630" spans="1:7">
      <c r="A630" s="112">
        <v>15052</v>
      </c>
      <c r="B630" s="113" t="s">
        <v>693</v>
      </c>
      <c r="C630" s="113" t="s">
        <v>108</v>
      </c>
      <c r="D630" s="113" t="s">
        <v>107</v>
      </c>
      <c r="E630" s="114">
        <v>930</v>
      </c>
      <c r="F630" s="113">
        <v>29</v>
      </c>
      <c r="G630" s="115">
        <v>44009</v>
      </c>
    </row>
    <row r="631" spans="1:7">
      <c r="A631" s="112">
        <v>15053</v>
      </c>
      <c r="B631" s="113" t="s">
        <v>1455</v>
      </c>
      <c r="C631" s="113" t="s">
        <v>108</v>
      </c>
      <c r="D631" s="113" t="s">
        <v>107</v>
      </c>
      <c r="E631" s="114">
        <v>2753</v>
      </c>
      <c r="F631" s="113">
        <v>28</v>
      </c>
      <c r="G631" s="115">
        <v>43250</v>
      </c>
    </row>
    <row r="632" spans="1:7">
      <c r="A632" s="117">
        <v>15054</v>
      </c>
      <c r="B632" s="118" t="s">
        <v>157</v>
      </c>
      <c r="C632" s="118" t="s">
        <v>108</v>
      </c>
      <c r="D632" s="118" t="s">
        <v>107</v>
      </c>
      <c r="E632" s="119">
        <v>1835</v>
      </c>
      <c r="F632" s="118">
        <v>28</v>
      </c>
      <c r="G632" s="120">
        <v>43251</v>
      </c>
    </row>
    <row r="633" spans="1:7">
      <c r="A633" s="112">
        <v>15055</v>
      </c>
      <c r="B633" s="113" t="s">
        <v>1260</v>
      </c>
      <c r="C633" s="113" t="s">
        <v>108</v>
      </c>
      <c r="D633" s="113" t="s">
        <v>107</v>
      </c>
      <c r="E633" s="114">
        <v>2633</v>
      </c>
      <c r="F633" s="113">
        <v>28</v>
      </c>
      <c r="G633" s="115">
        <v>43252</v>
      </c>
    </row>
    <row r="634" spans="1:7">
      <c r="A634" s="117">
        <v>15056</v>
      </c>
      <c r="B634" s="118" t="s">
        <v>771</v>
      </c>
      <c r="C634" s="118" t="s">
        <v>108</v>
      </c>
      <c r="D634" s="118" t="s">
        <v>107</v>
      </c>
      <c r="E634" s="119">
        <v>2388</v>
      </c>
      <c r="F634" s="118">
        <v>28</v>
      </c>
      <c r="G634" s="120">
        <v>43255</v>
      </c>
    </row>
    <row r="635" spans="1:7">
      <c r="A635" s="117">
        <v>15057</v>
      </c>
      <c r="B635" s="118" t="s">
        <v>844</v>
      </c>
      <c r="C635" s="118" t="s">
        <v>108</v>
      </c>
      <c r="D635" s="118" t="s">
        <v>107</v>
      </c>
      <c r="E635" s="119">
        <v>2380</v>
      </c>
      <c r="F635" s="118">
        <v>26</v>
      </c>
      <c r="G635" s="120">
        <v>43368</v>
      </c>
    </row>
    <row r="636" spans="1:7">
      <c r="A636" s="117">
        <v>15058</v>
      </c>
      <c r="B636" s="118" t="s">
        <v>1351</v>
      </c>
      <c r="C636" s="118" t="s">
        <v>108</v>
      </c>
      <c r="D636" s="118" t="s">
        <v>107</v>
      </c>
      <c r="E636" s="119">
        <v>2135</v>
      </c>
      <c r="F636" s="118">
        <v>26</v>
      </c>
      <c r="G636" s="120">
        <v>43369</v>
      </c>
    </row>
    <row r="637" spans="1:7">
      <c r="A637" s="117">
        <v>15059</v>
      </c>
      <c r="B637" s="118" t="s">
        <v>1000</v>
      </c>
      <c r="C637" s="118" t="s">
        <v>108</v>
      </c>
      <c r="D637" s="118" t="s">
        <v>107</v>
      </c>
      <c r="E637" s="119">
        <v>1704</v>
      </c>
      <c r="F637" s="118">
        <v>25</v>
      </c>
      <c r="G637" s="120">
        <v>43437</v>
      </c>
    </row>
    <row r="638" spans="1:7">
      <c r="A638" s="112">
        <v>15060</v>
      </c>
      <c r="B638" s="113" t="s">
        <v>1410</v>
      </c>
      <c r="C638" s="113" t="s">
        <v>108</v>
      </c>
      <c r="D638" s="113" t="s">
        <v>107</v>
      </c>
      <c r="E638" s="114">
        <v>2960</v>
      </c>
      <c r="F638" s="113">
        <v>23</v>
      </c>
      <c r="G638" s="115">
        <v>43552</v>
      </c>
    </row>
    <row r="639" spans="1:7">
      <c r="A639" s="117">
        <v>15061</v>
      </c>
      <c r="B639" s="118" t="s">
        <v>1698</v>
      </c>
      <c r="C639" s="118" t="s">
        <v>108</v>
      </c>
      <c r="D639" s="118" t="s">
        <v>107</v>
      </c>
      <c r="E639" s="119">
        <v>1120</v>
      </c>
      <c r="F639" s="118">
        <v>23</v>
      </c>
      <c r="G639" s="120">
        <v>44010</v>
      </c>
    </row>
    <row r="640" spans="1:7">
      <c r="A640" s="112">
        <v>15062</v>
      </c>
      <c r="B640" s="113" t="s">
        <v>1070</v>
      </c>
      <c r="C640" s="113" t="s">
        <v>108</v>
      </c>
      <c r="D640" s="113" t="s">
        <v>107</v>
      </c>
      <c r="E640" s="114">
        <v>1628</v>
      </c>
      <c r="F640" s="113">
        <v>22</v>
      </c>
      <c r="G640" s="115">
        <v>43607</v>
      </c>
    </row>
    <row r="641" spans="1:7">
      <c r="A641" s="112">
        <v>15063</v>
      </c>
      <c r="B641" s="113" t="s">
        <v>1404</v>
      </c>
      <c r="C641" s="113" t="s">
        <v>108</v>
      </c>
      <c r="D641" s="113" t="s">
        <v>107</v>
      </c>
      <c r="E641" s="114">
        <v>1566</v>
      </c>
      <c r="F641" s="113">
        <v>21</v>
      </c>
      <c r="G641" s="115">
        <v>43654</v>
      </c>
    </row>
    <row r="642" spans="1:7">
      <c r="A642" s="112">
        <v>15064</v>
      </c>
      <c r="B642" s="113" t="s">
        <v>233</v>
      </c>
      <c r="C642" s="113" t="s">
        <v>108</v>
      </c>
      <c r="D642" s="113" t="s">
        <v>56</v>
      </c>
      <c r="E642" s="114">
        <v>2313</v>
      </c>
      <c r="F642" s="113">
        <v>50</v>
      </c>
      <c r="G642" s="115">
        <v>39820</v>
      </c>
    </row>
    <row r="643" spans="1:7">
      <c r="A643" s="112">
        <v>15065</v>
      </c>
      <c r="B643" s="113" t="s">
        <v>774</v>
      </c>
      <c r="C643" s="113" t="s">
        <v>108</v>
      </c>
      <c r="D643" s="113" t="s">
        <v>197</v>
      </c>
      <c r="E643" s="114">
        <v>1801</v>
      </c>
      <c r="F643" s="113">
        <v>32</v>
      </c>
      <c r="G643" s="115">
        <v>40382</v>
      </c>
    </row>
    <row r="644" spans="1:7">
      <c r="A644" s="112">
        <v>15068</v>
      </c>
      <c r="B644" s="113" t="s">
        <v>1040</v>
      </c>
      <c r="C644" s="113" t="s">
        <v>108</v>
      </c>
      <c r="D644" s="113" t="s">
        <v>181</v>
      </c>
      <c r="E644" s="114">
        <v>1865</v>
      </c>
      <c r="F644" s="113">
        <v>50</v>
      </c>
      <c r="G644" s="115">
        <v>39821</v>
      </c>
    </row>
    <row r="645" spans="1:7">
      <c r="A645" s="117">
        <v>15069</v>
      </c>
      <c r="B645" s="118" t="s">
        <v>1581</v>
      </c>
      <c r="C645" s="118" t="s">
        <v>108</v>
      </c>
      <c r="D645" s="118" t="s">
        <v>181</v>
      </c>
      <c r="E645" s="119">
        <v>2952</v>
      </c>
      <c r="F645" s="118">
        <v>49</v>
      </c>
      <c r="G645" s="120">
        <v>39888</v>
      </c>
    </row>
    <row r="646" spans="1:7">
      <c r="A646" s="117">
        <v>15070</v>
      </c>
      <c r="B646" s="118" t="s">
        <v>182</v>
      </c>
      <c r="C646" s="118" t="s">
        <v>108</v>
      </c>
      <c r="D646" s="118" t="s">
        <v>181</v>
      </c>
      <c r="E646" s="119">
        <v>2414</v>
      </c>
      <c r="F646" s="118">
        <v>47</v>
      </c>
      <c r="G646" s="120">
        <v>40010</v>
      </c>
    </row>
    <row r="647" spans="1:7">
      <c r="A647" s="112">
        <v>15071</v>
      </c>
      <c r="B647" s="113" t="s">
        <v>928</v>
      </c>
      <c r="C647" s="113" t="s">
        <v>108</v>
      </c>
      <c r="D647" s="113" t="s">
        <v>181</v>
      </c>
      <c r="E647" s="114">
        <v>702</v>
      </c>
      <c r="F647" s="113">
        <v>45</v>
      </c>
      <c r="G647" s="115">
        <v>40107</v>
      </c>
    </row>
    <row r="648" spans="1:7">
      <c r="A648" s="117">
        <v>15072</v>
      </c>
      <c r="B648" s="118" t="s">
        <v>1148</v>
      </c>
      <c r="C648" s="118" t="s">
        <v>108</v>
      </c>
      <c r="D648" s="118" t="s">
        <v>181</v>
      </c>
      <c r="E648" s="119">
        <v>2045</v>
      </c>
      <c r="F648" s="118">
        <v>42</v>
      </c>
      <c r="G648" s="120">
        <v>40312</v>
      </c>
    </row>
    <row r="649" spans="1:7">
      <c r="A649" s="112">
        <v>15073</v>
      </c>
      <c r="B649" s="113" t="s">
        <v>1634</v>
      </c>
      <c r="C649" s="113" t="s">
        <v>108</v>
      </c>
      <c r="D649" s="113" t="s">
        <v>181</v>
      </c>
      <c r="E649" s="114">
        <v>2811</v>
      </c>
      <c r="F649" s="113">
        <v>42</v>
      </c>
      <c r="G649" s="115">
        <v>40315</v>
      </c>
    </row>
    <row r="650" spans="1:7">
      <c r="A650" s="112">
        <v>15074</v>
      </c>
      <c r="B650" s="113" t="s">
        <v>1760</v>
      </c>
      <c r="C650" s="113" t="s">
        <v>108</v>
      </c>
      <c r="D650" s="113" t="s">
        <v>181</v>
      </c>
      <c r="E650" s="114">
        <v>1916</v>
      </c>
      <c r="F650" s="113">
        <v>40</v>
      </c>
      <c r="G650" s="115">
        <v>40434</v>
      </c>
    </row>
    <row r="651" spans="1:7">
      <c r="A651" s="112">
        <v>15075</v>
      </c>
      <c r="B651" s="113" t="s">
        <v>1491</v>
      </c>
      <c r="C651" s="113" t="s">
        <v>108</v>
      </c>
      <c r="D651" s="113" t="s">
        <v>181</v>
      </c>
      <c r="E651" s="114">
        <v>2074</v>
      </c>
      <c r="F651" s="113">
        <v>40</v>
      </c>
      <c r="G651" s="115">
        <v>40435</v>
      </c>
    </row>
    <row r="652" spans="1:7">
      <c r="A652" s="112">
        <v>15076</v>
      </c>
      <c r="B652" s="113" t="s">
        <v>1182</v>
      </c>
      <c r="C652" s="113" t="s">
        <v>108</v>
      </c>
      <c r="D652" s="113" t="s">
        <v>181</v>
      </c>
      <c r="E652" s="114">
        <v>2114</v>
      </c>
      <c r="F652" s="113">
        <v>36</v>
      </c>
      <c r="G652" s="115">
        <v>40674</v>
      </c>
    </row>
    <row r="653" spans="1:7">
      <c r="A653" s="112">
        <v>15077</v>
      </c>
      <c r="B653" s="113" t="s">
        <v>1694</v>
      </c>
      <c r="C653" s="113" t="s">
        <v>108</v>
      </c>
      <c r="D653" s="113" t="s">
        <v>181</v>
      </c>
      <c r="E653" s="114">
        <v>1542</v>
      </c>
      <c r="F653" s="113">
        <v>33</v>
      </c>
      <c r="G653" s="115">
        <v>40326</v>
      </c>
    </row>
    <row r="654" spans="1:7">
      <c r="A654" s="112">
        <v>15078</v>
      </c>
      <c r="B654" s="113" t="s">
        <v>302</v>
      </c>
      <c r="C654" s="113" t="s">
        <v>108</v>
      </c>
      <c r="D654" s="113" t="s">
        <v>181</v>
      </c>
      <c r="E654" s="114">
        <v>2445</v>
      </c>
      <c r="F654" s="113">
        <v>31</v>
      </c>
      <c r="G654" s="115">
        <v>40462</v>
      </c>
    </row>
    <row r="655" spans="1:7">
      <c r="A655" s="117">
        <v>15079</v>
      </c>
      <c r="B655" s="118" t="s">
        <v>1185</v>
      </c>
      <c r="C655" s="118" t="s">
        <v>108</v>
      </c>
      <c r="D655" s="118" t="s">
        <v>181</v>
      </c>
      <c r="E655" s="119">
        <v>2281</v>
      </c>
      <c r="F655" s="118">
        <v>29</v>
      </c>
      <c r="G655" s="120">
        <v>43188</v>
      </c>
    </row>
    <row r="656" spans="1:7">
      <c r="A656" s="112">
        <v>15080</v>
      </c>
      <c r="B656" s="113" t="s">
        <v>566</v>
      </c>
      <c r="C656" s="113" t="s">
        <v>108</v>
      </c>
      <c r="D656" s="113" t="s">
        <v>181</v>
      </c>
      <c r="E656" s="114">
        <v>1444</v>
      </c>
      <c r="F656" s="113">
        <v>21</v>
      </c>
      <c r="G656" s="115">
        <v>43655</v>
      </c>
    </row>
    <row r="657" spans="1:7">
      <c r="A657" s="117">
        <v>15084</v>
      </c>
      <c r="B657" s="118" t="s">
        <v>806</v>
      </c>
      <c r="C657" s="118" t="s">
        <v>108</v>
      </c>
      <c r="D657" s="118" t="s">
        <v>318</v>
      </c>
      <c r="E657" s="119">
        <v>1762</v>
      </c>
      <c r="F657" s="118">
        <v>48</v>
      </c>
      <c r="G657" s="120">
        <v>39947</v>
      </c>
    </row>
    <row r="658" spans="1:7">
      <c r="A658" s="117">
        <v>15085</v>
      </c>
      <c r="B658" s="118" t="s">
        <v>351</v>
      </c>
      <c r="C658" s="118" t="s">
        <v>108</v>
      </c>
      <c r="D658" s="118" t="s">
        <v>318</v>
      </c>
      <c r="E658" s="119">
        <v>1290</v>
      </c>
      <c r="F658" s="118">
        <v>48</v>
      </c>
      <c r="G658" s="120">
        <v>44047</v>
      </c>
    </row>
    <row r="659" spans="1:7">
      <c r="A659" s="117">
        <v>15086</v>
      </c>
      <c r="B659" s="118" t="s">
        <v>899</v>
      </c>
      <c r="C659" s="118" t="s">
        <v>108</v>
      </c>
      <c r="D659" s="118" t="s">
        <v>318</v>
      </c>
      <c r="E659" s="119">
        <v>2157</v>
      </c>
      <c r="F659" s="118">
        <v>45</v>
      </c>
      <c r="G659" s="120">
        <v>40108</v>
      </c>
    </row>
    <row r="660" spans="1:7">
      <c r="A660" s="117">
        <v>15087</v>
      </c>
      <c r="B660" s="118" t="s">
        <v>443</v>
      </c>
      <c r="C660" s="118" t="s">
        <v>108</v>
      </c>
      <c r="D660" s="118" t="s">
        <v>318</v>
      </c>
      <c r="E660" s="119">
        <v>2838</v>
      </c>
      <c r="F660" s="118">
        <v>44</v>
      </c>
      <c r="G660" s="120">
        <v>40186</v>
      </c>
    </row>
    <row r="661" spans="1:7">
      <c r="A661" s="112">
        <v>15088</v>
      </c>
      <c r="B661" s="113" t="s">
        <v>1582</v>
      </c>
      <c r="C661" s="113" t="s">
        <v>108</v>
      </c>
      <c r="D661" s="113" t="s">
        <v>318</v>
      </c>
      <c r="E661" s="114">
        <v>2026</v>
      </c>
      <c r="F661" s="113">
        <v>42</v>
      </c>
      <c r="G661" s="115">
        <v>40316</v>
      </c>
    </row>
    <row r="662" spans="1:7">
      <c r="A662" s="112">
        <v>15089</v>
      </c>
      <c r="B662" s="113" t="s">
        <v>319</v>
      </c>
      <c r="C662" s="113" t="s">
        <v>108</v>
      </c>
      <c r="D662" s="113" t="s">
        <v>318</v>
      </c>
      <c r="E662" s="114">
        <v>1377</v>
      </c>
      <c r="F662" s="113">
        <v>40</v>
      </c>
      <c r="G662" s="115">
        <v>40436</v>
      </c>
    </row>
    <row r="663" spans="1:7">
      <c r="A663" s="112">
        <v>15090</v>
      </c>
      <c r="B663" s="113" t="s">
        <v>459</v>
      </c>
      <c r="C663" s="113" t="s">
        <v>108</v>
      </c>
      <c r="D663" s="113" t="s">
        <v>318</v>
      </c>
      <c r="E663" s="114">
        <v>1138</v>
      </c>
      <c r="F663" s="113">
        <v>39</v>
      </c>
      <c r="G663" s="115">
        <v>44048</v>
      </c>
    </row>
    <row r="664" spans="1:7">
      <c r="A664" s="112">
        <v>15091</v>
      </c>
      <c r="B664" s="113" t="s">
        <v>1460</v>
      </c>
      <c r="C664" s="113" t="s">
        <v>108</v>
      </c>
      <c r="D664" s="113" t="s">
        <v>318</v>
      </c>
      <c r="E664" s="114">
        <v>1226</v>
      </c>
      <c r="F664" s="113">
        <v>38</v>
      </c>
      <c r="G664" s="115">
        <v>44049</v>
      </c>
    </row>
    <row r="665" spans="1:7">
      <c r="A665" s="117">
        <v>15092</v>
      </c>
      <c r="B665" s="118" t="s">
        <v>1412</v>
      </c>
      <c r="C665" s="118" t="s">
        <v>108</v>
      </c>
      <c r="D665" s="118" t="s">
        <v>318</v>
      </c>
      <c r="E665" s="119">
        <v>1941</v>
      </c>
      <c r="F665" s="118">
        <v>31</v>
      </c>
      <c r="G665" s="120">
        <v>40463</v>
      </c>
    </row>
    <row r="666" spans="1:7">
      <c r="A666" s="117">
        <v>15093</v>
      </c>
      <c r="B666" s="118" t="s">
        <v>1472</v>
      </c>
      <c r="C666" s="118" t="s">
        <v>108</v>
      </c>
      <c r="D666" s="118" t="s">
        <v>318</v>
      </c>
      <c r="E666" s="119">
        <v>1163</v>
      </c>
      <c r="F666" s="118">
        <v>30</v>
      </c>
      <c r="G666" s="120">
        <v>44050</v>
      </c>
    </row>
    <row r="667" spans="1:7">
      <c r="A667" s="117">
        <v>15094</v>
      </c>
      <c r="B667" s="118" t="s">
        <v>991</v>
      </c>
      <c r="C667" s="118" t="s">
        <v>108</v>
      </c>
      <c r="D667" s="118" t="s">
        <v>318</v>
      </c>
      <c r="E667" s="119">
        <v>1898</v>
      </c>
      <c r="F667" s="118">
        <v>28</v>
      </c>
      <c r="G667" s="120">
        <v>43256</v>
      </c>
    </row>
    <row r="668" spans="1:7">
      <c r="A668" s="117">
        <v>15095</v>
      </c>
      <c r="B668" s="118" t="s">
        <v>926</v>
      </c>
      <c r="C668" s="118" t="s">
        <v>108</v>
      </c>
      <c r="D668" s="118" t="s">
        <v>318</v>
      </c>
      <c r="E668" s="119">
        <v>1630</v>
      </c>
      <c r="F668" s="118">
        <v>26</v>
      </c>
      <c r="G668" s="120">
        <v>43370</v>
      </c>
    </row>
    <row r="669" spans="1:7">
      <c r="A669" s="112">
        <v>15098</v>
      </c>
      <c r="B669" s="113" t="s">
        <v>1465</v>
      </c>
      <c r="C669" s="113" t="s">
        <v>108</v>
      </c>
      <c r="D669" s="113" t="s">
        <v>186</v>
      </c>
      <c r="E669" s="114">
        <v>2549</v>
      </c>
      <c r="F669" s="113">
        <v>51</v>
      </c>
      <c r="G669" s="115">
        <v>38903</v>
      </c>
    </row>
    <row r="670" spans="1:7">
      <c r="A670" s="112">
        <v>15099</v>
      </c>
      <c r="B670" s="113" t="s">
        <v>907</v>
      </c>
      <c r="C670" s="113" t="s">
        <v>108</v>
      </c>
      <c r="D670" s="113" t="s">
        <v>186</v>
      </c>
      <c r="E670" s="114">
        <v>1082</v>
      </c>
      <c r="F670" s="113">
        <v>50</v>
      </c>
      <c r="G670" s="115">
        <v>39822</v>
      </c>
    </row>
    <row r="671" spans="1:7">
      <c r="A671" s="112">
        <v>15100</v>
      </c>
      <c r="B671" s="113" t="s">
        <v>601</v>
      </c>
      <c r="C671" s="113" t="s">
        <v>108</v>
      </c>
      <c r="D671" s="113" t="s">
        <v>186</v>
      </c>
      <c r="E671" s="114">
        <v>1230</v>
      </c>
      <c r="F671" s="113">
        <v>48</v>
      </c>
      <c r="G671" s="115">
        <v>39951</v>
      </c>
    </row>
    <row r="672" spans="1:7">
      <c r="A672" s="112">
        <v>15101</v>
      </c>
      <c r="B672" s="113" t="s">
        <v>1168</v>
      </c>
      <c r="C672" s="113" t="s">
        <v>108</v>
      </c>
      <c r="D672" s="113" t="s">
        <v>186</v>
      </c>
      <c r="E672" s="114">
        <v>590</v>
      </c>
      <c r="F672" s="113">
        <v>48</v>
      </c>
      <c r="G672" s="115">
        <v>39952</v>
      </c>
    </row>
    <row r="673" spans="1:7">
      <c r="A673" s="117">
        <v>15102</v>
      </c>
      <c r="B673" s="118" t="s">
        <v>1275</v>
      </c>
      <c r="C673" s="118" t="s">
        <v>108</v>
      </c>
      <c r="D673" s="118" t="s">
        <v>186</v>
      </c>
      <c r="E673" s="119">
        <v>2884</v>
      </c>
      <c r="F673" s="118">
        <v>46</v>
      </c>
      <c r="G673" s="120">
        <v>40063</v>
      </c>
    </row>
    <row r="674" spans="1:7">
      <c r="A674" s="112">
        <v>15103</v>
      </c>
      <c r="B674" s="113" t="s">
        <v>743</v>
      </c>
      <c r="C674" s="113" t="s">
        <v>108</v>
      </c>
      <c r="D674" s="113" t="s">
        <v>186</v>
      </c>
      <c r="E674" s="114">
        <v>1545</v>
      </c>
      <c r="F674" s="113">
        <v>45</v>
      </c>
      <c r="G674" s="115">
        <v>40109</v>
      </c>
    </row>
    <row r="675" spans="1:7">
      <c r="A675" s="117">
        <v>15104</v>
      </c>
      <c r="B675" s="118" t="s">
        <v>1241</v>
      </c>
      <c r="C675" s="118" t="s">
        <v>108</v>
      </c>
      <c r="D675" s="118" t="s">
        <v>186</v>
      </c>
      <c r="E675" s="119">
        <v>2908</v>
      </c>
      <c r="F675" s="118">
        <v>44</v>
      </c>
      <c r="G675" s="120">
        <v>40189</v>
      </c>
    </row>
    <row r="676" spans="1:7">
      <c r="A676" s="117">
        <v>15111</v>
      </c>
      <c r="B676" s="118" t="s">
        <v>1605</v>
      </c>
      <c r="C676" s="118" t="s">
        <v>263</v>
      </c>
      <c r="D676" s="118" t="s">
        <v>56</v>
      </c>
      <c r="E676" s="119">
        <v>1407</v>
      </c>
      <c r="F676" s="118">
        <v>47</v>
      </c>
      <c r="G676" s="120">
        <v>40011</v>
      </c>
    </row>
    <row r="677" spans="1:7">
      <c r="A677" s="117">
        <v>15112</v>
      </c>
      <c r="B677" s="118" t="s">
        <v>1233</v>
      </c>
      <c r="C677" s="118" t="s">
        <v>263</v>
      </c>
      <c r="D677" s="118" t="s">
        <v>197</v>
      </c>
      <c r="E677" s="119">
        <v>2579</v>
      </c>
      <c r="F677" s="118">
        <v>38</v>
      </c>
      <c r="G677" s="120">
        <v>40560</v>
      </c>
    </row>
    <row r="678" spans="1:7">
      <c r="A678" s="117">
        <v>15132</v>
      </c>
      <c r="B678" s="118" t="s">
        <v>1602</v>
      </c>
      <c r="C678" s="118" t="s">
        <v>263</v>
      </c>
      <c r="D678" s="118" t="s">
        <v>10</v>
      </c>
      <c r="E678" s="119">
        <v>2806</v>
      </c>
      <c r="F678" s="118">
        <v>48</v>
      </c>
      <c r="G678" s="120">
        <v>39955</v>
      </c>
    </row>
    <row r="679" spans="1:7">
      <c r="A679" s="112">
        <v>15133</v>
      </c>
      <c r="B679" s="113" t="s">
        <v>971</v>
      </c>
      <c r="C679" s="113" t="s">
        <v>263</v>
      </c>
      <c r="D679" s="113" t="s">
        <v>10</v>
      </c>
      <c r="E679" s="114">
        <v>1385</v>
      </c>
      <c r="F679" s="113">
        <v>47</v>
      </c>
      <c r="G679" s="115">
        <v>40014</v>
      </c>
    </row>
    <row r="680" spans="1:7">
      <c r="A680" s="117">
        <v>15134</v>
      </c>
      <c r="B680" s="118" t="s">
        <v>1452</v>
      </c>
      <c r="C680" s="118" t="s">
        <v>263</v>
      </c>
      <c r="D680" s="118" t="s">
        <v>10</v>
      </c>
      <c r="E680" s="119">
        <v>2744</v>
      </c>
      <c r="F680" s="118">
        <v>47</v>
      </c>
      <c r="G680" s="120">
        <v>40015</v>
      </c>
    </row>
    <row r="681" spans="1:7">
      <c r="A681" s="112">
        <v>15135</v>
      </c>
      <c r="B681" s="113" t="s">
        <v>1046</v>
      </c>
      <c r="C681" s="113" t="s">
        <v>263</v>
      </c>
      <c r="D681" s="113" t="s">
        <v>10</v>
      </c>
      <c r="E681" s="114">
        <v>526</v>
      </c>
      <c r="F681" s="113">
        <v>40</v>
      </c>
      <c r="G681" s="115">
        <v>40437</v>
      </c>
    </row>
    <row r="682" spans="1:7">
      <c r="A682" s="112">
        <v>15136</v>
      </c>
      <c r="B682" s="113" t="s">
        <v>1495</v>
      </c>
      <c r="C682" s="113" t="s">
        <v>263</v>
      </c>
      <c r="D682" s="113" t="s">
        <v>10</v>
      </c>
      <c r="E682" s="114">
        <v>2906</v>
      </c>
      <c r="F682" s="113">
        <v>40</v>
      </c>
      <c r="G682" s="115">
        <v>40438</v>
      </c>
    </row>
    <row r="683" spans="1:7">
      <c r="A683" s="112">
        <v>15137</v>
      </c>
      <c r="B683" s="113" t="s">
        <v>642</v>
      </c>
      <c r="C683" s="113" t="s">
        <v>263</v>
      </c>
      <c r="D683" s="113" t="s">
        <v>10</v>
      </c>
      <c r="E683" s="114">
        <v>2768</v>
      </c>
      <c r="F683" s="113">
        <v>39</v>
      </c>
      <c r="G683" s="115">
        <v>40513</v>
      </c>
    </row>
    <row r="684" spans="1:7">
      <c r="A684" s="112">
        <v>15138</v>
      </c>
      <c r="B684" s="113" t="s">
        <v>1506</v>
      </c>
      <c r="C684" s="113" t="s">
        <v>263</v>
      </c>
      <c r="D684" s="113" t="s">
        <v>10</v>
      </c>
      <c r="E684" s="114">
        <v>2241</v>
      </c>
      <c r="F684" s="113">
        <v>38</v>
      </c>
      <c r="G684" s="115">
        <v>40561</v>
      </c>
    </row>
    <row r="685" spans="1:7">
      <c r="A685" s="112">
        <v>15139</v>
      </c>
      <c r="B685" s="113" t="s">
        <v>1704</v>
      </c>
      <c r="C685" s="113" t="s">
        <v>263</v>
      </c>
      <c r="D685" s="113" t="s">
        <v>10</v>
      </c>
      <c r="E685" s="114">
        <v>2665</v>
      </c>
      <c r="F685" s="113">
        <v>37</v>
      </c>
      <c r="G685" s="115">
        <v>40619</v>
      </c>
    </row>
    <row r="686" spans="1:7">
      <c r="A686" s="117">
        <v>15140</v>
      </c>
      <c r="B686" s="118" t="s">
        <v>1651</v>
      </c>
      <c r="C686" s="118" t="s">
        <v>263</v>
      </c>
      <c r="D686" s="118" t="s">
        <v>10</v>
      </c>
      <c r="E686" s="119">
        <v>1070</v>
      </c>
      <c r="F686" s="118">
        <v>37</v>
      </c>
      <c r="G686" s="120">
        <v>40620</v>
      </c>
    </row>
    <row r="687" spans="1:7">
      <c r="A687" s="117">
        <v>15141</v>
      </c>
      <c r="B687" s="118" t="s">
        <v>1658</v>
      </c>
      <c r="C687" s="118" t="s">
        <v>263</v>
      </c>
      <c r="D687" s="118" t="s">
        <v>10</v>
      </c>
      <c r="E687" s="119">
        <v>766</v>
      </c>
      <c r="F687" s="118">
        <v>37</v>
      </c>
      <c r="G687" s="120">
        <v>40623</v>
      </c>
    </row>
    <row r="688" spans="1:7">
      <c r="A688" s="117">
        <v>15142</v>
      </c>
      <c r="B688" s="118" t="s">
        <v>264</v>
      </c>
      <c r="C688" s="118" t="s">
        <v>263</v>
      </c>
      <c r="D688" s="118" t="s">
        <v>10</v>
      </c>
      <c r="E688" s="119">
        <v>750</v>
      </c>
      <c r="F688" s="118">
        <v>35</v>
      </c>
      <c r="G688" s="120">
        <v>40217</v>
      </c>
    </row>
    <row r="689" spans="1:688">
      <c r="A689" s="117">
        <v>55555</v>
      </c>
      <c r="B689" s="118" t="s">
        <v>588</v>
      </c>
      <c r="C689" s="118" t="s">
        <v>57</v>
      </c>
      <c r="D689" s="118" t="s">
        <v>375</v>
      </c>
      <c r="E689" s="119">
        <v>878</v>
      </c>
      <c r="F689" s="118">
        <v>33</v>
      </c>
      <c r="G689" s="120">
        <v>44052</v>
      </c>
    </row>
    <row r="693" spans="1:688">
      <c r="A693" s="112">
        <v>13503</v>
      </c>
      <c r="B693" s="112">
        <v>13504</v>
      </c>
      <c r="C693" s="117">
        <v>13505</v>
      </c>
      <c r="D693" s="112">
        <v>13506</v>
      </c>
      <c r="E693" s="117">
        <v>13507</v>
      </c>
      <c r="F693" s="117">
        <v>13508</v>
      </c>
      <c r="G693" s="112">
        <v>13509</v>
      </c>
      <c r="H693" s="117">
        <v>13510</v>
      </c>
      <c r="I693" s="117">
        <v>13511</v>
      </c>
      <c r="J693" s="112">
        <v>13513</v>
      </c>
      <c r="K693" s="112">
        <v>13514</v>
      </c>
      <c r="L693" s="117">
        <v>13515</v>
      </c>
      <c r="M693" s="112">
        <v>13526</v>
      </c>
      <c r="N693" s="112">
        <v>13527</v>
      </c>
      <c r="O693" s="112">
        <v>13528</v>
      </c>
      <c r="P693" s="112">
        <v>13529</v>
      </c>
      <c r="Q693" s="117">
        <v>13530</v>
      </c>
      <c r="R693" s="112">
        <v>13531</v>
      </c>
      <c r="S693" s="112">
        <v>13532</v>
      </c>
      <c r="T693" s="117">
        <v>13533</v>
      </c>
      <c r="U693" s="112">
        <v>13534</v>
      </c>
      <c r="V693" s="112">
        <v>13535</v>
      </c>
      <c r="W693" s="117">
        <v>13536</v>
      </c>
      <c r="X693" s="112">
        <v>13537</v>
      </c>
      <c r="Y693" s="112">
        <v>13538</v>
      </c>
      <c r="Z693" s="117">
        <v>13539</v>
      </c>
      <c r="AA693" s="112">
        <v>13540</v>
      </c>
      <c r="AB693" s="117">
        <v>13541</v>
      </c>
      <c r="AC693" s="117">
        <v>13542</v>
      </c>
      <c r="AD693" s="112">
        <v>13543</v>
      </c>
      <c r="AE693" s="112">
        <v>13544</v>
      </c>
      <c r="AF693" s="112">
        <v>13545</v>
      </c>
      <c r="AG693" s="117">
        <v>13546</v>
      </c>
      <c r="AH693" s="117">
        <v>13561</v>
      </c>
      <c r="AI693" s="117">
        <v>13562</v>
      </c>
      <c r="AJ693" s="117">
        <v>13563</v>
      </c>
      <c r="AK693" s="112">
        <v>13564</v>
      </c>
      <c r="AL693" s="117">
        <v>13565</v>
      </c>
      <c r="AM693" s="112">
        <v>13566</v>
      </c>
      <c r="AN693" s="117">
        <v>13567</v>
      </c>
      <c r="AO693" s="112">
        <v>13568</v>
      </c>
      <c r="AP693" s="117">
        <v>13569</v>
      </c>
      <c r="AQ693" s="112">
        <v>13570</v>
      </c>
      <c r="AR693" s="117">
        <v>13571</v>
      </c>
      <c r="AS693" s="117">
        <v>13572</v>
      </c>
      <c r="AT693" s="112">
        <v>13573</v>
      </c>
      <c r="AU693" s="117">
        <v>13600</v>
      </c>
      <c r="AV693" s="112">
        <v>13601</v>
      </c>
      <c r="AW693" s="117">
        <v>13602</v>
      </c>
      <c r="AX693" s="112">
        <v>13609</v>
      </c>
      <c r="AY693" s="112">
        <v>13610</v>
      </c>
      <c r="AZ693" s="112">
        <v>13611</v>
      </c>
      <c r="BA693" s="112">
        <v>13612</v>
      </c>
      <c r="BB693" s="112">
        <v>13613</v>
      </c>
      <c r="BC693" s="112">
        <v>13614</v>
      </c>
      <c r="BD693" s="117">
        <v>13615</v>
      </c>
      <c r="BE693" s="117">
        <v>13616</v>
      </c>
      <c r="BF693" s="112">
        <v>13617</v>
      </c>
      <c r="BG693" s="117">
        <v>13618</v>
      </c>
      <c r="BH693" s="112">
        <v>13626</v>
      </c>
      <c r="BI693" s="112">
        <v>13627</v>
      </c>
      <c r="BJ693" s="117">
        <v>13628</v>
      </c>
      <c r="BK693" s="117">
        <v>13629</v>
      </c>
      <c r="BL693" s="112">
        <v>13630</v>
      </c>
      <c r="BM693" s="117">
        <v>13631</v>
      </c>
      <c r="BN693" s="112">
        <v>13632</v>
      </c>
      <c r="BO693" s="112">
        <v>13633</v>
      </c>
      <c r="BP693" s="112">
        <v>13634</v>
      </c>
      <c r="BQ693" s="112">
        <v>13635</v>
      </c>
      <c r="BR693" s="112">
        <v>13636</v>
      </c>
      <c r="BS693" s="117">
        <v>13637</v>
      </c>
      <c r="BT693" s="117">
        <v>13638</v>
      </c>
      <c r="BU693" s="112">
        <v>13639</v>
      </c>
      <c r="BV693" s="112">
        <v>13640</v>
      </c>
      <c r="BW693" s="112">
        <v>13641</v>
      </c>
      <c r="BX693" s="112">
        <v>13642</v>
      </c>
      <c r="BY693" s="117">
        <v>13643</v>
      </c>
      <c r="BZ693" s="112">
        <v>13644</v>
      </c>
      <c r="CA693" s="117">
        <v>13645</v>
      </c>
      <c r="CB693" s="117">
        <v>13646</v>
      </c>
      <c r="CC693" s="117">
        <v>13647</v>
      </c>
      <c r="CD693" s="117">
        <v>13648</v>
      </c>
      <c r="CE693" s="112">
        <v>13649</v>
      </c>
      <c r="CF693" s="112">
        <v>13650</v>
      </c>
      <c r="CG693" s="117">
        <v>13651</v>
      </c>
      <c r="CH693" s="112">
        <v>13652</v>
      </c>
      <c r="CI693" s="117">
        <v>13653</v>
      </c>
      <c r="CJ693" s="117">
        <v>13667</v>
      </c>
      <c r="CK693" s="117">
        <v>13668</v>
      </c>
      <c r="CL693" s="117">
        <v>13680</v>
      </c>
      <c r="CM693" s="112">
        <v>13681</v>
      </c>
      <c r="CN693" s="117">
        <v>13682</v>
      </c>
      <c r="CO693" s="112">
        <v>13683</v>
      </c>
      <c r="CP693" s="117">
        <v>13684</v>
      </c>
      <c r="CQ693" s="112">
        <v>13685</v>
      </c>
      <c r="CR693" s="117">
        <v>13686</v>
      </c>
      <c r="CS693" s="117">
        <v>13687</v>
      </c>
      <c r="CT693" s="112">
        <v>13688</v>
      </c>
      <c r="CU693" s="112">
        <v>13689</v>
      </c>
      <c r="CV693" s="112">
        <v>13690</v>
      </c>
      <c r="CW693" s="117">
        <v>13691</v>
      </c>
      <c r="CX693" s="112">
        <v>13692</v>
      </c>
      <c r="CY693" s="112">
        <v>13693</v>
      </c>
      <c r="CZ693" s="117">
        <v>13694</v>
      </c>
      <c r="DA693" s="112">
        <v>13719</v>
      </c>
      <c r="DB693" s="112">
        <v>13720</v>
      </c>
      <c r="DC693" s="112">
        <v>13721</v>
      </c>
      <c r="DD693" s="117">
        <v>13722</v>
      </c>
      <c r="DE693" s="117">
        <v>13723</v>
      </c>
      <c r="DF693" s="117">
        <v>13724</v>
      </c>
      <c r="DG693" s="112">
        <v>13725</v>
      </c>
      <c r="DH693" s="117">
        <v>13733</v>
      </c>
      <c r="DI693" s="117">
        <v>13734</v>
      </c>
      <c r="DJ693" s="112">
        <v>13761</v>
      </c>
      <c r="DK693" s="112">
        <v>13762</v>
      </c>
      <c r="DL693" s="117">
        <v>13763</v>
      </c>
      <c r="DM693" s="117">
        <v>13764</v>
      </c>
      <c r="DN693" s="112">
        <v>13765</v>
      </c>
      <c r="DO693" s="112">
        <v>13766</v>
      </c>
      <c r="DP693" s="112">
        <v>13767</v>
      </c>
      <c r="DQ693" s="117">
        <v>13768</v>
      </c>
      <c r="DR693" s="117">
        <v>13769</v>
      </c>
      <c r="DS693" s="117">
        <v>13770</v>
      </c>
      <c r="DT693" s="112">
        <v>13771</v>
      </c>
      <c r="DU693" s="112">
        <v>13772</v>
      </c>
      <c r="DV693" s="117">
        <v>13773</v>
      </c>
      <c r="DW693" s="117">
        <v>13774</v>
      </c>
      <c r="DX693" s="117">
        <v>13775</v>
      </c>
      <c r="DY693" s="117">
        <v>13776</v>
      </c>
      <c r="DZ693" s="117">
        <v>13777</v>
      </c>
      <c r="EA693" s="112">
        <v>13778</v>
      </c>
      <c r="EB693" s="117">
        <v>13779</v>
      </c>
      <c r="EC693" s="112">
        <v>13780</v>
      </c>
      <c r="ED693" s="112">
        <v>13781</v>
      </c>
      <c r="EE693" s="117">
        <v>13782</v>
      </c>
      <c r="EF693" s="112">
        <v>13783</v>
      </c>
      <c r="EG693" s="112">
        <v>13807</v>
      </c>
      <c r="EH693" s="112">
        <v>13808</v>
      </c>
      <c r="EI693" s="117">
        <v>13809</v>
      </c>
      <c r="EJ693" s="112">
        <v>13810</v>
      </c>
      <c r="EK693" s="112">
        <v>13811</v>
      </c>
      <c r="EL693" s="112">
        <v>13812</v>
      </c>
      <c r="EM693" s="117">
        <v>13813</v>
      </c>
      <c r="EN693" s="112">
        <v>13814</v>
      </c>
      <c r="EO693" s="112">
        <v>13815</v>
      </c>
      <c r="EP693" s="117">
        <v>13816</v>
      </c>
      <c r="EQ693" s="117">
        <v>13817</v>
      </c>
      <c r="ER693" s="112">
        <v>13818</v>
      </c>
      <c r="ES693" s="112">
        <v>13819</v>
      </c>
      <c r="ET693" s="117">
        <v>13820</v>
      </c>
      <c r="EU693" s="117">
        <v>13821</v>
      </c>
      <c r="EV693" s="117">
        <v>13822</v>
      </c>
      <c r="EW693" s="112">
        <v>13823</v>
      </c>
      <c r="EX693" s="112">
        <v>13824</v>
      </c>
      <c r="EY693" s="117">
        <v>13825</v>
      </c>
      <c r="EZ693" s="117">
        <v>13826</v>
      </c>
      <c r="FA693" s="117">
        <v>13827</v>
      </c>
      <c r="FB693" s="117">
        <v>13828</v>
      </c>
      <c r="FC693" s="112">
        <v>13829</v>
      </c>
      <c r="FD693" s="112">
        <v>13830</v>
      </c>
      <c r="FE693" s="117">
        <v>13831</v>
      </c>
      <c r="FF693" s="117">
        <v>13838</v>
      </c>
      <c r="FG693" s="117">
        <v>13839</v>
      </c>
      <c r="FH693" s="117">
        <v>13840</v>
      </c>
      <c r="FI693" s="117">
        <v>13841</v>
      </c>
      <c r="FJ693" s="117">
        <v>13842</v>
      </c>
      <c r="FK693" s="112">
        <v>13843</v>
      </c>
      <c r="FL693" s="112">
        <v>13844</v>
      </c>
      <c r="FM693" s="117">
        <v>13845</v>
      </c>
      <c r="FN693" s="112">
        <v>13846</v>
      </c>
      <c r="FO693" s="112">
        <v>13847</v>
      </c>
      <c r="FP693" s="117">
        <v>13848</v>
      </c>
      <c r="FQ693" s="117">
        <v>13849</v>
      </c>
      <c r="FR693" s="112">
        <v>13850</v>
      </c>
      <c r="FS693" s="112">
        <v>13851</v>
      </c>
      <c r="FT693" s="117">
        <v>13852</v>
      </c>
      <c r="FU693" s="117">
        <v>13853</v>
      </c>
      <c r="FV693" s="112">
        <v>13879</v>
      </c>
      <c r="FW693" s="112">
        <v>13884</v>
      </c>
      <c r="FX693" s="112">
        <v>13885</v>
      </c>
      <c r="FY693" s="117">
        <v>13886</v>
      </c>
      <c r="FZ693" s="112">
        <v>13887</v>
      </c>
      <c r="GA693" s="112">
        <v>13888</v>
      </c>
      <c r="GB693" s="117">
        <v>13889</v>
      </c>
      <c r="GC693" s="112">
        <v>13890</v>
      </c>
      <c r="GD693" s="117">
        <v>13891</v>
      </c>
      <c r="GE693" s="117">
        <v>13892</v>
      </c>
      <c r="GF693" s="117">
        <v>13893</v>
      </c>
      <c r="GG693" s="117">
        <v>13894</v>
      </c>
      <c r="GH693" s="112">
        <v>13895</v>
      </c>
      <c r="GI693" s="117">
        <v>13900</v>
      </c>
      <c r="GJ693" s="112">
        <v>13901</v>
      </c>
      <c r="GK693" s="112">
        <v>13902</v>
      </c>
      <c r="GL693" s="112">
        <v>13903</v>
      </c>
      <c r="GM693" s="117">
        <v>13904</v>
      </c>
      <c r="GN693" s="112">
        <v>13905</v>
      </c>
      <c r="GO693" s="112">
        <v>13906</v>
      </c>
      <c r="GP693" s="117">
        <v>13907</v>
      </c>
      <c r="GQ693" s="112">
        <v>13908</v>
      </c>
      <c r="GR693" s="112">
        <v>13909</v>
      </c>
      <c r="GS693" s="112">
        <v>13910</v>
      </c>
      <c r="GT693" s="117">
        <v>13911</v>
      </c>
      <c r="GU693" s="117">
        <v>13919</v>
      </c>
      <c r="GV693" s="112">
        <v>13920</v>
      </c>
      <c r="GW693" s="117">
        <v>13921</v>
      </c>
      <c r="GX693" s="112">
        <v>13922</v>
      </c>
      <c r="GY693" s="112">
        <v>13923</v>
      </c>
      <c r="GZ693" s="112">
        <v>13924</v>
      </c>
      <c r="HA693" s="112">
        <v>13925</v>
      </c>
      <c r="HB693" s="117">
        <v>13926</v>
      </c>
      <c r="HC693" s="117">
        <v>13927</v>
      </c>
      <c r="HD693" s="112">
        <v>13928</v>
      </c>
      <c r="HE693" s="112">
        <v>13929</v>
      </c>
      <c r="HF693" s="117">
        <v>13930</v>
      </c>
      <c r="HG693" s="117">
        <v>13931</v>
      </c>
      <c r="HH693" s="117">
        <v>13944</v>
      </c>
      <c r="HI693" s="112">
        <v>13945</v>
      </c>
      <c r="HJ693" s="112">
        <v>13954</v>
      </c>
      <c r="HK693" s="112">
        <v>13955</v>
      </c>
      <c r="HL693" s="117">
        <v>13956</v>
      </c>
      <c r="HM693" s="112">
        <v>13957</v>
      </c>
      <c r="HN693" s="112">
        <v>13958</v>
      </c>
      <c r="HO693" s="112">
        <v>13959</v>
      </c>
      <c r="HP693" s="117">
        <v>13960</v>
      </c>
      <c r="HQ693" s="112">
        <v>13961</v>
      </c>
      <c r="HR693" s="112">
        <v>13968</v>
      </c>
      <c r="HS693" s="117">
        <v>13969</v>
      </c>
      <c r="HT693" s="117">
        <v>13970</v>
      </c>
      <c r="HU693" s="117">
        <v>13971</v>
      </c>
      <c r="HV693" s="112">
        <v>13972</v>
      </c>
      <c r="HW693" s="117">
        <v>13973</v>
      </c>
      <c r="HX693" s="117">
        <v>13974</v>
      </c>
      <c r="HY693" s="112">
        <v>13975</v>
      </c>
      <c r="HZ693" s="117">
        <v>13976</v>
      </c>
      <c r="IA693" s="117">
        <v>13977</v>
      </c>
      <c r="IB693" s="117">
        <v>13978</v>
      </c>
      <c r="IC693" s="112">
        <v>13979</v>
      </c>
      <c r="ID693" s="112">
        <v>13980</v>
      </c>
      <c r="IE693" s="112">
        <v>13981</v>
      </c>
      <c r="IF693" s="112">
        <v>14035</v>
      </c>
      <c r="IG693" s="112">
        <v>14036</v>
      </c>
      <c r="IH693" s="112">
        <v>14037</v>
      </c>
      <c r="II693" s="112">
        <v>14038</v>
      </c>
      <c r="IJ693" s="112">
        <v>14039</v>
      </c>
      <c r="IK693" s="112">
        <v>14040</v>
      </c>
      <c r="IL693" s="112">
        <v>14041</v>
      </c>
      <c r="IM693" s="117">
        <v>14042</v>
      </c>
      <c r="IN693" s="112">
        <v>14043</v>
      </c>
      <c r="IO693" s="112">
        <v>14044</v>
      </c>
      <c r="IP693" s="117">
        <v>14045</v>
      </c>
      <c r="IQ693" s="117">
        <v>14046</v>
      </c>
      <c r="IR693" s="112">
        <v>14047</v>
      </c>
      <c r="IS693" s="117">
        <v>14048</v>
      </c>
      <c r="IT693" s="112">
        <v>14049</v>
      </c>
      <c r="IU693" s="117">
        <v>14050</v>
      </c>
      <c r="IV693" s="112">
        <v>14051</v>
      </c>
      <c r="IW693" s="112">
        <v>14052</v>
      </c>
      <c r="IX693" s="117">
        <v>14053</v>
      </c>
      <c r="IY693" s="117">
        <v>14054</v>
      </c>
      <c r="IZ693" s="117">
        <v>14055</v>
      </c>
      <c r="JA693" s="117">
        <v>14056</v>
      </c>
      <c r="JB693" s="112">
        <v>14057</v>
      </c>
      <c r="JC693" s="112">
        <v>14058</v>
      </c>
      <c r="JD693" s="117">
        <v>14059</v>
      </c>
      <c r="JE693" s="112">
        <v>14060</v>
      </c>
      <c r="JF693" s="117">
        <v>14061</v>
      </c>
      <c r="JG693" s="117">
        <v>14062</v>
      </c>
      <c r="JH693" s="112">
        <v>14063</v>
      </c>
      <c r="JI693" s="112">
        <v>14064</v>
      </c>
      <c r="JJ693" s="112">
        <v>14065</v>
      </c>
      <c r="JK693" s="117">
        <v>14066</v>
      </c>
      <c r="JL693" s="112">
        <v>14067</v>
      </c>
      <c r="JM693" s="117">
        <v>14068</v>
      </c>
      <c r="JN693" s="117">
        <v>14069</v>
      </c>
      <c r="JO693" s="117">
        <v>14070</v>
      </c>
      <c r="JP693" s="117">
        <v>14071</v>
      </c>
      <c r="JQ693" s="112">
        <v>14072</v>
      </c>
      <c r="JR693" s="112">
        <v>14073</v>
      </c>
      <c r="JS693" s="112">
        <v>14074</v>
      </c>
      <c r="JT693" s="117">
        <v>14075</v>
      </c>
      <c r="JU693" s="112">
        <v>14076</v>
      </c>
      <c r="JV693" s="112">
        <v>14078</v>
      </c>
      <c r="JW693" s="117">
        <v>14079</v>
      </c>
      <c r="JX693" s="117">
        <v>14080</v>
      </c>
      <c r="JY693" s="112">
        <v>14081</v>
      </c>
      <c r="JZ693" s="117">
        <v>14082</v>
      </c>
      <c r="KA693" s="117">
        <v>14083</v>
      </c>
      <c r="KB693" s="112">
        <v>14084</v>
      </c>
      <c r="KC693" s="112">
        <v>14085</v>
      </c>
      <c r="KD693" s="112">
        <v>14086</v>
      </c>
      <c r="KE693" s="112">
        <v>14087</v>
      </c>
      <c r="KF693" s="117">
        <v>14088</v>
      </c>
      <c r="KG693" s="112">
        <v>14089</v>
      </c>
      <c r="KH693" s="112">
        <v>14090</v>
      </c>
      <c r="KI693" s="117">
        <v>14091</v>
      </c>
      <c r="KJ693" s="117">
        <v>14109</v>
      </c>
      <c r="KK693" s="117">
        <v>14110</v>
      </c>
      <c r="KL693" s="117">
        <v>14111</v>
      </c>
      <c r="KM693" s="117">
        <v>14112</v>
      </c>
      <c r="KN693" s="117">
        <v>14113</v>
      </c>
      <c r="KO693" s="117">
        <v>14114</v>
      </c>
      <c r="KP693" s="112">
        <v>14115</v>
      </c>
      <c r="KQ693" s="117">
        <v>14116</v>
      </c>
      <c r="KR693" s="117">
        <v>14117</v>
      </c>
      <c r="KS693" s="117">
        <v>14118</v>
      </c>
      <c r="KT693" s="112">
        <v>14119</v>
      </c>
      <c r="KU693" s="117">
        <v>14120</v>
      </c>
      <c r="KV693" s="112">
        <v>14161</v>
      </c>
      <c r="KW693" s="117">
        <v>14162</v>
      </c>
      <c r="KX693" s="117">
        <v>14163</v>
      </c>
      <c r="KY693" s="112">
        <v>14164</v>
      </c>
      <c r="KZ693" s="117">
        <v>14165</v>
      </c>
      <c r="LA693" s="112">
        <v>14193</v>
      </c>
      <c r="LB693" s="117">
        <v>14194</v>
      </c>
      <c r="LC693" s="112">
        <v>14195</v>
      </c>
      <c r="LD693" s="112">
        <v>14196</v>
      </c>
      <c r="LE693" s="112">
        <v>14197</v>
      </c>
      <c r="LF693" s="112">
        <v>14198</v>
      </c>
      <c r="LG693" s="117">
        <v>14199</v>
      </c>
      <c r="LH693" s="117">
        <v>14200</v>
      </c>
      <c r="LI693" s="112">
        <v>14201</v>
      </c>
      <c r="LJ693" s="112">
        <v>14202</v>
      </c>
      <c r="LK693" s="117">
        <v>14203</v>
      </c>
      <c r="LL693" s="117">
        <v>14208</v>
      </c>
      <c r="LM693" s="117">
        <v>14209</v>
      </c>
      <c r="LN693" s="117">
        <v>14210</v>
      </c>
      <c r="LO693" s="117">
        <v>14211</v>
      </c>
      <c r="LP693" s="117">
        <v>14212</v>
      </c>
      <c r="LQ693" s="112">
        <v>14213</v>
      </c>
      <c r="LR693" s="117">
        <v>14214</v>
      </c>
      <c r="LS693" s="117">
        <v>14215</v>
      </c>
      <c r="LT693" s="117">
        <v>14216</v>
      </c>
      <c r="LU693" s="112">
        <v>14217</v>
      </c>
      <c r="LV693" s="117">
        <v>14218</v>
      </c>
      <c r="LW693" s="117">
        <v>14219</v>
      </c>
      <c r="LX693" s="112">
        <v>14224</v>
      </c>
      <c r="LY693" s="117">
        <v>14225</v>
      </c>
      <c r="LZ693" s="117">
        <v>14226</v>
      </c>
      <c r="MA693" s="112">
        <v>14227</v>
      </c>
      <c r="MB693" s="112">
        <v>14228</v>
      </c>
      <c r="MC693" s="112">
        <v>14229</v>
      </c>
      <c r="MD693" s="112">
        <v>14230</v>
      </c>
      <c r="ME693" s="117">
        <v>14231</v>
      </c>
      <c r="MF693" s="117">
        <v>14232</v>
      </c>
      <c r="MG693" s="117">
        <v>14233</v>
      </c>
      <c r="MH693" s="117">
        <v>14234</v>
      </c>
      <c r="MI693" s="112">
        <v>14235</v>
      </c>
      <c r="MJ693" s="112">
        <v>14239</v>
      </c>
      <c r="MK693" s="117">
        <v>14240</v>
      </c>
      <c r="ML693" s="117">
        <v>14241</v>
      </c>
      <c r="MM693" s="112">
        <v>14242</v>
      </c>
      <c r="MN693" s="112">
        <v>14243</v>
      </c>
      <c r="MO693" s="117">
        <v>14244</v>
      </c>
      <c r="MP693" s="117">
        <v>14245</v>
      </c>
      <c r="MQ693" s="112">
        <v>14286</v>
      </c>
      <c r="MR693" s="117">
        <v>14287</v>
      </c>
      <c r="MS693" s="112">
        <v>14288</v>
      </c>
      <c r="MT693" s="117">
        <v>14289</v>
      </c>
      <c r="MU693" s="112">
        <v>14290</v>
      </c>
      <c r="MV693" s="112">
        <v>14291</v>
      </c>
      <c r="MW693" s="112">
        <v>14292</v>
      </c>
      <c r="MX693" s="117">
        <v>14293</v>
      </c>
      <c r="MY693" s="112">
        <v>14294</v>
      </c>
      <c r="MZ693" s="112">
        <v>14295</v>
      </c>
      <c r="NA693" s="117">
        <v>14296</v>
      </c>
      <c r="NB693" s="112">
        <v>14297</v>
      </c>
      <c r="NC693" s="117">
        <v>14298</v>
      </c>
      <c r="ND693" s="117">
        <v>14299</v>
      </c>
      <c r="NE693" s="117">
        <v>14428</v>
      </c>
      <c r="NF693" s="117">
        <v>14435</v>
      </c>
      <c r="NG693" s="112">
        <v>14438</v>
      </c>
      <c r="NH693" s="112">
        <v>14439</v>
      </c>
      <c r="NI693" s="112">
        <v>14440</v>
      </c>
      <c r="NJ693" s="117">
        <v>14442</v>
      </c>
      <c r="NK693" s="112">
        <v>14445</v>
      </c>
      <c r="NL693" s="112">
        <v>14447</v>
      </c>
      <c r="NM693" s="112">
        <v>14448</v>
      </c>
      <c r="NN693" s="117">
        <v>14449</v>
      </c>
      <c r="NO693" s="117">
        <v>14450</v>
      </c>
      <c r="NP693" s="112">
        <v>14451</v>
      </c>
      <c r="NQ693" s="117">
        <v>14453</v>
      </c>
      <c r="NR693" s="117">
        <v>14455</v>
      </c>
      <c r="NS693" s="112">
        <v>14458</v>
      </c>
      <c r="NT693" s="117">
        <v>14460</v>
      </c>
      <c r="NU693" s="112">
        <v>14461</v>
      </c>
      <c r="NV693" s="112">
        <v>14462</v>
      </c>
      <c r="NW693" s="117">
        <v>14463</v>
      </c>
      <c r="NX693" s="112">
        <v>14469</v>
      </c>
      <c r="NY693" s="117">
        <v>14470</v>
      </c>
      <c r="NZ693" s="117">
        <v>14471</v>
      </c>
      <c r="OA693" s="112">
        <v>14472</v>
      </c>
      <c r="OB693" s="117">
        <v>14476</v>
      </c>
      <c r="OC693" s="117">
        <v>14478</v>
      </c>
      <c r="OD693" s="117">
        <v>14482</v>
      </c>
      <c r="OE693" s="117">
        <v>14483</v>
      </c>
      <c r="OF693" s="117">
        <v>14485</v>
      </c>
      <c r="OG693" s="112">
        <v>14490</v>
      </c>
      <c r="OH693" s="117">
        <v>14492</v>
      </c>
      <c r="OI693" s="117">
        <v>14495</v>
      </c>
      <c r="OJ693" s="117">
        <v>14496</v>
      </c>
      <c r="OK693" s="112">
        <v>14497</v>
      </c>
      <c r="OL693" s="117">
        <v>14498</v>
      </c>
      <c r="OM693" s="112">
        <v>14503</v>
      </c>
      <c r="ON693" s="117">
        <v>14504</v>
      </c>
      <c r="OO693" s="117">
        <v>14505</v>
      </c>
      <c r="OP693" s="117">
        <v>14506</v>
      </c>
      <c r="OQ693" s="117">
        <v>14507</v>
      </c>
      <c r="OR693" s="117">
        <v>14508</v>
      </c>
      <c r="OS693" s="117">
        <v>14509</v>
      </c>
      <c r="OT693" s="117">
        <v>14510</v>
      </c>
      <c r="OU693" s="112">
        <v>14511</v>
      </c>
      <c r="OV693" s="117">
        <v>14512</v>
      </c>
      <c r="OW693" s="112">
        <v>14513</v>
      </c>
      <c r="OX693" s="117">
        <v>14514</v>
      </c>
      <c r="OY693" s="117">
        <v>14515</v>
      </c>
      <c r="OZ693" s="112">
        <v>14516</v>
      </c>
      <c r="PA693" s="112">
        <v>14520</v>
      </c>
      <c r="PB693" s="112">
        <v>14521</v>
      </c>
      <c r="PC693" s="117">
        <v>14522</v>
      </c>
      <c r="PD693" s="117">
        <v>14523</v>
      </c>
      <c r="PE693" s="117">
        <v>14524</v>
      </c>
      <c r="PF693" s="117">
        <v>14525</v>
      </c>
      <c r="PG693" s="112">
        <v>14526</v>
      </c>
      <c r="PH693" s="112">
        <v>14527</v>
      </c>
      <c r="PI693" s="117">
        <v>14528</v>
      </c>
      <c r="PJ693" s="117">
        <v>14529</v>
      </c>
      <c r="PK693" s="112">
        <v>14530</v>
      </c>
      <c r="PL693" s="112">
        <v>14531</v>
      </c>
      <c r="PM693" s="112">
        <v>14536</v>
      </c>
      <c r="PN693" s="117">
        <v>14537</v>
      </c>
      <c r="PO693" s="112">
        <v>14538</v>
      </c>
      <c r="PP693" s="112">
        <v>14539</v>
      </c>
      <c r="PQ693" s="117">
        <v>14540</v>
      </c>
      <c r="PR693" s="117">
        <v>14541</v>
      </c>
      <c r="PS693" s="117">
        <v>14542</v>
      </c>
      <c r="PT693" s="112">
        <v>14543</v>
      </c>
      <c r="PU693" s="117">
        <v>14544</v>
      </c>
      <c r="PV693" s="112">
        <v>14545</v>
      </c>
      <c r="PW693" s="117">
        <v>14546</v>
      </c>
      <c r="PX693" s="117">
        <v>14547</v>
      </c>
      <c r="PY693" s="117">
        <v>14561</v>
      </c>
      <c r="PZ693" s="117">
        <v>14562</v>
      </c>
      <c r="QA693" s="117">
        <v>14571</v>
      </c>
      <c r="QB693" s="112">
        <v>14572</v>
      </c>
      <c r="QC693" s="117">
        <v>14573</v>
      </c>
      <c r="QD693" s="117">
        <v>14574</v>
      </c>
      <c r="QE693" s="117">
        <v>14575</v>
      </c>
      <c r="QF693" s="112">
        <v>14576</v>
      </c>
      <c r="QG693" s="112">
        <v>14577</v>
      </c>
      <c r="QH693" s="112">
        <v>14578</v>
      </c>
      <c r="QI693" s="117">
        <v>14579</v>
      </c>
      <c r="QJ693" s="117">
        <v>14580</v>
      </c>
      <c r="QK693" s="112">
        <v>14581</v>
      </c>
      <c r="QL693" s="117">
        <v>14582</v>
      </c>
      <c r="QM693" s="117">
        <v>14583</v>
      </c>
      <c r="QN693" s="117">
        <v>14584</v>
      </c>
      <c r="QO693" s="112">
        <v>14585</v>
      </c>
      <c r="QP693" s="117">
        <v>14586</v>
      </c>
      <c r="QQ693" s="112">
        <v>14587</v>
      </c>
      <c r="QR693" s="117">
        <v>14588</v>
      </c>
      <c r="QS693" s="117">
        <v>14589</v>
      </c>
      <c r="QT693" s="117">
        <v>14590</v>
      </c>
      <c r="QU693" s="112">
        <v>14591</v>
      </c>
      <c r="QV693" s="117">
        <v>14592</v>
      </c>
      <c r="QW693" s="117">
        <v>14596</v>
      </c>
      <c r="QX693" s="112">
        <v>14597</v>
      </c>
      <c r="QY693" s="117">
        <v>14598</v>
      </c>
      <c r="QZ693" s="117">
        <v>14605</v>
      </c>
      <c r="RA693" s="112">
        <v>14606</v>
      </c>
      <c r="RB693" s="117">
        <v>14607</v>
      </c>
      <c r="RC693" s="112">
        <v>14608</v>
      </c>
      <c r="RD693" s="112">
        <v>14609</v>
      </c>
      <c r="RE693" s="117">
        <v>14610</v>
      </c>
      <c r="RF693" s="112">
        <v>14617</v>
      </c>
      <c r="RG693" s="112">
        <v>14618</v>
      </c>
      <c r="RH693" s="112">
        <v>14619</v>
      </c>
      <c r="RI693" s="112">
        <v>14620</v>
      </c>
      <c r="RJ693" s="112">
        <v>14621</v>
      </c>
      <c r="RK693" s="112">
        <v>14622</v>
      </c>
      <c r="RL693" s="117">
        <v>14623</v>
      </c>
      <c r="RM693" s="117">
        <v>14624</v>
      </c>
      <c r="RN693" s="117">
        <v>14625</v>
      </c>
      <c r="RO693" s="117">
        <v>14626</v>
      </c>
      <c r="RP693" s="112">
        <v>14627</v>
      </c>
      <c r="RQ693" s="112">
        <v>14628</v>
      </c>
      <c r="RR693" s="117">
        <v>14629</v>
      </c>
      <c r="RS693" s="117">
        <v>14630</v>
      </c>
      <c r="RT693" s="112">
        <v>14631</v>
      </c>
      <c r="RU693" s="117">
        <v>14632</v>
      </c>
      <c r="RV693" s="112">
        <v>14633</v>
      </c>
      <c r="RW693" s="117">
        <v>14634</v>
      </c>
      <c r="RX693" s="112">
        <v>14635</v>
      </c>
      <c r="RY693" s="112">
        <v>14636</v>
      </c>
      <c r="RZ693" s="112">
        <v>14637</v>
      </c>
      <c r="SA693" s="112">
        <v>14638</v>
      </c>
      <c r="SB693" s="112">
        <v>14639</v>
      </c>
      <c r="SC693" s="112">
        <v>14640</v>
      </c>
      <c r="SD693" s="117">
        <v>14671</v>
      </c>
      <c r="SE693" s="117">
        <v>14673</v>
      </c>
      <c r="SF693" s="112">
        <v>14674</v>
      </c>
      <c r="SG693" s="117">
        <v>14675</v>
      </c>
      <c r="SH693" s="117">
        <v>14676</v>
      </c>
      <c r="SI693" s="112">
        <v>14677</v>
      </c>
      <c r="SJ693" s="117">
        <v>14678</v>
      </c>
      <c r="SK693" s="112">
        <v>14679</v>
      </c>
      <c r="SL693" s="117">
        <v>14680</v>
      </c>
      <c r="SM693" s="117">
        <v>14681</v>
      </c>
      <c r="SN693" s="117">
        <v>14682</v>
      </c>
      <c r="SO693" s="112">
        <v>14683</v>
      </c>
      <c r="SP693" s="117">
        <v>14684</v>
      </c>
      <c r="SQ693" s="112">
        <v>14685</v>
      </c>
      <c r="SR693" s="117">
        <v>14686</v>
      </c>
      <c r="SS693" s="117">
        <v>14687</v>
      </c>
      <c r="ST693" s="117">
        <v>14688</v>
      </c>
      <c r="SU693" s="112">
        <v>14689</v>
      </c>
      <c r="SV693" s="112">
        <v>14690</v>
      </c>
      <c r="SW693" s="112">
        <v>14691</v>
      </c>
      <c r="SX693" s="112">
        <v>14692</v>
      </c>
      <c r="SY693" s="112">
        <v>14693</v>
      </c>
      <c r="SZ693" s="117">
        <v>14694</v>
      </c>
      <c r="TA693" s="112">
        <v>14695</v>
      </c>
      <c r="TB693" s="112">
        <v>14696</v>
      </c>
      <c r="TC693" s="112">
        <v>14697</v>
      </c>
      <c r="TD693" s="112">
        <v>14698</v>
      </c>
      <c r="TE693" s="117">
        <v>14699</v>
      </c>
      <c r="TF693" s="117">
        <v>14700</v>
      </c>
      <c r="TG693" s="112">
        <v>14701</v>
      </c>
      <c r="TH693" s="112">
        <v>14769</v>
      </c>
      <c r="TI693" s="117">
        <v>14770</v>
      </c>
      <c r="TJ693" s="117">
        <v>14771</v>
      </c>
      <c r="TK693" s="112">
        <v>14772</v>
      </c>
      <c r="TL693" s="117">
        <v>14773</v>
      </c>
      <c r="TM693" s="117">
        <v>14774</v>
      </c>
      <c r="TN693" s="117">
        <v>14775</v>
      </c>
      <c r="TO693" s="112">
        <v>14776</v>
      </c>
      <c r="TP693" s="117">
        <v>14801</v>
      </c>
      <c r="TQ693" s="112">
        <v>14802</v>
      </c>
      <c r="TR693" s="112">
        <v>14811</v>
      </c>
      <c r="TS693" s="112">
        <v>14812</v>
      </c>
      <c r="TT693" s="112">
        <v>14813</v>
      </c>
      <c r="TU693" s="112">
        <v>14814</v>
      </c>
      <c r="TV693" s="117">
        <v>14815</v>
      </c>
      <c r="TW693" s="112">
        <v>14816</v>
      </c>
      <c r="TX693" s="117">
        <v>14817</v>
      </c>
      <c r="TY693" s="117">
        <v>14826</v>
      </c>
      <c r="TZ693" s="112">
        <v>14827</v>
      </c>
      <c r="UA693" s="117">
        <v>14828</v>
      </c>
      <c r="UB693" s="117">
        <v>14829</v>
      </c>
      <c r="UC693" s="117">
        <v>14830</v>
      </c>
      <c r="UD693" s="112">
        <v>14831</v>
      </c>
      <c r="UE693" s="117">
        <v>14832</v>
      </c>
      <c r="UF693" s="117">
        <v>14833</v>
      </c>
      <c r="UG693" s="112">
        <v>14834</v>
      </c>
      <c r="UH693" s="117">
        <v>14835</v>
      </c>
      <c r="UI693" s="117">
        <v>14836</v>
      </c>
      <c r="UJ693" s="117">
        <v>14837</v>
      </c>
      <c r="UK693" s="112">
        <v>14838</v>
      </c>
      <c r="UL693" s="117">
        <v>14839</v>
      </c>
      <c r="UM693" s="112">
        <v>14840</v>
      </c>
      <c r="UN693" s="112">
        <v>14841</v>
      </c>
      <c r="UO693" s="112">
        <v>14842</v>
      </c>
      <c r="UP693" s="117">
        <v>14843</v>
      </c>
      <c r="UQ693" s="117">
        <v>14844</v>
      </c>
      <c r="UR693" s="112">
        <v>14845</v>
      </c>
      <c r="US693" s="117">
        <v>14846</v>
      </c>
      <c r="UT693" s="112">
        <v>14847</v>
      </c>
      <c r="UU693" s="112">
        <v>14848</v>
      </c>
      <c r="UV693" s="112">
        <v>14849</v>
      </c>
      <c r="UW693" s="112">
        <v>14850</v>
      </c>
      <c r="UX693" s="112">
        <v>14851</v>
      </c>
      <c r="UY693" s="112">
        <v>14852</v>
      </c>
      <c r="UZ693" s="112">
        <v>14853</v>
      </c>
      <c r="VA693" s="117">
        <v>14933</v>
      </c>
      <c r="VB693" s="112">
        <v>14934</v>
      </c>
      <c r="VC693" s="112">
        <v>14935</v>
      </c>
      <c r="VD693" s="117">
        <v>14936</v>
      </c>
      <c r="VE693" s="112">
        <v>14937</v>
      </c>
      <c r="VF693" s="117">
        <v>14938</v>
      </c>
      <c r="VG693" s="112">
        <v>14939</v>
      </c>
      <c r="VH693" s="117">
        <v>14940</v>
      </c>
      <c r="VI693" s="117">
        <v>14941</v>
      </c>
      <c r="VJ693" s="112">
        <v>14942</v>
      </c>
      <c r="VK693" s="117">
        <v>14943</v>
      </c>
      <c r="VL693" s="112">
        <v>14944</v>
      </c>
      <c r="VM693" s="117">
        <v>14945</v>
      </c>
      <c r="VN693" s="117">
        <v>14946</v>
      </c>
      <c r="VO693" s="112">
        <v>14947</v>
      </c>
      <c r="VP693" s="112">
        <v>14948</v>
      </c>
      <c r="VQ693" s="117">
        <v>14949</v>
      </c>
      <c r="VR693" s="112">
        <v>14950</v>
      </c>
      <c r="VS693" s="117">
        <v>14951</v>
      </c>
      <c r="VT693" s="117">
        <v>14952</v>
      </c>
      <c r="VU693" s="112">
        <v>14953</v>
      </c>
      <c r="VV693" s="112">
        <v>14954</v>
      </c>
      <c r="VW693" s="117">
        <v>14955</v>
      </c>
      <c r="VX693" s="117">
        <v>14956</v>
      </c>
      <c r="VY693" s="117">
        <v>14957</v>
      </c>
      <c r="VZ693" s="112">
        <v>14958</v>
      </c>
      <c r="WA693" s="112">
        <v>14959</v>
      </c>
      <c r="WB693" s="112">
        <v>14960</v>
      </c>
      <c r="WC693" s="117">
        <v>14961</v>
      </c>
      <c r="WD693" s="112">
        <v>14962</v>
      </c>
      <c r="WE693" s="112">
        <v>14963</v>
      </c>
      <c r="WF693" s="112">
        <v>14964</v>
      </c>
      <c r="WG693" s="112">
        <v>14965</v>
      </c>
      <c r="WH693" s="112">
        <v>14966</v>
      </c>
      <c r="WI693" s="117">
        <v>14967</v>
      </c>
      <c r="WJ693" s="112">
        <v>14968</v>
      </c>
      <c r="WK693" s="117">
        <v>14969</v>
      </c>
      <c r="WL693" s="117">
        <v>14970</v>
      </c>
      <c r="WM693" s="112">
        <v>14971</v>
      </c>
      <c r="WN693" s="117">
        <v>14972</v>
      </c>
      <c r="WO693" s="117">
        <v>14973</v>
      </c>
      <c r="WP693" s="112">
        <v>14974</v>
      </c>
      <c r="WQ693" s="117">
        <v>14975</v>
      </c>
      <c r="WR693" s="117">
        <v>15039</v>
      </c>
      <c r="WS693" s="112">
        <v>15040</v>
      </c>
      <c r="WT693" s="112">
        <v>15041</v>
      </c>
      <c r="WU693" s="117">
        <v>15042</v>
      </c>
      <c r="WV693" s="117">
        <v>15043</v>
      </c>
      <c r="WW693" s="112">
        <v>15044</v>
      </c>
      <c r="WX693" s="117">
        <v>15045</v>
      </c>
      <c r="WY693" s="112">
        <v>15046</v>
      </c>
      <c r="WZ693" s="117">
        <v>15047</v>
      </c>
      <c r="XA693" s="112">
        <v>15048</v>
      </c>
      <c r="XB693" s="117">
        <v>15049</v>
      </c>
      <c r="XC693" s="117">
        <v>15050</v>
      </c>
      <c r="XD693" s="117">
        <v>15051</v>
      </c>
      <c r="XE693" s="112">
        <v>15052</v>
      </c>
      <c r="XF693" s="112">
        <v>15053</v>
      </c>
      <c r="XG693" s="117">
        <v>15054</v>
      </c>
      <c r="XH693" s="112">
        <v>15055</v>
      </c>
      <c r="XI693" s="117">
        <v>15056</v>
      </c>
      <c r="XJ693" s="117">
        <v>15057</v>
      </c>
      <c r="XK693" s="117">
        <v>15058</v>
      </c>
      <c r="XL693" s="117">
        <v>15059</v>
      </c>
      <c r="XM693" s="112">
        <v>15060</v>
      </c>
      <c r="XN693" s="117">
        <v>15061</v>
      </c>
      <c r="XO693" s="112">
        <v>15062</v>
      </c>
      <c r="XP693" s="112">
        <v>15063</v>
      </c>
      <c r="XQ693" s="112">
        <v>15064</v>
      </c>
      <c r="XR693" s="112">
        <v>15065</v>
      </c>
      <c r="XS693" s="112">
        <v>15068</v>
      </c>
      <c r="XT693" s="117">
        <v>15069</v>
      </c>
      <c r="XU693" s="117">
        <v>15070</v>
      </c>
      <c r="XV693" s="112">
        <v>15071</v>
      </c>
      <c r="XW693" s="117">
        <v>15072</v>
      </c>
      <c r="XX693" s="112">
        <v>15073</v>
      </c>
      <c r="XY693" s="112">
        <v>15074</v>
      </c>
      <c r="XZ693" s="112">
        <v>15075</v>
      </c>
      <c r="YA693" s="112">
        <v>15076</v>
      </c>
      <c r="YB693" s="112">
        <v>15077</v>
      </c>
      <c r="YC693" s="112">
        <v>15078</v>
      </c>
      <c r="YD693" s="117">
        <v>15079</v>
      </c>
      <c r="YE693" s="112">
        <v>15080</v>
      </c>
      <c r="YF693" s="117">
        <v>15084</v>
      </c>
      <c r="YG693" s="117">
        <v>15085</v>
      </c>
      <c r="YH693" s="117">
        <v>15086</v>
      </c>
      <c r="YI693" s="117">
        <v>15087</v>
      </c>
      <c r="YJ693" s="112">
        <v>15088</v>
      </c>
      <c r="YK693" s="112">
        <v>15089</v>
      </c>
      <c r="YL693" s="112">
        <v>15090</v>
      </c>
      <c r="YM693" s="112">
        <v>15091</v>
      </c>
      <c r="YN693" s="117">
        <v>15092</v>
      </c>
      <c r="YO693" s="117">
        <v>15093</v>
      </c>
      <c r="YP693" s="117">
        <v>15094</v>
      </c>
      <c r="YQ693" s="117">
        <v>15095</v>
      </c>
      <c r="YR693" s="112">
        <v>15098</v>
      </c>
      <c r="YS693" s="112">
        <v>15099</v>
      </c>
      <c r="YT693" s="112">
        <v>15100</v>
      </c>
      <c r="YU693" s="112">
        <v>15101</v>
      </c>
      <c r="YV693" s="117">
        <v>15102</v>
      </c>
      <c r="YW693" s="112">
        <v>15103</v>
      </c>
      <c r="YX693" s="117">
        <v>15104</v>
      </c>
      <c r="YY693" s="117">
        <v>15111</v>
      </c>
      <c r="YZ693" s="117">
        <v>15112</v>
      </c>
      <c r="ZA693" s="117">
        <v>15132</v>
      </c>
      <c r="ZB693" s="112">
        <v>15133</v>
      </c>
      <c r="ZC693" s="117">
        <v>15134</v>
      </c>
      <c r="ZD693" s="112">
        <v>15135</v>
      </c>
      <c r="ZE693" s="112">
        <v>15136</v>
      </c>
      <c r="ZF693" s="112">
        <v>15137</v>
      </c>
      <c r="ZG693" s="112">
        <v>15138</v>
      </c>
      <c r="ZH693" s="112">
        <v>15139</v>
      </c>
      <c r="ZI693" s="117">
        <v>15140</v>
      </c>
      <c r="ZJ693" s="117">
        <v>15141</v>
      </c>
      <c r="ZK693" s="117">
        <v>15142</v>
      </c>
      <c r="ZL693" s="117">
        <v>55555</v>
      </c>
    </row>
    <row r="694" spans="1:688">
      <c r="A694" s="113" t="s">
        <v>1212</v>
      </c>
      <c r="B694" s="113" t="s">
        <v>954</v>
      </c>
      <c r="C694" s="118" t="s">
        <v>867</v>
      </c>
      <c r="D694" s="113" t="s">
        <v>1595</v>
      </c>
      <c r="E694" s="118" t="s">
        <v>1647</v>
      </c>
      <c r="F694" s="118" t="s">
        <v>722</v>
      </c>
      <c r="G694" s="113" t="s">
        <v>1336</v>
      </c>
      <c r="H694" s="118" t="s">
        <v>893</v>
      </c>
      <c r="I694" s="118" t="s">
        <v>576</v>
      </c>
      <c r="J694" s="113" t="s">
        <v>1086</v>
      </c>
      <c r="K694" s="113" t="s">
        <v>1395</v>
      </c>
      <c r="L694" s="118" t="s">
        <v>376</v>
      </c>
      <c r="M694" s="113" t="s">
        <v>283</v>
      </c>
      <c r="N694" s="113" t="s">
        <v>809</v>
      </c>
      <c r="O694" s="113" t="s">
        <v>1378</v>
      </c>
      <c r="P694" s="113" t="s">
        <v>1664</v>
      </c>
      <c r="Q694" s="118" t="s">
        <v>479</v>
      </c>
      <c r="R694" s="113" t="s">
        <v>1200</v>
      </c>
      <c r="S694" s="113" t="s">
        <v>983</v>
      </c>
      <c r="T694" s="118" t="s">
        <v>140</v>
      </c>
      <c r="U694" s="113" t="s">
        <v>1530</v>
      </c>
      <c r="V694" s="113" t="s">
        <v>1599</v>
      </c>
      <c r="W694" s="118" t="s">
        <v>368</v>
      </c>
      <c r="X694" s="113" t="s">
        <v>446</v>
      </c>
      <c r="Y694" s="113" t="s">
        <v>832</v>
      </c>
      <c r="Z694" s="118" t="s">
        <v>1003</v>
      </c>
      <c r="AA694" s="113" t="s">
        <v>409</v>
      </c>
      <c r="AB694" s="118" t="s">
        <v>1361</v>
      </c>
      <c r="AC694" s="118" t="s">
        <v>595</v>
      </c>
      <c r="AD694" s="113" t="s">
        <v>1024</v>
      </c>
      <c r="AE694" s="113" t="s">
        <v>949</v>
      </c>
      <c r="AF694" s="113" t="s">
        <v>842</v>
      </c>
      <c r="AG694" s="118" t="s">
        <v>1156</v>
      </c>
      <c r="AH694" s="118" t="s">
        <v>1022</v>
      </c>
      <c r="AI694" s="118" t="s">
        <v>854</v>
      </c>
      <c r="AJ694" s="118" t="s">
        <v>1707</v>
      </c>
      <c r="AK694" s="113" t="s">
        <v>779</v>
      </c>
      <c r="AL694" s="118" t="s">
        <v>1036</v>
      </c>
      <c r="AM694" s="113" t="s">
        <v>912</v>
      </c>
      <c r="AN694" s="118" t="s">
        <v>1337</v>
      </c>
      <c r="AO694" s="113" t="s">
        <v>364</v>
      </c>
      <c r="AP694" s="118" t="s">
        <v>1068</v>
      </c>
      <c r="AQ694" s="113" t="s">
        <v>1579</v>
      </c>
      <c r="AR694" s="118" t="s">
        <v>273</v>
      </c>
      <c r="AS694" s="118" t="s">
        <v>1504</v>
      </c>
      <c r="AT694" s="113" t="s">
        <v>1310</v>
      </c>
      <c r="AU694" s="118" t="s">
        <v>494</v>
      </c>
      <c r="AV694" s="113" t="s">
        <v>58</v>
      </c>
      <c r="AW694" s="118" t="s">
        <v>198</v>
      </c>
      <c r="AX694" s="113" t="s">
        <v>187</v>
      </c>
      <c r="AY694" s="113" t="s">
        <v>636</v>
      </c>
      <c r="AZ694" s="113" t="s">
        <v>1418</v>
      </c>
      <c r="BA694" s="113" t="s">
        <v>202</v>
      </c>
      <c r="BB694" s="113" t="s">
        <v>1656</v>
      </c>
      <c r="BC694" s="113" t="s">
        <v>714</v>
      </c>
      <c r="BD694" s="118" t="s">
        <v>972</v>
      </c>
      <c r="BE694" s="118" t="s">
        <v>610</v>
      </c>
      <c r="BF694" s="113" t="s">
        <v>1700</v>
      </c>
      <c r="BG694" s="118" t="s">
        <v>1316</v>
      </c>
      <c r="BH694" s="113" t="s">
        <v>1627</v>
      </c>
      <c r="BI694" s="113" t="s">
        <v>1027</v>
      </c>
      <c r="BJ694" s="118" t="s">
        <v>1252</v>
      </c>
      <c r="BK694" s="118" t="s">
        <v>463</v>
      </c>
      <c r="BL694" s="113" t="s">
        <v>1484</v>
      </c>
      <c r="BM694" s="118" t="s">
        <v>1536</v>
      </c>
      <c r="BN694" s="113" t="s">
        <v>1765</v>
      </c>
      <c r="BO694" s="113" t="s">
        <v>1227</v>
      </c>
      <c r="BP694" s="113" t="s">
        <v>646</v>
      </c>
      <c r="BQ694" s="113" t="s">
        <v>674</v>
      </c>
      <c r="BR694" s="113" t="s">
        <v>1282</v>
      </c>
      <c r="BS694" s="118" t="s">
        <v>1076</v>
      </c>
      <c r="BT694" s="118" t="s">
        <v>616</v>
      </c>
      <c r="BU694" s="113" t="s">
        <v>335</v>
      </c>
      <c r="BV694" s="113" t="s">
        <v>1075</v>
      </c>
      <c r="BW694" s="113" t="s">
        <v>1608</v>
      </c>
      <c r="BX694" s="113" t="s">
        <v>69</v>
      </c>
      <c r="BY694" s="118" t="s">
        <v>938</v>
      </c>
      <c r="BZ694" s="113" t="s">
        <v>1078</v>
      </c>
      <c r="CA694" s="118" t="s">
        <v>916</v>
      </c>
      <c r="CB694" s="118" t="s">
        <v>1072</v>
      </c>
      <c r="CC694" s="118" t="s">
        <v>412</v>
      </c>
      <c r="CD694" s="118" t="s">
        <v>435</v>
      </c>
      <c r="CE694" s="113" t="s">
        <v>358</v>
      </c>
      <c r="CF694" s="113" t="s">
        <v>735</v>
      </c>
      <c r="CG694" s="118" t="s">
        <v>401</v>
      </c>
      <c r="CH694" s="113" t="s">
        <v>1326</v>
      </c>
      <c r="CI694" s="118" t="s">
        <v>1309</v>
      </c>
      <c r="CJ694" s="118" t="s">
        <v>1489</v>
      </c>
      <c r="CK694" s="118" t="s">
        <v>1673</v>
      </c>
      <c r="CL694" s="118" t="s">
        <v>1493</v>
      </c>
      <c r="CM694" s="113" t="s">
        <v>620</v>
      </c>
      <c r="CN694" s="118" t="s">
        <v>569</v>
      </c>
      <c r="CO694" s="113" t="s">
        <v>1051</v>
      </c>
      <c r="CP694" s="118" t="s">
        <v>1486</v>
      </c>
      <c r="CQ694" s="113" t="s">
        <v>1270</v>
      </c>
      <c r="CR694" s="118" t="s">
        <v>1324</v>
      </c>
      <c r="CS694" s="118" t="s">
        <v>1632</v>
      </c>
      <c r="CT694" s="113" t="s">
        <v>837</v>
      </c>
      <c r="CU694" s="113" t="s">
        <v>1518</v>
      </c>
      <c r="CV694" s="113" t="s">
        <v>114</v>
      </c>
      <c r="CW694" s="118" t="s">
        <v>1574</v>
      </c>
      <c r="CX694" s="113" t="s">
        <v>439</v>
      </c>
      <c r="CY694" s="113" t="s">
        <v>707</v>
      </c>
      <c r="CZ694" s="118" t="s">
        <v>1058</v>
      </c>
      <c r="DA694" s="113" t="s">
        <v>1780</v>
      </c>
      <c r="DB694" s="113" t="s">
        <v>1100</v>
      </c>
      <c r="DC694" s="113" t="s">
        <v>1001</v>
      </c>
      <c r="DD694" s="118" t="s">
        <v>1626</v>
      </c>
      <c r="DE694" s="118" t="s">
        <v>1064</v>
      </c>
      <c r="DF694" s="118" t="s">
        <v>164</v>
      </c>
      <c r="DG694" s="113" t="s">
        <v>29</v>
      </c>
      <c r="DH694" s="118" t="s">
        <v>1655</v>
      </c>
      <c r="DI694" s="118" t="s">
        <v>1715</v>
      </c>
      <c r="DJ694" s="113" t="s">
        <v>1123</v>
      </c>
      <c r="DK694" s="113" t="s">
        <v>1479</v>
      </c>
      <c r="DL694" s="118" t="s">
        <v>1245</v>
      </c>
      <c r="DM694" s="118" t="s">
        <v>1744</v>
      </c>
      <c r="DN694" s="113" t="s">
        <v>902</v>
      </c>
      <c r="DO694" s="113" t="s">
        <v>559</v>
      </c>
      <c r="DP694" s="113" t="s">
        <v>1240</v>
      </c>
      <c r="DQ694" s="118" t="s">
        <v>1171</v>
      </c>
      <c r="DR694" s="118" t="s">
        <v>80</v>
      </c>
      <c r="DS694" s="118" t="s">
        <v>1116</v>
      </c>
      <c r="DT694" s="113" t="s">
        <v>1670</v>
      </c>
      <c r="DU694" s="113" t="s">
        <v>529</v>
      </c>
      <c r="DV694" s="118" t="s">
        <v>1215</v>
      </c>
      <c r="DW694" s="118" t="s">
        <v>1385</v>
      </c>
      <c r="DX694" s="118" t="s">
        <v>951</v>
      </c>
      <c r="DY694" s="118" t="s">
        <v>1225</v>
      </c>
      <c r="DZ694" s="118" t="s">
        <v>1794</v>
      </c>
      <c r="EA694" s="113" t="s">
        <v>1118</v>
      </c>
      <c r="EB694" s="118" t="s">
        <v>1692</v>
      </c>
      <c r="EC694" s="113" t="s">
        <v>371</v>
      </c>
      <c r="ED694" s="113" t="s">
        <v>1153</v>
      </c>
      <c r="EE694" s="118" t="s">
        <v>1334</v>
      </c>
      <c r="EF694" s="113" t="s">
        <v>121</v>
      </c>
      <c r="EG694" s="113" t="s">
        <v>1468</v>
      </c>
      <c r="EH694" s="113" t="s">
        <v>876</v>
      </c>
      <c r="EI694" s="118" t="s">
        <v>1199</v>
      </c>
      <c r="EJ694" s="113" t="s">
        <v>392</v>
      </c>
      <c r="EK694" s="113" t="s">
        <v>1114</v>
      </c>
      <c r="EL694" s="113" t="s">
        <v>1020</v>
      </c>
      <c r="EM694" s="118" t="s">
        <v>711</v>
      </c>
      <c r="EN694" s="113" t="s">
        <v>1653</v>
      </c>
      <c r="EO694" s="113" t="s">
        <v>104</v>
      </c>
      <c r="EP694" s="118" t="s">
        <v>1088</v>
      </c>
      <c r="EQ694" s="118" t="s">
        <v>1006</v>
      </c>
      <c r="ER694" s="113" t="s">
        <v>598</v>
      </c>
      <c r="ES694" s="113" t="s">
        <v>681</v>
      </c>
      <c r="ET694" s="118" t="s">
        <v>1376</v>
      </c>
      <c r="EU694" s="118" t="s">
        <v>1271</v>
      </c>
      <c r="EV694" s="118" t="s">
        <v>1356</v>
      </c>
      <c r="EW694" s="113" t="s">
        <v>1730</v>
      </c>
      <c r="EX694" s="113" t="s">
        <v>1542</v>
      </c>
      <c r="EY694" s="118" t="s">
        <v>472</v>
      </c>
      <c r="EZ694" s="118" t="s">
        <v>878</v>
      </c>
      <c r="FA694" s="118" t="s">
        <v>1013</v>
      </c>
      <c r="FB694" s="118" t="s">
        <v>245</v>
      </c>
      <c r="FC694" s="113" t="s">
        <v>805</v>
      </c>
      <c r="FD694" s="113" t="s">
        <v>1399</v>
      </c>
      <c r="FE694" s="118" t="s">
        <v>1402</v>
      </c>
      <c r="FF694" s="118" t="s">
        <v>1476</v>
      </c>
      <c r="FG694" s="118" t="s">
        <v>1449</v>
      </c>
      <c r="FH694" s="118" t="s">
        <v>1098</v>
      </c>
      <c r="FI694" s="118" t="s">
        <v>418</v>
      </c>
      <c r="FJ694" s="118" t="s">
        <v>1481</v>
      </c>
      <c r="FK694" s="113" t="s">
        <v>1793</v>
      </c>
      <c r="FL694" s="113" t="s">
        <v>592</v>
      </c>
      <c r="FM694" s="118" t="s">
        <v>1210</v>
      </c>
      <c r="FN694" s="113" t="s">
        <v>724</v>
      </c>
      <c r="FO694" s="113" t="s">
        <v>1317</v>
      </c>
      <c r="FP694" s="118" t="s">
        <v>1457</v>
      </c>
      <c r="FQ694" s="118" t="s">
        <v>1588</v>
      </c>
      <c r="FR694" s="113" t="s">
        <v>290</v>
      </c>
      <c r="FS694" s="113" t="s">
        <v>1513</v>
      </c>
      <c r="FT694" s="118" t="s">
        <v>537</v>
      </c>
      <c r="FU694" s="118" t="s">
        <v>629</v>
      </c>
      <c r="FV694" s="113" t="s">
        <v>1368</v>
      </c>
      <c r="FW694" s="113" t="s">
        <v>1015</v>
      </c>
      <c r="FX694" s="113" t="s">
        <v>155</v>
      </c>
      <c r="FY694" s="118" t="s">
        <v>1258</v>
      </c>
      <c r="FZ694" s="113" t="s">
        <v>1722</v>
      </c>
      <c r="GA694" s="113" t="s">
        <v>586</v>
      </c>
      <c r="GB694" s="118" t="s">
        <v>1371</v>
      </c>
      <c r="GC694" s="113" t="s">
        <v>1725</v>
      </c>
      <c r="GD694" s="118" t="s">
        <v>1785</v>
      </c>
      <c r="GE694" s="118" t="s">
        <v>1667</v>
      </c>
      <c r="GF694" s="118" t="s">
        <v>229</v>
      </c>
      <c r="GG694" s="118" t="s">
        <v>1510</v>
      </c>
      <c r="GH694" s="113" t="s">
        <v>1315</v>
      </c>
      <c r="GI694" s="118" t="s">
        <v>685</v>
      </c>
      <c r="GJ694" s="113" t="s">
        <v>1800</v>
      </c>
      <c r="GK694" s="113" t="s">
        <v>1109</v>
      </c>
      <c r="GL694" s="113" t="s">
        <v>498</v>
      </c>
      <c r="GM694" s="118" t="s">
        <v>238</v>
      </c>
      <c r="GN694" s="113" t="s">
        <v>483</v>
      </c>
      <c r="GO694" s="113" t="s">
        <v>1534</v>
      </c>
      <c r="GP694" s="118" t="s">
        <v>829</v>
      </c>
      <c r="GQ694" s="113" t="s">
        <v>1646</v>
      </c>
      <c r="GR694" s="113" t="s">
        <v>794</v>
      </c>
      <c r="GS694" s="113" t="s">
        <v>490</v>
      </c>
      <c r="GT694" s="118" t="s">
        <v>883</v>
      </c>
      <c r="GU694" s="118" t="s">
        <v>1569</v>
      </c>
      <c r="GV694" s="113" t="s">
        <v>1683</v>
      </c>
      <c r="GW694" s="118" t="s">
        <v>1767</v>
      </c>
      <c r="GX694" s="113" t="s">
        <v>1331</v>
      </c>
      <c r="GY694" s="113" t="s">
        <v>1777</v>
      </c>
      <c r="GZ694" s="113" t="s">
        <v>177</v>
      </c>
      <c r="HA694" s="113" t="s">
        <v>1066</v>
      </c>
      <c r="HB694" s="118" t="s">
        <v>1427</v>
      </c>
      <c r="HC694" s="118" t="s">
        <v>727</v>
      </c>
      <c r="HD694" s="113" t="s">
        <v>669</v>
      </c>
      <c r="HE694" s="113" t="s">
        <v>328</v>
      </c>
      <c r="HF694" s="118" t="s">
        <v>1160</v>
      </c>
      <c r="HG694" s="118" t="s">
        <v>1463</v>
      </c>
      <c r="HH694" s="118" t="s">
        <v>1288</v>
      </c>
      <c r="HI694" s="113" t="s">
        <v>503</v>
      </c>
      <c r="HJ694" s="113" t="s">
        <v>381</v>
      </c>
      <c r="HK694" s="113" t="s">
        <v>783</v>
      </c>
      <c r="HL694" s="118" t="s">
        <v>1367</v>
      </c>
      <c r="HM694" s="113" t="s">
        <v>1090</v>
      </c>
      <c r="HN694" s="113" t="s">
        <v>800</v>
      </c>
      <c r="HO694" s="113" t="s">
        <v>1429</v>
      </c>
      <c r="HP694" s="118" t="s">
        <v>1525</v>
      </c>
      <c r="HQ694" s="113" t="s">
        <v>1363</v>
      </c>
      <c r="HR694" s="113" t="s">
        <v>1552</v>
      </c>
      <c r="HS694" s="118" t="s">
        <v>1751</v>
      </c>
      <c r="HT694" s="118" t="s">
        <v>429</v>
      </c>
      <c r="HU694" s="118" t="s">
        <v>1054</v>
      </c>
      <c r="HV694" s="113" t="s">
        <v>146</v>
      </c>
      <c r="HW694" s="118" t="s">
        <v>818</v>
      </c>
      <c r="HX694" s="118" t="s">
        <v>1084</v>
      </c>
      <c r="HY694" s="113" t="s">
        <v>967</v>
      </c>
      <c r="HZ694" s="118" t="s">
        <v>1617</v>
      </c>
      <c r="IA694" s="118" t="s">
        <v>532</v>
      </c>
      <c r="IB694" s="118" t="s">
        <v>339</v>
      </c>
      <c r="IC694" s="113" t="s">
        <v>710</v>
      </c>
      <c r="ID694" s="113" t="s">
        <v>1539</v>
      </c>
      <c r="IE694" s="113" t="s">
        <v>1697</v>
      </c>
      <c r="IF694" s="113" t="s">
        <v>1345</v>
      </c>
      <c r="IG694" s="113" t="s">
        <v>1501</v>
      </c>
      <c r="IH694" s="113" t="s">
        <v>612</v>
      </c>
      <c r="II694" s="113" t="s">
        <v>540</v>
      </c>
      <c r="IJ694" s="113" t="s">
        <v>946</v>
      </c>
      <c r="IK694" s="113" t="s">
        <v>1603</v>
      </c>
      <c r="IL694" s="113" t="s">
        <v>428</v>
      </c>
      <c r="IM694" s="118" t="s">
        <v>1107</v>
      </c>
      <c r="IN694" s="113" t="s">
        <v>1522</v>
      </c>
      <c r="IO694" s="113" t="s">
        <v>1774</v>
      </c>
      <c r="IP694" s="118" t="s">
        <v>1121</v>
      </c>
      <c r="IQ694" s="118" t="s">
        <v>73</v>
      </c>
      <c r="IR694" s="113" t="s">
        <v>997</v>
      </c>
      <c r="IS694" s="118" t="s">
        <v>639</v>
      </c>
      <c r="IT694" s="113" t="s">
        <v>1266</v>
      </c>
      <c r="IU694" s="118" t="s">
        <v>191</v>
      </c>
      <c r="IV694" s="113" t="s">
        <v>1637</v>
      </c>
      <c r="IW694" s="113" t="s">
        <v>1374</v>
      </c>
      <c r="IX694" s="118" t="s">
        <v>786</v>
      </c>
      <c r="IY694" s="118" t="s">
        <v>624</v>
      </c>
      <c r="IZ694" s="118" t="s">
        <v>1125</v>
      </c>
      <c r="JA694" s="118" t="s">
        <v>1347</v>
      </c>
      <c r="JB694" s="113" t="s">
        <v>1438</v>
      </c>
      <c r="JC694" s="113" t="s">
        <v>1382</v>
      </c>
      <c r="JD694" s="118" t="s">
        <v>1723</v>
      </c>
      <c r="JE694" s="113" t="s">
        <v>1005</v>
      </c>
      <c r="JF694" s="118" t="s">
        <v>1610</v>
      </c>
      <c r="JG694" s="118" t="s">
        <v>172</v>
      </c>
      <c r="JH694" s="113" t="s">
        <v>510</v>
      </c>
      <c r="JI694" s="113" t="s">
        <v>349</v>
      </c>
      <c r="JJ694" s="113" t="s">
        <v>1274</v>
      </c>
      <c r="JK694" s="118" t="s">
        <v>1144</v>
      </c>
      <c r="JL694" s="113" t="s">
        <v>1548</v>
      </c>
      <c r="JM694" s="118" t="s">
        <v>384</v>
      </c>
      <c r="JN694" s="118" t="s">
        <v>812</v>
      </c>
      <c r="JO694" s="118" t="s">
        <v>1103</v>
      </c>
      <c r="JP694" s="118" t="s">
        <v>1762</v>
      </c>
      <c r="JQ694" s="113" t="s">
        <v>1642</v>
      </c>
      <c r="JR694" s="113" t="s">
        <v>93</v>
      </c>
      <c r="JS694" s="113" t="s">
        <v>354</v>
      </c>
      <c r="JT694" s="118" t="s">
        <v>904</v>
      </c>
      <c r="JU694" s="113" t="s">
        <v>210</v>
      </c>
      <c r="JV694" s="113" t="s">
        <v>1235</v>
      </c>
      <c r="JW694" s="118" t="s">
        <v>550</v>
      </c>
      <c r="JX694" s="118" t="s">
        <v>1446</v>
      </c>
      <c r="JY694" s="113" t="s">
        <v>1370</v>
      </c>
      <c r="JZ694" s="118" t="s">
        <v>1132</v>
      </c>
      <c r="KA694" s="118" t="s">
        <v>650</v>
      </c>
      <c r="KB694" s="113" t="s">
        <v>217</v>
      </c>
      <c r="KC694" s="113" t="s">
        <v>405</v>
      </c>
      <c r="KD694" s="113" t="s">
        <v>1322</v>
      </c>
      <c r="KE694" s="113" t="s">
        <v>665</v>
      </c>
      <c r="KF694" s="118" t="s">
        <v>969</v>
      </c>
      <c r="KG694" s="113" t="s">
        <v>1230</v>
      </c>
      <c r="KH694" s="113" t="s">
        <v>768</v>
      </c>
      <c r="KI694" s="118" t="s">
        <v>1585</v>
      </c>
      <c r="KJ694" s="118" t="s">
        <v>582</v>
      </c>
      <c r="KK694" s="118" t="s">
        <v>1201</v>
      </c>
      <c r="KL694" s="118" t="s">
        <v>43</v>
      </c>
      <c r="KM694" s="118" t="s">
        <v>932</v>
      </c>
      <c r="KN694" s="118" t="s">
        <v>834</v>
      </c>
      <c r="KO694" s="118" t="s">
        <v>1369</v>
      </c>
      <c r="KP694" s="113" t="s">
        <v>1716</v>
      </c>
      <c r="KQ694" s="118" t="s">
        <v>663</v>
      </c>
      <c r="KR694" s="118" t="s">
        <v>599</v>
      </c>
      <c r="KS694" s="118" t="s">
        <v>1577</v>
      </c>
      <c r="KT694" s="113" t="s">
        <v>1222</v>
      </c>
      <c r="KU694" s="118" t="s">
        <v>758</v>
      </c>
      <c r="KV694" s="113" t="s">
        <v>1299</v>
      </c>
      <c r="KW694" s="118" t="s">
        <v>12</v>
      </c>
      <c r="KX694" s="118" t="s">
        <v>1279</v>
      </c>
      <c r="KY694" s="113" t="s">
        <v>731</v>
      </c>
      <c r="KZ694" s="118" t="s">
        <v>1175</v>
      </c>
      <c r="LA694" s="113" t="s">
        <v>1789</v>
      </c>
      <c r="LB694" s="118" t="s">
        <v>1393</v>
      </c>
      <c r="LC694" s="113" t="s">
        <v>892</v>
      </c>
      <c r="LD694" s="113" t="s">
        <v>17</v>
      </c>
      <c r="LE694" s="113" t="s">
        <v>76</v>
      </c>
      <c r="LF694" s="113" t="s">
        <v>1562</v>
      </c>
      <c r="LG694" s="118" t="s">
        <v>1779</v>
      </c>
      <c r="LH694" s="118" t="s">
        <v>948</v>
      </c>
      <c r="LI694" s="113" t="s">
        <v>820</v>
      </c>
      <c r="LJ694" s="113" t="s">
        <v>935</v>
      </c>
      <c r="LK694" s="118" t="s">
        <v>790</v>
      </c>
      <c r="LL694" s="118" t="s">
        <v>701</v>
      </c>
      <c r="LM694" s="118" t="s">
        <v>1644</v>
      </c>
      <c r="LN694" s="118" t="s">
        <v>1781</v>
      </c>
      <c r="LO694" s="118" t="s">
        <v>1421</v>
      </c>
      <c r="LP694" s="118" t="s">
        <v>455</v>
      </c>
      <c r="LQ694" s="113" t="s">
        <v>1247</v>
      </c>
      <c r="LR694" s="118" t="s">
        <v>513</v>
      </c>
      <c r="LS694" s="118" t="s">
        <v>986</v>
      </c>
      <c r="LT694" s="118" t="s">
        <v>1293</v>
      </c>
      <c r="LU694" s="113" t="s">
        <v>1709</v>
      </c>
      <c r="LV694" s="118" t="s">
        <v>1112</v>
      </c>
      <c r="LW694" s="118" t="s">
        <v>1283</v>
      </c>
      <c r="LX694" s="113" t="s">
        <v>48</v>
      </c>
      <c r="LY694" s="118" t="s">
        <v>1563</v>
      </c>
      <c r="LZ694" s="118" t="s">
        <v>52</v>
      </c>
      <c r="MA694" s="113" t="s">
        <v>259</v>
      </c>
      <c r="MB694" s="113" t="s">
        <v>1719</v>
      </c>
      <c r="MC694" s="113" t="s">
        <v>277</v>
      </c>
      <c r="MD694" s="113" t="s">
        <v>815</v>
      </c>
      <c r="ME694" s="118" t="s">
        <v>964</v>
      </c>
      <c r="MF694" s="118" t="s">
        <v>1320</v>
      </c>
      <c r="MG694" s="118" t="s">
        <v>922</v>
      </c>
      <c r="MH694" s="118" t="s">
        <v>1635</v>
      </c>
      <c r="MI694" s="113" t="s">
        <v>194</v>
      </c>
      <c r="MJ694" s="113" t="s">
        <v>1443</v>
      </c>
      <c r="MK694" s="118" t="s">
        <v>23</v>
      </c>
      <c r="ML694" s="118" t="s">
        <v>1079</v>
      </c>
      <c r="MM694" s="113" t="s">
        <v>1177</v>
      </c>
      <c r="MN694" s="113" t="s">
        <v>1414</v>
      </c>
      <c r="MO694" s="118" t="s">
        <v>1790</v>
      </c>
      <c r="MP694" s="118" t="s">
        <v>1702</v>
      </c>
      <c r="MQ694" s="113" t="s">
        <v>1736</v>
      </c>
      <c r="MR694" s="118" t="s">
        <v>752</v>
      </c>
      <c r="MS694" s="113" t="s">
        <v>476</v>
      </c>
      <c r="MT694" s="118" t="s">
        <v>1545</v>
      </c>
      <c r="MU694" s="113" t="s">
        <v>633</v>
      </c>
      <c r="MV694" s="113" t="s">
        <v>974</v>
      </c>
      <c r="MW694" s="113" t="s">
        <v>1566</v>
      </c>
      <c r="MX694" s="118" t="s">
        <v>407</v>
      </c>
      <c r="MY694" s="113" t="s">
        <v>1586</v>
      </c>
      <c r="MZ694" s="113" t="s">
        <v>1575</v>
      </c>
      <c r="NA694" s="118" t="s">
        <v>286</v>
      </c>
      <c r="NB694" s="113" t="s">
        <v>465</v>
      </c>
      <c r="NC694" s="118" t="s">
        <v>797</v>
      </c>
      <c r="ND694" s="118" t="s">
        <v>655</v>
      </c>
      <c r="NE694" s="118" t="s">
        <v>332</v>
      </c>
      <c r="NF694" s="118" t="s">
        <v>255</v>
      </c>
      <c r="NG694" s="113" t="s">
        <v>469</v>
      </c>
      <c r="NH694" s="113" t="s">
        <v>1010</v>
      </c>
      <c r="NI694" s="113" t="s">
        <v>1713</v>
      </c>
      <c r="NJ694" s="118" t="s">
        <v>1772</v>
      </c>
      <c r="NK694" s="113" t="s">
        <v>925</v>
      </c>
      <c r="NL694" s="113" t="s">
        <v>416</v>
      </c>
      <c r="NM694" s="113" t="s">
        <v>1557</v>
      </c>
      <c r="NN694" s="118" t="s">
        <v>1682</v>
      </c>
      <c r="NO694" s="118" t="s">
        <v>1432</v>
      </c>
      <c r="NP694" s="113" t="s">
        <v>847</v>
      </c>
      <c r="NQ694" s="118" t="s">
        <v>1389</v>
      </c>
      <c r="NR694" s="118" t="s">
        <v>1733</v>
      </c>
      <c r="NS694" s="113" t="s">
        <v>1162</v>
      </c>
      <c r="NT694" s="118" t="s">
        <v>1788</v>
      </c>
      <c r="NU694" s="113" t="s">
        <v>1250</v>
      </c>
      <c r="NV694" s="113" t="s">
        <v>1771</v>
      </c>
      <c r="NW694" s="118" t="s">
        <v>1467</v>
      </c>
      <c r="NX694" s="113" t="s">
        <v>1339</v>
      </c>
      <c r="NY694" s="118" t="s">
        <v>677</v>
      </c>
      <c r="NZ694" s="118" t="s">
        <v>776</v>
      </c>
      <c r="OA694" s="113" t="s">
        <v>1277</v>
      </c>
      <c r="OB694" s="118" t="s">
        <v>1728</v>
      </c>
      <c r="OC694" s="118" t="s">
        <v>708</v>
      </c>
      <c r="OD694" s="118" t="s">
        <v>1179</v>
      </c>
      <c r="OE694" s="118" t="s">
        <v>279</v>
      </c>
      <c r="OF694" s="118" t="s">
        <v>506</v>
      </c>
      <c r="OG694" s="113" t="s">
        <v>1387</v>
      </c>
      <c r="OH694" s="118" t="s">
        <v>1190</v>
      </c>
      <c r="OI694" s="118" t="s">
        <v>803</v>
      </c>
      <c r="OJ694" s="118" t="s">
        <v>314</v>
      </c>
      <c r="OK694" s="113" t="s">
        <v>788</v>
      </c>
      <c r="OL694" s="118" t="s">
        <v>356</v>
      </c>
      <c r="OM694" s="113" t="s">
        <v>129</v>
      </c>
      <c r="ON694" s="118" t="s">
        <v>1540</v>
      </c>
      <c r="OO694" s="118" t="s">
        <v>1758</v>
      </c>
      <c r="OP694" s="118" t="s">
        <v>486</v>
      </c>
      <c r="OQ694" s="118" t="s">
        <v>644</v>
      </c>
      <c r="OR694" s="118" t="s">
        <v>1498</v>
      </c>
      <c r="OS694" s="118" t="s">
        <v>98</v>
      </c>
      <c r="OT694" s="118" t="s">
        <v>1328</v>
      </c>
      <c r="OU694" s="113" t="s">
        <v>1590</v>
      </c>
      <c r="OV694" s="118" t="s">
        <v>1313</v>
      </c>
      <c r="OW694" s="113" t="s">
        <v>160</v>
      </c>
      <c r="OX694" s="118" t="s">
        <v>1435</v>
      </c>
      <c r="OY694" s="118" t="s">
        <v>1662</v>
      </c>
      <c r="OZ694" s="113" t="s">
        <v>1741</v>
      </c>
      <c r="PA694" s="113" t="s">
        <v>826</v>
      </c>
      <c r="PB694" s="113" t="s">
        <v>1425</v>
      </c>
      <c r="PC694" s="118" t="s">
        <v>1238</v>
      </c>
      <c r="PD694" s="118" t="s">
        <v>1380</v>
      </c>
      <c r="PE694" s="118" t="s">
        <v>1614</v>
      </c>
      <c r="PF694" s="118" t="s">
        <v>1696</v>
      </c>
      <c r="PG694" s="113" t="s">
        <v>1679</v>
      </c>
      <c r="PH694" s="113" t="s">
        <v>1474</v>
      </c>
      <c r="PI694" s="118" t="s">
        <v>324</v>
      </c>
      <c r="PJ694" s="118" t="s">
        <v>449</v>
      </c>
      <c r="PK694" s="113" t="s">
        <v>896</v>
      </c>
      <c r="PL694" s="113" t="s">
        <v>1306</v>
      </c>
      <c r="PM694" s="113" t="s">
        <v>1434</v>
      </c>
      <c r="PN694" s="118" t="s">
        <v>1092</v>
      </c>
      <c r="PO694" s="113" t="s">
        <v>250</v>
      </c>
      <c r="PP694" s="113" t="s">
        <v>1349</v>
      </c>
      <c r="PQ694" s="118" t="s">
        <v>958</v>
      </c>
      <c r="PR694" s="118" t="s">
        <v>1043</v>
      </c>
      <c r="PS694" s="118" t="s">
        <v>782</v>
      </c>
      <c r="PT694" s="113" t="s">
        <v>1451</v>
      </c>
      <c r="PU694" s="118" t="s">
        <v>1689</v>
      </c>
      <c r="PV694" s="113" t="s">
        <v>1291</v>
      </c>
      <c r="PW694" s="118" t="s">
        <v>1775</v>
      </c>
      <c r="PX694" s="118" t="s">
        <v>1049</v>
      </c>
      <c r="PY694" s="118" t="s">
        <v>1533</v>
      </c>
      <c r="PZ694" s="118" t="s">
        <v>564</v>
      </c>
      <c r="QA694" s="118" t="s">
        <v>739</v>
      </c>
      <c r="QB694" s="113" t="s">
        <v>1197</v>
      </c>
      <c r="QC694" s="118" t="s">
        <v>733</v>
      </c>
      <c r="QD694" s="118" t="s">
        <v>851</v>
      </c>
      <c r="QE694" s="118" t="s">
        <v>1303</v>
      </c>
      <c r="QF694" s="113" t="s">
        <v>863</v>
      </c>
      <c r="QG694" s="113" t="s">
        <v>653</v>
      </c>
      <c r="QH694" s="113" t="s">
        <v>310</v>
      </c>
      <c r="QI694" s="118" t="s">
        <v>556</v>
      </c>
      <c r="QJ694" s="118" t="s">
        <v>125</v>
      </c>
      <c r="QK694" s="113" t="s">
        <v>241</v>
      </c>
      <c r="QL694" s="118" t="s">
        <v>299</v>
      </c>
      <c r="QM694" s="118" t="s">
        <v>668</v>
      </c>
      <c r="QN694" s="118" t="s">
        <v>873</v>
      </c>
      <c r="QO694" s="113" t="s">
        <v>1391</v>
      </c>
      <c r="QP694" s="118" t="s">
        <v>212</v>
      </c>
      <c r="QQ694" s="113" t="s">
        <v>1690</v>
      </c>
      <c r="QR694" s="118" t="s">
        <v>1469</v>
      </c>
      <c r="QS694" s="118" t="s">
        <v>1628</v>
      </c>
      <c r="QT694" s="118" t="s">
        <v>1754</v>
      </c>
      <c r="QU694" s="113" t="s">
        <v>1203</v>
      </c>
      <c r="QV694" s="118" t="s">
        <v>706</v>
      </c>
      <c r="QW694" s="118" t="s">
        <v>909</v>
      </c>
      <c r="QX694" s="113" t="s">
        <v>918</v>
      </c>
      <c r="QY694" s="118" t="s">
        <v>943</v>
      </c>
      <c r="QZ694" s="118" t="s">
        <v>63</v>
      </c>
      <c r="RA694" s="113" t="s">
        <v>852</v>
      </c>
      <c r="RB694" s="118" t="s">
        <v>1769</v>
      </c>
      <c r="RC694" s="113" t="s">
        <v>979</v>
      </c>
      <c r="RD694" s="113" t="s">
        <v>1140</v>
      </c>
      <c r="RE694" s="118" t="s">
        <v>1515</v>
      </c>
      <c r="RF694" s="113" t="s">
        <v>989</v>
      </c>
      <c r="RG694" s="113" t="s">
        <v>607</v>
      </c>
      <c r="RH694" s="113" t="s">
        <v>688</v>
      </c>
      <c r="RI694" s="113" t="s">
        <v>754</v>
      </c>
      <c r="RJ694" s="113" t="s">
        <v>580</v>
      </c>
      <c r="RK694" s="113" t="s">
        <v>84</v>
      </c>
      <c r="RL694" s="118" t="s">
        <v>1296</v>
      </c>
      <c r="RM694" s="118" t="s">
        <v>1804</v>
      </c>
      <c r="RN694" s="118" t="s">
        <v>1441</v>
      </c>
      <c r="RO694" s="118" t="s">
        <v>361</v>
      </c>
      <c r="RP694" s="113" t="s">
        <v>1244</v>
      </c>
      <c r="RQ694" s="113" t="s">
        <v>1787</v>
      </c>
      <c r="RR694" s="118" t="s">
        <v>35</v>
      </c>
      <c r="RS694" s="118" t="s">
        <v>133</v>
      </c>
      <c r="RT694" s="113" t="s">
        <v>1783</v>
      </c>
      <c r="RU694" s="118" t="s">
        <v>1720</v>
      </c>
      <c r="RV694" s="113" t="s">
        <v>225</v>
      </c>
      <c r="RW694" s="118" t="s">
        <v>525</v>
      </c>
      <c r="RX694" s="113" t="s">
        <v>452</v>
      </c>
      <c r="RY694" s="113" t="s">
        <v>1187</v>
      </c>
      <c r="RZ694" s="113" t="s">
        <v>880</v>
      </c>
      <c r="SA694" s="113" t="s">
        <v>39</v>
      </c>
      <c r="SB694" s="113" t="s">
        <v>1750</v>
      </c>
      <c r="SC694" s="113" t="s">
        <v>1447</v>
      </c>
      <c r="SD694" s="118" t="s">
        <v>1207</v>
      </c>
      <c r="SE694" s="118" t="s">
        <v>394</v>
      </c>
      <c r="SF694" s="113" t="s">
        <v>547</v>
      </c>
      <c r="SG694" s="118" t="s">
        <v>1219</v>
      </c>
      <c r="SH694" s="118" t="s">
        <v>1416</v>
      </c>
      <c r="SI694" s="113" t="s">
        <v>553</v>
      </c>
      <c r="SJ694" s="118" t="s">
        <v>1407</v>
      </c>
      <c r="SK694" s="113" t="s">
        <v>342</v>
      </c>
      <c r="SL694" s="118" t="s">
        <v>345</v>
      </c>
      <c r="SM694" s="118" t="s">
        <v>634</v>
      </c>
      <c r="SN694" s="118" t="s">
        <v>890</v>
      </c>
      <c r="SO694" s="113" t="s">
        <v>1032</v>
      </c>
      <c r="SP694" s="118" t="s">
        <v>765</v>
      </c>
      <c r="SQ694" s="113" t="s">
        <v>1134</v>
      </c>
      <c r="SR694" s="118" t="s">
        <v>1801</v>
      </c>
      <c r="SS694" s="118" t="s">
        <v>981</v>
      </c>
      <c r="ST694" s="118" t="s">
        <v>1798</v>
      </c>
      <c r="SU694" s="113" t="s">
        <v>857</v>
      </c>
      <c r="SV694" s="113" t="s">
        <v>960</v>
      </c>
      <c r="SW694" s="113" t="s">
        <v>1145</v>
      </c>
      <c r="SX694" s="113" t="s">
        <v>1209</v>
      </c>
      <c r="SY694" s="113" t="s">
        <v>1471</v>
      </c>
      <c r="SZ694" s="118" t="s">
        <v>671</v>
      </c>
      <c r="TA694" s="113" t="s">
        <v>659</v>
      </c>
      <c r="TB694" s="113" t="s">
        <v>1660</v>
      </c>
      <c r="TC694" s="113" t="s">
        <v>1527</v>
      </c>
      <c r="TD694" s="113" t="s">
        <v>536</v>
      </c>
      <c r="TE694" s="118" t="s">
        <v>544</v>
      </c>
      <c r="TF694" s="118" t="s">
        <v>306</v>
      </c>
      <c r="TG694" s="113" t="s">
        <v>1192</v>
      </c>
      <c r="TH694" s="113" t="s">
        <v>296</v>
      </c>
      <c r="TI694" s="118" t="s">
        <v>1150</v>
      </c>
      <c r="TJ694" s="118" t="s">
        <v>1639</v>
      </c>
      <c r="TK694" s="113" t="s">
        <v>169</v>
      </c>
      <c r="TL694" s="118" t="s">
        <v>1194</v>
      </c>
      <c r="TM694" s="118" t="s">
        <v>1593</v>
      </c>
      <c r="TN694" s="118" t="s">
        <v>389</v>
      </c>
      <c r="TO694" s="113" t="s">
        <v>517</v>
      </c>
      <c r="TP694" s="118" t="s">
        <v>1137</v>
      </c>
      <c r="TQ694" s="113" t="s">
        <v>432</v>
      </c>
      <c r="TR694" s="113" t="s">
        <v>268</v>
      </c>
      <c r="TS694" s="113" t="s">
        <v>992</v>
      </c>
      <c r="TT694" s="113" t="s">
        <v>1649</v>
      </c>
      <c r="TU694" s="113" t="s">
        <v>1675</v>
      </c>
      <c r="TV694" s="118" t="s">
        <v>118</v>
      </c>
      <c r="TW694" s="113" t="s">
        <v>1571</v>
      </c>
      <c r="TX694" s="118" t="s">
        <v>1711</v>
      </c>
      <c r="TY694" s="118" t="s">
        <v>1029</v>
      </c>
      <c r="TZ694" s="113" t="s">
        <v>1255</v>
      </c>
      <c r="UA694" s="118" t="s">
        <v>1718</v>
      </c>
      <c r="UB694" s="118" t="s">
        <v>840</v>
      </c>
      <c r="UC694" s="118" t="s">
        <v>823</v>
      </c>
      <c r="UD694" s="113" t="s">
        <v>1285</v>
      </c>
      <c r="UE694" s="118" t="s">
        <v>89</v>
      </c>
      <c r="UF694" s="118" t="s">
        <v>292</v>
      </c>
      <c r="UG694" s="113" t="s">
        <v>1687</v>
      </c>
      <c r="UH694" s="118" t="s">
        <v>1550</v>
      </c>
      <c r="UI694" s="118" t="s">
        <v>717</v>
      </c>
      <c r="UJ694" s="118" t="s">
        <v>467</v>
      </c>
      <c r="UK694" s="113" t="s">
        <v>421</v>
      </c>
      <c r="UL694" s="118" t="s">
        <v>976</v>
      </c>
      <c r="UM694" s="113" t="s">
        <v>136</v>
      </c>
      <c r="UN694" s="113" t="s">
        <v>1624</v>
      </c>
      <c r="UO694" s="113" t="s">
        <v>761</v>
      </c>
      <c r="UP694" s="118" t="s">
        <v>206</v>
      </c>
      <c r="UQ694" s="118" t="s">
        <v>1749</v>
      </c>
      <c r="UR694" s="113" t="s">
        <v>1615</v>
      </c>
      <c r="US694" s="118" t="s">
        <v>604</v>
      </c>
      <c r="UT694" s="113" t="s">
        <v>386</v>
      </c>
      <c r="UU694" s="113" t="s">
        <v>704</v>
      </c>
      <c r="UV694" s="113" t="s">
        <v>719</v>
      </c>
      <c r="UW694" s="113" t="s">
        <v>522</v>
      </c>
      <c r="UX694" s="113" t="s">
        <v>1613</v>
      </c>
      <c r="UY694" s="113" t="s">
        <v>1149</v>
      </c>
      <c r="UZ694" s="113" t="s">
        <v>1217</v>
      </c>
      <c r="VA694" s="118" t="s">
        <v>993</v>
      </c>
      <c r="VB694" s="113" t="s">
        <v>1630</v>
      </c>
      <c r="VC694" s="113" t="s">
        <v>1487</v>
      </c>
      <c r="VD694" s="118" t="s">
        <v>1026</v>
      </c>
      <c r="VE694" s="113" t="s">
        <v>1619</v>
      </c>
      <c r="VF694" s="118" t="s">
        <v>1019</v>
      </c>
      <c r="VG694" s="113" t="s">
        <v>1295</v>
      </c>
      <c r="VH694" s="118" t="s">
        <v>1341</v>
      </c>
      <c r="VI694" s="118" t="s">
        <v>1738</v>
      </c>
      <c r="VJ694" s="113" t="s">
        <v>1796</v>
      </c>
      <c r="VK694" s="118" t="s">
        <v>1528</v>
      </c>
      <c r="VL694" s="113" t="s">
        <v>1747</v>
      </c>
      <c r="VM694" s="118" t="s">
        <v>859</v>
      </c>
      <c r="VN694" s="118" t="s">
        <v>1621</v>
      </c>
      <c r="VO694" s="113" t="s">
        <v>1358</v>
      </c>
      <c r="VP694" s="113" t="s">
        <v>626</v>
      </c>
      <c r="VQ694" s="118" t="s">
        <v>1598</v>
      </c>
      <c r="VR694" s="113" t="s">
        <v>1129</v>
      </c>
      <c r="VS694" s="118" t="s">
        <v>519</v>
      </c>
      <c r="VT694" s="118" t="s">
        <v>1248</v>
      </c>
      <c r="VU694" s="113" t="s">
        <v>1756</v>
      </c>
      <c r="VV694" s="113" t="s">
        <v>1106</v>
      </c>
      <c r="VW694" s="118" t="s">
        <v>1268</v>
      </c>
      <c r="VX694" s="118" t="s">
        <v>1520</v>
      </c>
      <c r="VY694" s="118" t="s">
        <v>1677</v>
      </c>
      <c r="VZ694" s="113" t="s">
        <v>698</v>
      </c>
      <c r="WA694" s="113" t="s">
        <v>1768</v>
      </c>
      <c r="WB694" s="113" t="s">
        <v>1095</v>
      </c>
      <c r="WC694" s="118" t="s">
        <v>1228</v>
      </c>
      <c r="WD694" s="113" t="s">
        <v>572</v>
      </c>
      <c r="WE694" s="113" t="s">
        <v>871</v>
      </c>
      <c r="WF694" s="113" t="s">
        <v>940</v>
      </c>
      <c r="WG694" s="113" t="s">
        <v>397</v>
      </c>
      <c r="WH694" s="113" t="s">
        <v>1353</v>
      </c>
      <c r="WI694" s="118" t="s">
        <v>1263</v>
      </c>
      <c r="WJ694" s="113" t="s">
        <v>887</v>
      </c>
      <c r="WK694" s="118" t="s">
        <v>747</v>
      </c>
      <c r="WL694" s="118" t="s">
        <v>1165</v>
      </c>
      <c r="WM694" s="113" t="s">
        <v>1056</v>
      </c>
      <c r="WN694" s="118" t="s">
        <v>221</v>
      </c>
      <c r="WO694" s="118" t="s">
        <v>1560</v>
      </c>
      <c r="WP694" s="113" t="s">
        <v>1174</v>
      </c>
      <c r="WQ694" s="118" t="s">
        <v>500</v>
      </c>
      <c r="WR694" s="118" t="s">
        <v>1555</v>
      </c>
      <c r="WS694" s="113" t="s">
        <v>1159</v>
      </c>
      <c r="WT694" s="113" t="s">
        <v>1081</v>
      </c>
      <c r="WU694" s="118" t="s">
        <v>109</v>
      </c>
      <c r="WV694" s="118" t="s">
        <v>1684</v>
      </c>
      <c r="WW694" s="113" t="s">
        <v>1061</v>
      </c>
      <c r="WX694" s="118" t="s">
        <v>150</v>
      </c>
      <c r="WY694" s="113" t="s">
        <v>1753</v>
      </c>
      <c r="WZ694" s="118" t="s">
        <v>1396</v>
      </c>
      <c r="XA694" s="113" t="s">
        <v>749</v>
      </c>
      <c r="XB694" s="118" t="s">
        <v>425</v>
      </c>
      <c r="XC694" s="118" t="s">
        <v>695</v>
      </c>
      <c r="XD694" s="118" t="s">
        <v>690</v>
      </c>
      <c r="XE694" s="113" t="s">
        <v>693</v>
      </c>
      <c r="XF694" s="113" t="s">
        <v>1455</v>
      </c>
      <c r="XG694" s="118" t="s">
        <v>157</v>
      </c>
      <c r="XH694" s="113" t="s">
        <v>1260</v>
      </c>
      <c r="XI694" s="118" t="s">
        <v>771</v>
      </c>
      <c r="XJ694" s="118" t="s">
        <v>844</v>
      </c>
      <c r="XK694" s="118" t="s">
        <v>1351</v>
      </c>
      <c r="XL694" s="118" t="s">
        <v>1000</v>
      </c>
      <c r="XM694" s="113" t="s">
        <v>1410</v>
      </c>
      <c r="XN694" s="118" t="s">
        <v>1698</v>
      </c>
      <c r="XO694" s="113" t="s">
        <v>1070</v>
      </c>
      <c r="XP694" s="113" t="s">
        <v>1404</v>
      </c>
      <c r="XQ694" s="113" t="s">
        <v>233</v>
      </c>
      <c r="XR694" s="113" t="s">
        <v>774</v>
      </c>
      <c r="XS694" s="113" t="s">
        <v>1040</v>
      </c>
      <c r="XT694" s="118" t="s">
        <v>1581</v>
      </c>
      <c r="XU694" s="118" t="s">
        <v>182</v>
      </c>
      <c r="XV694" s="113" t="s">
        <v>928</v>
      </c>
      <c r="XW694" s="118" t="s">
        <v>1148</v>
      </c>
      <c r="XX694" s="113" t="s">
        <v>1634</v>
      </c>
      <c r="XY694" s="113" t="s">
        <v>1760</v>
      </c>
      <c r="XZ694" s="113" t="s">
        <v>1491</v>
      </c>
      <c r="YA694" s="113" t="s">
        <v>1182</v>
      </c>
      <c r="YB694" s="113" t="s">
        <v>1694</v>
      </c>
      <c r="YC694" s="113" t="s">
        <v>302</v>
      </c>
      <c r="YD694" s="118" t="s">
        <v>1185</v>
      </c>
      <c r="YE694" s="113" t="s">
        <v>566</v>
      </c>
      <c r="YF694" s="118" t="s">
        <v>806</v>
      </c>
      <c r="YG694" s="118" t="s">
        <v>351</v>
      </c>
      <c r="YH694" s="118" t="s">
        <v>899</v>
      </c>
      <c r="YI694" s="118" t="s">
        <v>443</v>
      </c>
      <c r="YJ694" s="113" t="s">
        <v>1582</v>
      </c>
      <c r="YK694" s="113" t="s">
        <v>319</v>
      </c>
      <c r="YL694" s="113" t="s">
        <v>459</v>
      </c>
      <c r="YM694" s="113" t="s">
        <v>1460</v>
      </c>
      <c r="YN694" s="118" t="s">
        <v>1412</v>
      </c>
      <c r="YO694" s="118" t="s">
        <v>1472</v>
      </c>
      <c r="YP694" s="118" t="s">
        <v>991</v>
      </c>
      <c r="YQ694" s="118" t="s">
        <v>926</v>
      </c>
      <c r="YR694" s="113" t="s">
        <v>1465</v>
      </c>
      <c r="YS694" s="113" t="s">
        <v>907</v>
      </c>
      <c r="YT694" s="113" t="s">
        <v>601</v>
      </c>
      <c r="YU694" s="113" t="s">
        <v>1168</v>
      </c>
      <c r="YV694" s="118" t="s">
        <v>1275</v>
      </c>
      <c r="YW694" s="113" t="s">
        <v>743</v>
      </c>
      <c r="YX694" s="118" t="s">
        <v>1241</v>
      </c>
      <c r="YY694" s="118" t="s">
        <v>1605</v>
      </c>
      <c r="YZ694" s="118" t="s">
        <v>1233</v>
      </c>
      <c r="ZA694" s="118" t="s">
        <v>1602</v>
      </c>
      <c r="ZB694" s="113" t="s">
        <v>971</v>
      </c>
      <c r="ZC694" s="118" t="s">
        <v>1452</v>
      </c>
      <c r="ZD694" s="113" t="s">
        <v>1046</v>
      </c>
      <c r="ZE694" s="113" t="s">
        <v>1495</v>
      </c>
      <c r="ZF694" s="113" t="s">
        <v>642</v>
      </c>
      <c r="ZG694" s="113" t="s">
        <v>1506</v>
      </c>
      <c r="ZH694" s="113" t="s">
        <v>1704</v>
      </c>
      <c r="ZI694" s="118" t="s">
        <v>1651</v>
      </c>
      <c r="ZJ694" s="118" t="s">
        <v>1658</v>
      </c>
      <c r="ZK694" s="118" t="s">
        <v>264</v>
      </c>
      <c r="ZL694" s="118" t="s">
        <v>588</v>
      </c>
    </row>
    <row r="696" spans="1:688">
      <c r="A696" s="121">
        <v>13505</v>
      </c>
    </row>
    <row r="697" spans="1:688">
      <c r="A697" s="122" t="str">
        <f>LOOKUP(A696,A693:ZL693,A694:ZL694)</f>
        <v>Şirinov Cavad Cahangir  oğlu</v>
      </c>
    </row>
  </sheetData>
  <autoFilter ref="A1:G689" xr:uid="{60799F29-5571-41DA-AE60-91D4029ED098}">
    <sortState xmlns:xlrd2="http://schemas.microsoft.com/office/spreadsheetml/2017/richdata2" ref="A2:G689">
      <sortCondition ref="A1:A689"/>
    </sortState>
  </autoFilter>
  <mergeCells count="4">
    <mergeCell ref="J6:O6"/>
    <mergeCell ref="J7:O7"/>
    <mergeCell ref="J8:O8"/>
    <mergeCell ref="J9:O9"/>
  </mergeCell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E3DC-5D6F-479A-AAFE-3AAF4A2723C6}">
  <dimension ref="A1"/>
  <sheetViews>
    <sheetView workbookViewId="0">
      <selection activeCell="H3" sqref="H3"/>
    </sheetView>
  </sheetViews>
  <sheetFormatPr defaultRowHeight="14.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E9B2C-C68F-43F9-A743-795B17D269D3}">
  <sheetPr codeName="Sheet2"/>
  <dimension ref="A1:I690"/>
  <sheetViews>
    <sheetView zoomScale="70" zoomScaleNormal="70" zoomScaleSheetLayoutView="25" workbookViewId="0">
      <selection activeCell="N16" sqref="N16"/>
    </sheetView>
  </sheetViews>
  <sheetFormatPr defaultColWidth="9" defaultRowHeight="18.75"/>
  <cols>
    <col min="1" max="1" width="14.25" style="5" customWidth="1"/>
    <col min="2" max="2" width="20.25" style="5" bestFit="1" customWidth="1"/>
    <col min="3" max="3" width="18" style="5" bestFit="1" customWidth="1"/>
    <col min="4" max="4" width="20.5" style="5" customWidth="1"/>
    <col min="5" max="5" width="44.375" style="5" customWidth="1"/>
    <col min="6" max="6" width="50" style="5" customWidth="1"/>
    <col min="7" max="7" width="42.75" style="5" customWidth="1"/>
    <col min="8" max="8" width="17.125" style="5" customWidth="1"/>
    <col min="9" max="16384" width="9" style="5"/>
  </cols>
  <sheetData>
    <row r="1" spans="1:9" s="12" customFormat="1" ht="39" customHeight="1">
      <c r="A1" s="15" t="s">
        <v>1813</v>
      </c>
      <c r="B1" s="15" t="s">
        <v>1812</v>
      </c>
      <c r="C1" s="14" t="s">
        <v>1811</v>
      </c>
      <c r="D1" s="14" t="s">
        <v>1810</v>
      </c>
      <c r="E1" s="14" t="s">
        <v>1809</v>
      </c>
      <c r="F1" s="14" t="s">
        <v>1808</v>
      </c>
      <c r="G1" s="14" t="s">
        <v>1807</v>
      </c>
      <c r="H1" s="14" t="s">
        <v>1806</v>
      </c>
      <c r="I1" s="13"/>
    </row>
    <row r="2" spans="1:9">
      <c r="A2" s="8">
        <v>14624</v>
      </c>
      <c r="B2" s="8" t="s">
        <v>215</v>
      </c>
      <c r="C2" s="7" t="s">
        <v>1805</v>
      </c>
      <c r="D2" s="7" t="s">
        <v>1332</v>
      </c>
      <c r="E2" s="7" t="s">
        <v>1804</v>
      </c>
      <c r="F2" s="7" t="s">
        <v>34</v>
      </c>
      <c r="G2" s="7" t="s">
        <v>33</v>
      </c>
      <c r="H2" s="6">
        <v>1544</v>
      </c>
    </row>
    <row r="3" spans="1:9">
      <c r="A3" s="11">
        <v>13777</v>
      </c>
      <c r="B3" s="11" t="s">
        <v>83</v>
      </c>
      <c r="C3" s="10" t="s">
        <v>1803</v>
      </c>
      <c r="D3" s="10" t="s">
        <v>1350</v>
      </c>
      <c r="E3" s="10" t="s">
        <v>1802</v>
      </c>
      <c r="F3" s="10" t="s">
        <v>28</v>
      </c>
      <c r="G3" s="10" t="s">
        <v>10</v>
      </c>
      <c r="H3" s="9">
        <v>939</v>
      </c>
    </row>
    <row r="4" spans="1:9">
      <c r="A4" s="8">
        <v>14686</v>
      </c>
      <c r="B4" s="8" t="s">
        <v>66</v>
      </c>
      <c r="C4" s="7" t="s">
        <v>251</v>
      </c>
      <c r="D4" s="7" t="s">
        <v>170</v>
      </c>
      <c r="E4" s="7" t="s">
        <v>1801</v>
      </c>
      <c r="F4" s="7" t="s">
        <v>34</v>
      </c>
      <c r="G4" s="7" t="s">
        <v>168</v>
      </c>
      <c r="H4" s="6">
        <v>1578</v>
      </c>
    </row>
    <row r="5" spans="1:9">
      <c r="A5" s="11">
        <v>14652</v>
      </c>
      <c r="B5" s="11" t="s">
        <v>478</v>
      </c>
      <c r="C5" s="10" t="s">
        <v>1541</v>
      </c>
      <c r="D5" s="10" t="s">
        <v>861</v>
      </c>
      <c r="E5" s="10" t="s">
        <v>1800</v>
      </c>
      <c r="F5" s="10" t="s">
        <v>145</v>
      </c>
      <c r="G5" s="10" t="s">
        <v>237</v>
      </c>
      <c r="H5" s="9">
        <v>2928</v>
      </c>
    </row>
    <row r="6" spans="1:9">
      <c r="A6" s="8">
        <v>14688</v>
      </c>
      <c r="B6" s="8" t="s">
        <v>1799</v>
      </c>
      <c r="C6" s="7" t="s">
        <v>1791</v>
      </c>
      <c r="D6" s="7" t="s">
        <v>75</v>
      </c>
      <c r="E6" s="7" t="s">
        <v>1798</v>
      </c>
      <c r="F6" s="7" t="s">
        <v>34</v>
      </c>
      <c r="G6" s="7" t="s">
        <v>168</v>
      </c>
      <c r="H6" s="6">
        <v>1870</v>
      </c>
    </row>
    <row r="7" spans="1:9">
      <c r="A7" s="11">
        <v>14942</v>
      </c>
      <c r="B7" s="11" t="s">
        <v>1797</v>
      </c>
      <c r="C7" s="10" t="s">
        <v>315</v>
      </c>
      <c r="D7" s="10" t="s">
        <v>260</v>
      </c>
      <c r="E7" s="10" t="s">
        <v>1796</v>
      </c>
      <c r="F7" s="10" t="s">
        <v>88</v>
      </c>
      <c r="G7" s="10" t="s">
        <v>10</v>
      </c>
      <c r="H7" s="9">
        <v>1633</v>
      </c>
    </row>
    <row r="8" spans="1:9">
      <c r="A8" s="8">
        <v>14672</v>
      </c>
      <c r="B8" s="8" t="s">
        <v>778</v>
      </c>
      <c r="C8" s="7" t="s">
        <v>1795</v>
      </c>
      <c r="D8" s="7" t="s">
        <v>699</v>
      </c>
      <c r="E8" s="7" t="s">
        <v>1794</v>
      </c>
      <c r="F8" s="7" t="s">
        <v>34</v>
      </c>
      <c r="G8" s="7" t="s">
        <v>168</v>
      </c>
      <c r="H8" s="6">
        <v>1284</v>
      </c>
    </row>
    <row r="9" spans="1:9">
      <c r="A9" s="11">
        <v>13843</v>
      </c>
      <c r="B9" s="11" t="s">
        <v>1308</v>
      </c>
      <c r="C9" s="10" t="s">
        <v>1712</v>
      </c>
      <c r="D9" s="10" t="s">
        <v>1350</v>
      </c>
      <c r="E9" s="10" t="s">
        <v>1793</v>
      </c>
      <c r="F9" s="10" t="s">
        <v>103</v>
      </c>
      <c r="G9" s="10" t="s">
        <v>33</v>
      </c>
      <c r="H9" s="9">
        <v>2633</v>
      </c>
    </row>
    <row r="10" spans="1:9">
      <c r="A10" s="8">
        <v>14244</v>
      </c>
      <c r="B10" s="8" t="s">
        <v>244</v>
      </c>
      <c r="C10" s="7" t="s">
        <v>1792</v>
      </c>
      <c r="D10" s="7" t="s">
        <v>1791</v>
      </c>
      <c r="E10" s="7" t="s">
        <v>1790</v>
      </c>
      <c r="F10" s="7" t="s">
        <v>22</v>
      </c>
      <c r="G10" s="7" t="s">
        <v>56</v>
      </c>
      <c r="H10" s="6">
        <v>1989</v>
      </c>
    </row>
    <row r="11" spans="1:9">
      <c r="A11" s="11">
        <v>14193</v>
      </c>
      <c r="B11" s="11" t="s">
        <v>215</v>
      </c>
      <c r="C11" s="10" t="s">
        <v>1023</v>
      </c>
      <c r="D11" s="10" t="s">
        <v>672</v>
      </c>
      <c r="E11" s="10" t="s">
        <v>1789</v>
      </c>
      <c r="F11" s="10" t="s">
        <v>11</v>
      </c>
      <c r="G11" s="10" t="s">
        <v>16</v>
      </c>
      <c r="H11" s="9">
        <v>2343</v>
      </c>
    </row>
    <row r="12" spans="1:9">
      <c r="A12" s="8">
        <v>14460</v>
      </c>
      <c r="B12" s="8" t="s">
        <v>171</v>
      </c>
      <c r="C12" s="7" t="s">
        <v>841</v>
      </c>
      <c r="D12" s="7" t="s">
        <v>468</v>
      </c>
      <c r="E12" s="7" t="s">
        <v>1788</v>
      </c>
      <c r="F12" s="7" t="s">
        <v>22</v>
      </c>
      <c r="G12" s="7" t="s">
        <v>254</v>
      </c>
      <c r="H12" s="6">
        <v>2700</v>
      </c>
    </row>
    <row r="13" spans="1:9">
      <c r="A13" s="11">
        <v>14628</v>
      </c>
      <c r="B13" s="11" t="s">
        <v>271</v>
      </c>
      <c r="C13" s="10" t="s">
        <v>1101</v>
      </c>
      <c r="D13" s="10" t="s">
        <v>617</v>
      </c>
      <c r="E13" s="10" t="s">
        <v>1787</v>
      </c>
      <c r="F13" s="10" t="s">
        <v>34</v>
      </c>
      <c r="G13" s="10" t="s">
        <v>33</v>
      </c>
      <c r="H13" s="9">
        <v>2131</v>
      </c>
    </row>
    <row r="14" spans="1:9">
      <c r="A14" s="8">
        <v>13891</v>
      </c>
      <c r="B14" s="8" t="s">
        <v>215</v>
      </c>
      <c r="C14" s="7" t="s">
        <v>321</v>
      </c>
      <c r="D14" s="7" t="s">
        <v>1786</v>
      </c>
      <c r="E14" s="7" t="s">
        <v>1785</v>
      </c>
      <c r="F14" s="7" t="s">
        <v>145</v>
      </c>
      <c r="G14" s="7" t="s">
        <v>154</v>
      </c>
      <c r="H14" s="6">
        <v>2160</v>
      </c>
    </row>
    <row r="15" spans="1:9">
      <c r="A15" s="11">
        <v>14631</v>
      </c>
      <c r="B15" s="11" t="s">
        <v>171</v>
      </c>
      <c r="C15" s="10" t="s">
        <v>1784</v>
      </c>
      <c r="D15" s="10" t="s">
        <v>625</v>
      </c>
      <c r="E15" s="10" t="s">
        <v>1783</v>
      </c>
      <c r="F15" s="10" t="s">
        <v>34</v>
      </c>
      <c r="G15" s="10" t="s">
        <v>33</v>
      </c>
      <c r="H15" s="9">
        <v>1271</v>
      </c>
    </row>
    <row r="16" spans="1:9">
      <c r="A16" s="8">
        <v>14210</v>
      </c>
      <c r="B16" s="8" t="s">
        <v>205</v>
      </c>
      <c r="C16" s="7" t="s">
        <v>1782</v>
      </c>
      <c r="D16" s="7" t="s">
        <v>280</v>
      </c>
      <c r="E16" s="7" t="s">
        <v>1781</v>
      </c>
      <c r="F16" s="7" t="s">
        <v>22</v>
      </c>
      <c r="G16" s="7" t="s">
        <v>27</v>
      </c>
      <c r="H16" s="6">
        <v>1582</v>
      </c>
    </row>
    <row r="17" spans="1:8">
      <c r="A17" s="11">
        <v>13719</v>
      </c>
      <c r="B17" s="11" t="s">
        <v>83</v>
      </c>
      <c r="C17" s="10" t="s">
        <v>836</v>
      </c>
      <c r="D17" s="10" t="s">
        <v>737</v>
      </c>
      <c r="E17" s="10" t="s">
        <v>1780</v>
      </c>
      <c r="F17" s="10" t="s">
        <v>28</v>
      </c>
      <c r="G17" s="10" t="s">
        <v>27</v>
      </c>
      <c r="H17" s="9">
        <v>1700</v>
      </c>
    </row>
    <row r="18" spans="1:8">
      <c r="A18" s="8">
        <v>14199</v>
      </c>
      <c r="B18" s="8" t="s">
        <v>271</v>
      </c>
      <c r="C18" s="7" t="s">
        <v>1439</v>
      </c>
      <c r="D18" s="7" t="s">
        <v>45</v>
      </c>
      <c r="E18" s="7" t="s">
        <v>1779</v>
      </c>
      <c r="F18" s="7" t="s">
        <v>11</v>
      </c>
      <c r="G18" s="7" t="s">
        <v>16</v>
      </c>
      <c r="H18" s="6">
        <v>612</v>
      </c>
    </row>
    <row r="19" spans="1:8">
      <c r="A19" s="11">
        <v>13923</v>
      </c>
      <c r="B19" s="11" t="s">
        <v>615</v>
      </c>
      <c r="C19" s="10" t="s">
        <v>1778</v>
      </c>
      <c r="D19" s="10" t="s">
        <v>672</v>
      </c>
      <c r="E19" s="10" t="s">
        <v>1777</v>
      </c>
      <c r="F19" s="10" t="s">
        <v>145</v>
      </c>
      <c r="G19" s="10" t="s">
        <v>176</v>
      </c>
      <c r="H19" s="9">
        <v>2898</v>
      </c>
    </row>
    <row r="20" spans="1:8">
      <c r="A20" s="8">
        <v>14546</v>
      </c>
      <c r="B20" s="8" t="s">
        <v>253</v>
      </c>
      <c r="C20" s="7" t="s">
        <v>1776</v>
      </c>
      <c r="D20" s="7" t="s">
        <v>499</v>
      </c>
      <c r="E20" s="7" t="s">
        <v>1775</v>
      </c>
      <c r="F20" s="7" t="s">
        <v>249</v>
      </c>
      <c r="G20" s="7" t="s">
        <v>248</v>
      </c>
      <c r="H20" s="6">
        <v>957</v>
      </c>
    </row>
    <row r="21" spans="1:8">
      <c r="A21" s="11">
        <v>14044</v>
      </c>
      <c r="B21" s="11" t="s">
        <v>313</v>
      </c>
      <c r="C21" s="10" t="s">
        <v>504</v>
      </c>
      <c r="D21" s="10" t="s">
        <v>577</v>
      </c>
      <c r="E21" s="10" t="s">
        <v>1774</v>
      </c>
      <c r="F21" s="10" t="s">
        <v>11</v>
      </c>
      <c r="G21" s="10" t="s">
        <v>27</v>
      </c>
      <c r="H21" s="9">
        <v>1943</v>
      </c>
    </row>
    <row r="22" spans="1:8">
      <c r="A22" s="8">
        <v>14442</v>
      </c>
      <c r="B22" s="8" t="s">
        <v>1440</v>
      </c>
      <c r="C22" s="7" t="s">
        <v>1773</v>
      </c>
      <c r="D22" s="7" t="s">
        <v>393</v>
      </c>
      <c r="E22" s="7" t="s">
        <v>1772</v>
      </c>
      <c r="F22" s="7" t="s">
        <v>22</v>
      </c>
      <c r="G22" s="7" t="s">
        <v>254</v>
      </c>
      <c r="H22" s="6">
        <v>642</v>
      </c>
    </row>
    <row r="23" spans="1:8">
      <c r="A23" s="11">
        <v>14462</v>
      </c>
      <c r="B23" s="11" t="s">
        <v>1120</v>
      </c>
      <c r="C23" s="10" t="s">
        <v>987</v>
      </c>
      <c r="D23" s="10" t="s">
        <v>307</v>
      </c>
      <c r="E23" s="10" t="s">
        <v>1771</v>
      </c>
      <c r="F23" s="10" t="s">
        <v>22</v>
      </c>
      <c r="G23" s="10" t="s">
        <v>254</v>
      </c>
      <c r="H23" s="9">
        <v>2370</v>
      </c>
    </row>
    <row r="24" spans="1:8">
      <c r="A24" s="8">
        <v>14607</v>
      </c>
      <c r="B24" s="8" t="s">
        <v>327</v>
      </c>
      <c r="C24" s="7" t="s">
        <v>1770</v>
      </c>
      <c r="D24" s="7" t="s">
        <v>19</v>
      </c>
      <c r="E24" s="7" t="s">
        <v>1769</v>
      </c>
      <c r="F24" s="7" t="s">
        <v>34</v>
      </c>
      <c r="G24" s="7" t="s">
        <v>62</v>
      </c>
      <c r="H24" s="6">
        <v>517</v>
      </c>
    </row>
    <row r="25" spans="1:8">
      <c r="A25" s="11">
        <v>14959</v>
      </c>
      <c r="B25" s="11" t="s">
        <v>51</v>
      </c>
      <c r="C25" s="10" t="s">
        <v>1401</v>
      </c>
      <c r="D25" s="10" t="s">
        <v>1301</v>
      </c>
      <c r="E25" s="10" t="s">
        <v>1768</v>
      </c>
      <c r="F25" s="10" t="s">
        <v>88</v>
      </c>
      <c r="G25" s="10" t="s">
        <v>10</v>
      </c>
      <c r="H25" s="9">
        <v>982</v>
      </c>
    </row>
    <row r="26" spans="1:8">
      <c r="A26" s="8">
        <v>13921</v>
      </c>
      <c r="B26" s="8" t="s">
        <v>271</v>
      </c>
      <c r="C26" s="7" t="s">
        <v>702</v>
      </c>
      <c r="D26" s="7" t="s">
        <v>151</v>
      </c>
      <c r="E26" s="7" t="s">
        <v>1767</v>
      </c>
      <c r="F26" s="7" t="s">
        <v>145</v>
      </c>
      <c r="G26" s="7" t="s">
        <v>176</v>
      </c>
      <c r="H26" s="6">
        <v>749</v>
      </c>
    </row>
    <row r="27" spans="1:8">
      <c r="A27" s="11">
        <v>13632</v>
      </c>
      <c r="B27" s="11" t="s">
        <v>79</v>
      </c>
      <c r="C27" s="10" t="s">
        <v>675</v>
      </c>
      <c r="D27" s="10" t="s">
        <v>1766</v>
      </c>
      <c r="E27" s="10" t="s">
        <v>1765</v>
      </c>
      <c r="F27" s="10" t="s">
        <v>68</v>
      </c>
      <c r="G27" s="10" t="s">
        <v>67</v>
      </c>
      <c r="H27" s="9">
        <v>1434</v>
      </c>
    </row>
    <row r="28" spans="1:8">
      <c r="A28" s="8">
        <v>14071</v>
      </c>
      <c r="B28" s="8" t="s">
        <v>1764</v>
      </c>
      <c r="C28" s="7" t="s">
        <v>111</v>
      </c>
      <c r="D28" s="7" t="s">
        <v>1763</v>
      </c>
      <c r="E28" s="7" t="s">
        <v>1762</v>
      </c>
      <c r="F28" s="7" t="s">
        <v>11</v>
      </c>
      <c r="G28" s="7" t="s">
        <v>27</v>
      </c>
      <c r="H28" s="6">
        <v>532</v>
      </c>
    </row>
    <row r="29" spans="1:8">
      <c r="A29" s="11">
        <v>15074</v>
      </c>
      <c r="B29" s="11" t="s">
        <v>344</v>
      </c>
      <c r="C29" s="10" t="s">
        <v>661</v>
      </c>
      <c r="D29" s="10" t="s">
        <v>1761</v>
      </c>
      <c r="E29" s="10" t="s">
        <v>1760</v>
      </c>
      <c r="F29" s="10" t="s">
        <v>108</v>
      </c>
      <c r="G29" s="10" t="s">
        <v>181</v>
      </c>
      <c r="H29" s="9">
        <v>1916</v>
      </c>
    </row>
    <row r="30" spans="1:8">
      <c r="A30" s="8">
        <v>14505</v>
      </c>
      <c r="B30" s="8" t="s">
        <v>51</v>
      </c>
      <c r="C30" s="7" t="s">
        <v>1759</v>
      </c>
      <c r="D30" s="7" t="s">
        <v>785</v>
      </c>
      <c r="E30" s="7" t="s">
        <v>1758</v>
      </c>
      <c r="F30" s="7" t="s">
        <v>22</v>
      </c>
      <c r="G30" s="7" t="s">
        <v>97</v>
      </c>
      <c r="H30" s="6">
        <v>1851</v>
      </c>
    </row>
    <row r="31" spans="1:8">
      <c r="A31" s="11">
        <v>14953</v>
      </c>
      <c r="B31" s="11" t="s">
        <v>652</v>
      </c>
      <c r="C31" s="10" t="s">
        <v>1757</v>
      </c>
      <c r="D31" s="10" t="s">
        <v>557</v>
      </c>
      <c r="E31" s="10" t="s">
        <v>1756</v>
      </c>
      <c r="F31" s="10" t="s">
        <v>88</v>
      </c>
      <c r="G31" s="10" t="s">
        <v>10</v>
      </c>
      <c r="H31" s="9">
        <v>1875</v>
      </c>
    </row>
    <row r="32" spans="1:8">
      <c r="A32" s="8">
        <v>14590</v>
      </c>
      <c r="B32" s="8" t="s">
        <v>1214</v>
      </c>
      <c r="C32" s="7" t="s">
        <v>533</v>
      </c>
      <c r="D32" s="7" t="s">
        <v>1755</v>
      </c>
      <c r="E32" s="7" t="s">
        <v>1754</v>
      </c>
      <c r="F32" s="7" t="s">
        <v>34</v>
      </c>
      <c r="G32" s="7" t="s">
        <v>102</v>
      </c>
      <c r="H32" s="6">
        <v>914</v>
      </c>
    </row>
    <row r="33" spans="1:8">
      <c r="A33" s="11">
        <v>15046</v>
      </c>
      <c r="B33" s="11" t="s">
        <v>66</v>
      </c>
      <c r="C33" s="10" t="s">
        <v>256</v>
      </c>
      <c r="D33" s="10" t="s">
        <v>480</v>
      </c>
      <c r="E33" s="10" t="s">
        <v>1753</v>
      </c>
      <c r="F33" s="10" t="s">
        <v>108</v>
      </c>
      <c r="G33" s="10" t="s">
        <v>107</v>
      </c>
      <c r="H33" s="9">
        <v>953</v>
      </c>
    </row>
    <row r="34" spans="1:8">
      <c r="A34" s="8">
        <v>13969</v>
      </c>
      <c r="B34" s="8" t="s">
        <v>132</v>
      </c>
      <c r="C34" s="7" t="s">
        <v>1752</v>
      </c>
      <c r="D34" s="7" t="s">
        <v>60</v>
      </c>
      <c r="E34" s="7" t="s">
        <v>1751</v>
      </c>
      <c r="F34" s="7" t="s">
        <v>145</v>
      </c>
      <c r="G34" s="7" t="s">
        <v>144</v>
      </c>
      <c r="H34" s="6">
        <v>2920</v>
      </c>
    </row>
    <row r="35" spans="1:8">
      <c r="A35" s="11">
        <v>14639</v>
      </c>
      <c r="B35" s="11" t="s">
        <v>285</v>
      </c>
      <c r="C35" s="10" t="s">
        <v>252</v>
      </c>
      <c r="D35" s="10" t="s">
        <v>894</v>
      </c>
      <c r="E35" s="10" t="s">
        <v>1750</v>
      </c>
      <c r="F35" s="10" t="s">
        <v>34</v>
      </c>
      <c r="G35" s="10" t="s">
        <v>33</v>
      </c>
      <c r="H35" s="9">
        <v>1427</v>
      </c>
    </row>
    <row r="36" spans="1:8">
      <c r="A36" s="8">
        <v>14844</v>
      </c>
      <c r="B36" s="8" t="s">
        <v>512</v>
      </c>
      <c r="C36" s="7" t="s">
        <v>772</v>
      </c>
      <c r="D36" s="7" t="s">
        <v>944</v>
      </c>
      <c r="E36" s="7" t="s">
        <v>1749</v>
      </c>
      <c r="F36" s="7" t="s">
        <v>88</v>
      </c>
      <c r="G36" s="7" t="s">
        <v>27</v>
      </c>
      <c r="H36" s="6">
        <v>1273</v>
      </c>
    </row>
    <row r="37" spans="1:8">
      <c r="A37" s="11">
        <v>14944</v>
      </c>
      <c r="B37" s="11" t="s">
        <v>132</v>
      </c>
      <c r="C37" s="10" t="s">
        <v>1748</v>
      </c>
      <c r="D37" s="10" t="s">
        <v>347</v>
      </c>
      <c r="E37" s="10" t="s">
        <v>1747</v>
      </c>
      <c r="F37" s="10" t="s">
        <v>88</v>
      </c>
      <c r="G37" s="10" t="s">
        <v>10</v>
      </c>
      <c r="H37" s="9">
        <v>1500</v>
      </c>
    </row>
    <row r="38" spans="1:8">
      <c r="A38" s="8">
        <v>13764</v>
      </c>
      <c r="B38" s="8" t="s">
        <v>635</v>
      </c>
      <c r="C38" s="7" t="s">
        <v>1746</v>
      </c>
      <c r="D38" s="7" t="s">
        <v>1745</v>
      </c>
      <c r="E38" s="7" t="s">
        <v>1744</v>
      </c>
      <c r="F38" s="7" t="s">
        <v>28</v>
      </c>
      <c r="G38" s="7" t="s">
        <v>10</v>
      </c>
      <c r="H38" s="6">
        <v>1900</v>
      </c>
    </row>
    <row r="39" spans="1:8">
      <c r="A39" s="11">
        <v>14516</v>
      </c>
      <c r="B39" s="11" t="s">
        <v>1743</v>
      </c>
      <c r="C39" s="10" t="s">
        <v>1301</v>
      </c>
      <c r="D39" s="10" t="s">
        <v>1742</v>
      </c>
      <c r="E39" s="10" t="s">
        <v>1741</v>
      </c>
      <c r="F39" s="10" t="s">
        <v>249</v>
      </c>
      <c r="G39" s="10" t="s">
        <v>197</v>
      </c>
      <c r="H39" s="9">
        <v>2780</v>
      </c>
    </row>
    <row r="40" spans="1:8">
      <c r="A40" s="8">
        <v>14941</v>
      </c>
      <c r="B40" s="8" t="s">
        <v>61</v>
      </c>
      <c r="C40" s="7" t="s">
        <v>1740</v>
      </c>
      <c r="D40" s="7" t="s">
        <v>1739</v>
      </c>
      <c r="E40" s="7" t="s">
        <v>1738</v>
      </c>
      <c r="F40" s="7" t="s">
        <v>88</v>
      </c>
      <c r="G40" s="7" t="s">
        <v>10</v>
      </c>
      <c r="H40" s="6">
        <v>2552</v>
      </c>
    </row>
    <row r="41" spans="1:8">
      <c r="A41" s="11">
        <v>14286</v>
      </c>
      <c r="B41" s="11" t="s">
        <v>764</v>
      </c>
      <c r="C41" s="10" t="s">
        <v>1737</v>
      </c>
      <c r="D41" s="10" t="s">
        <v>25</v>
      </c>
      <c r="E41" s="10" t="s">
        <v>1736</v>
      </c>
      <c r="F41" s="10" t="s">
        <v>22</v>
      </c>
      <c r="G41" s="10" t="s">
        <v>10</v>
      </c>
      <c r="H41" s="9">
        <v>2078</v>
      </c>
    </row>
    <row r="42" spans="1:8">
      <c r="A42" s="8">
        <v>14455</v>
      </c>
      <c r="B42" s="8" t="s">
        <v>497</v>
      </c>
      <c r="C42" s="7" t="s">
        <v>1735</v>
      </c>
      <c r="D42" s="7" t="s">
        <v>1734</v>
      </c>
      <c r="E42" s="7" t="s">
        <v>1733</v>
      </c>
      <c r="F42" s="7" t="s">
        <v>22</v>
      </c>
      <c r="G42" s="7" t="s">
        <v>254</v>
      </c>
      <c r="H42" s="6">
        <v>890</v>
      </c>
    </row>
    <row r="43" spans="1:8">
      <c r="A43" s="11">
        <v>13823</v>
      </c>
      <c r="B43" s="11" t="s">
        <v>79</v>
      </c>
      <c r="C43" s="10" t="s">
        <v>1732</v>
      </c>
      <c r="D43" s="10" t="s">
        <v>1731</v>
      </c>
      <c r="E43" s="10" t="s">
        <v>1730</v>
      </c>
      <c r="F43" s="10" t="s">
        <v>103</v>
      </c>
      <c r="G43" s="10" t="s">
        <v>102</v>
      </c>
      <c r="H43" s="9">
        <v>2596</v>
      </c>
    </row>
    <row r="44" spans="1:8">
      <c r="A44" s="8">
        <v>14476</v>
      </c>
      <c r="B44" s="8" t="s">
        <v>509</v>
      </c>
      <c r="C44" s="7" t="s">
        <v>1729</v>
      </c>
      <c r="D44" s="7" t="s">
        <v>25</v>
      </c>
      <c r="E44" s="7" t="s">
        <v>1728</v>
      </c>
      <c r="F44" s="7" t="s">
        <v>22</v>
      </c>
      <c r="G44" s="7" t="s">
        <v>254</v>
      </c>
      <c r="H44" s="6">
        <v>1893</v>
      </c>
    </row>
    <row r="45" spans="1:8">
      <c r="A45" s="11">
        <v>13890</v>
      </c>
      <c r="B45" s="11" t="s">
        <v>1727</v>
      </c>
      <c r="C45" s="10" t="s">
        <v>729</v>
      </c>
      <c r="D45" s="10" t="s">
        <v>1726</v>
      </c>
      <c r="E45" s="10" t="s">
        <v>1725</v>
      </c>
      <c r="F45" s="10" t="s">
        <v>145</v>
      </c>
      <c r="G45" s="10" t="s">
        <v>154</v>
      </c>
      <c r="H45" s="9">
        <v>2914</v>
      </c>
    </row>
    <row r="46" spans="1:8">
      <c r="A46" s="8">
        <v>14059</v>
      </c>
      <c r="B46" s="8" t="s">
        <v>1060</v>
      </c>
      <c r="C46" s="7" t="s">
        <v>1724</v>
      </c>
      <c r="D46" s="7" t="s">
        <v>1430</v>
      </c>
      <c r="E46" s="7" t="s">
        <v>1723</v>
      </c>
      <c r="F46" s="7" t="s">
        <v>11</v>
      </c>
      <c r="G46" s="7" t="s">
        <v>27</v>
      </c>
      <c r="H46" s="6">
        <v>1598</v>
      </c>
    </row>
    <row r="47" spans="1:8">
      <c r="A47" s="11">
        <v>13887</v>
      </c>
      <c r="B47" s="11" t="s">
        <v>400</v>
      </c>
      <c r="C47" s="10" t="s">
        <v>1087</v>
      </c>
      <c r="D47" s="10" t="s">
        <v>1188</v>
      </c>
      <c r="E47" s="10" t="s">
        <v>1722</v>
      </c>
      <c r="F47" s="10" t="s">
        <v>145</v>
      </c>
      <c r="G47" s="10" t="s">
        <v>154</v>
      </c>
      <c r="H47" s="9">
        <v>2583</v>
      </c>
    </row>
    <row r="48" spans="1:8">
      <c r="A48" s="8">
        <v>14632</v>
      </c>
      <c r="B48" s="8" t="s">
        <v>83</v>
      </c>
      <c r="C48" s="7" t="s">
        <v>1721</v>
      </c>
      <c r="D48" s="7" t="s">
        <v>19</v>
      </c>
      <c r="E48" s="7" t="s">
        <v>1720</v>
      </c>
      <c r="F48" s="7" t="s">
        <v>34</v>
      </c>
      <c r="G48" s="7" t="s">
        <v>33</v>
      </c>
      <c r="H48" s="6">
        <v>2834</v>
      </c>
    </row>
    <row r="49" spans="1:8">
      <c r="A49" s="11">
        <v>14228</v>
      </c>
      <c r="B49" s="11" t="s">
        <v>716</v>
      </c>
      <c r="C49" s="10" t="s">
        <v>699</v>
      </c>
      <c r="D49" s="10" t="s">
        <v>753</v>
      </c>
      <c r="E49" s="10" t="s">
        <v>1719</v>
      </c>
      <c r="F49" s="10" t="s">
        <v>22</v>
      </c>
      <c r="G49" s="10" t="s">
        <v>47</v>
      </c>
      <c r="H49" s="9">
        <v>2965</v>
      </c>
    </row>
    <row r="50" spans="1:8">
      <c r="A50" s="8">
        <v>14828</v>
      </c>
      <c r="B50" s="8" t="s">
        <v>244</v>
      </c>
      <c r="C50" s="7" t="s">
        <v>19</v>
      </c>
      <c r="D50" s="7" t="s">
        <v>1430</v>
      </c>
      <c r="E50" s="7" t="s">
        <v>1718</v>
      </c>
      <c r="F50" s="7" t="s">
        <v>88</v>
      </c>
      <c r="G50" s="7" t="s">
        <v>27</v>
      </c>
      <c r="H50" s="6">
        <v>2637</v>
      </c>
    </row>
    <row r="51" spans="1:8">
      <c r="A51" s="11">
        <v>14115</v>
      </c>
      <c r="B51" s="11" t="s">
        <v>924</v>
      </c>
      <c r="C51" s="10" t="s">
        <v>1350</v>
      </c>
      <c r="D51" s="10" t="s">
        <v>1717</v>
      </c>
      <c r="E51" s="10" t="s">
        <v>1716</v>
      </c>
      <c r="F51" s="10" t="s">
        <v>11</v>
      </c>
      <c r="G51" s="10" t="s">
        <v>10</v>
      </c>
      <c r="H51" s="9">
        <v>1473</v>
      </c>
    </row>
    <row r="52" spans="1:8">
      <c r="A52" s="8">
        <v>13734</v>
      </c>
      <c r="B52" s="8" t="s">
        <v>322</v>
      </c>
      <c r="C52" s="7" t="s">
        <v>162</v>
      </c>
      <c r="D52" s="7" t="s">
        <v>933</v>
      </c>
      <c r="E52" s="7" t="s">
        <v>1715</v>
      </c>
      <c r="F52" s="7" t="s">
        <v>28</v>
      </c>
      <c r="G52" s="7" t="s">
        <v>197</v>
      </c>
      <c r="H52" s="6">
        <v>1712</v>
      </c>
    </row>
    <row r="53" spans="1:8">
      <c r="A53" s="11">
        <v>14440</v>
      </c>
      <c r="B53" s="11" t="s">
        <v>271</v>
      </c>
      <c r="C53" s="10" t="s">
        <v>1714</v>
      </c>
      <c r="D53" s="10" t="s">
        <v>288</v>
      </c>
      <c r="E53" s="10" t="s">
        <v>1713</v>
      </c>
      <c r="F53" s="10" t="s">
        <v>22</v>
      </c>
      <c r="G53" s="10" t="s">
        <v>254</v>
      </c>
      <c r="H53" s="9">
        <v>2539</v>
      </c>
    </row>
    <row r="54" spans="1:8">
      <c r="A54" s="8">
        <v>14817</v>
      </c>
      <c r="B54" s="8" t="s">
        <v>1514</v>
      </c>
      <c r="C54" s="7" t="s">
        <v>1712</v>
      </c>
      <c r="D54" s="7" t="s">
        <v>1623</v>
      </c>
      <c r="E54" s="7" t="s">
        <v>1711</v>
      </c>
      <c r="F54" s="7" t="s">
        <v>117</v>
      </c>
      <c r="G54" s="7" t="s">
        <v>10</v>
      </c>
      <c r="H54" s="6">
        <v>1149</v>
      </c>
    </row>
    <row r="55" spans="1:8">
      <c r="A55" s="11">
        <v>14217</v>
      </c>
      <c r="B55" s="11" t="s">
        <v>597</v>
      </c>
      <c r="C55" s="10" t="s">
        <v>1710</v>
      </c>
      <c r="D55" s="10" t="s">
        <v>1323</v>
      </c>
      <c r="E55" s="10" t="s">
        <v>1709</v>
      </c>
      <c r="F55" s="10" t="s">
        <v>22</v>
      </c>
      <c r="G55" s="10" t="s">
        <v>27</v>
      </c>
      <c r="H55" s="9">
        <v>675</v>
      </c>
    </row>
    <row r="56" spans="1:8">
      <c r="A56" s="8">
        <v>13563</v>
      </c>
      <c r="B56" s="8" t="s">
        <v>475</v>
      </c>
      <c r="C56" s="7" t="s">
        <v>1708</v>
      </c>
      <c r="D56" s="7" t="s">
        <v>504</v>
      </c>
      <c r="E56" s="7" t="s">
        <v>1707</v>
      </c>
      <c r="F56" s="7" t="s">
        <v>57</v>
      </c>
      <c r="G56" s="7" t="s">
        <v>272</v>
      </c>
      <c r="H56" s="6">
        <v>2804</v>
      </c>
    </row>
    <row r="57" spans="1:8">
      <c r="A57" s="11">
        <v>15139</v>
      </c>
      <c r="B57" s="11" t="s">
        <v>1706</v>
      </c>
      <c r="C57" s="10" t="s">
        <v>1705</v>
      </c>
      <c r="D57" s="10" t="s">
        <v>468</v>
      </c>
      <c r="E57" s="10" t="s">
        <v>1704</v>
      </c>
      <c r="F57" s="10" t="s">
        <v>263</v>
      </c>
      <c r="G57" s="10" t="s">
        <v>10</v>
      </c>
      <c r="H57" s="9">
        <v>2665</v>
      </c>
    </row>
    <row r="58" spans="1:8">
      <c r="A58" s="8">
        <v>14245</v>
      </c>
      <c r="B58" s="8" t="s">
        <v>1703</v>
      </c>
      <c r="C58" s="7" t="s">
        <v>123</v>
      </c>
      <c r="D58" s="7" t="s">
        <v>330</v>
      </c>
      <c r="E58" s="7" t="s">
        <v>1702</v>
      </c>
      <c r="F58" s="7" t="s">
        <v>22</v>
      </c>
      <c r="G58" s="7" t="s">
        <v>197</v>
      </c>
      <c r="H58" s="6">
        <v>1040</v>
      </c>
    </row>
    <row r="59" spans="1:8">
      <c r="A59" s="11">
        <v>13617</v>
      </c>
      <c r="B59" s="11" t="s">
        <v>55</v>
      </c>
      <c r="C59" s="10" t="s">
        <v>1701</v>
      </c>
      <c r="D59" s="10" t="s">
        <v>321</v>
      </c>
      <c r="E59" s="10" t="s">
        <v>1700</v>
      </c>
      <c r="F59" s="10" t="s">
        <v>57</v>
      </c>
      <c r="G59" s="10" t="s">
        <v>186</v>
      </c>
      <c r="H59" s="9">
        <v>1178</v>
      </c>
    </row>
    <row r="60" spans="1:8">
      <c r="A60" s="8">
        <v>15061</v>
      </c>
      <c r="B60" s="8" t="s">
        <v>66</v>
      </c>
      <c r="C60" s="7" t="s">
        <v>762</v>
      </c>
      <c r="D60" s="7" t="s">
        <v>1699</v>
      </c>
      <c r="E60" s="7" t="s">
        <v>1698</v>
      </c>
      <c r="F60" s="7" t="s">
        <v>108</v>
      </c>
      <c r="G60" s="7" t="s">
        <v>107</v>
      </c>
      <c r="H60" s="6">
        <v>1120</v>
      </c>
    </row>
    <row r="61" spans="1:8">
      <c r="A61" s="11">
        <v>13981</v>
      </c>
      <c r="B61" s="11" t="s">
        <v>313</v>
      </c>
      <c r="C61" s="10" t="s">
        <v>1680</v>
      </c>
      <c r="D61" s="10" t="s">
        <v>523</v>
      </c>
      <c r="E61" s="10" t="s">
        <v>1697</v>
      </c>
      <c r="F61" s="10" t="s">
        <v>145</v>
      </c>
      <c r="G61" s="10" t="s">
        <v>144</v>
      </c>
      <c r="H61" s="9">
        <v>2907</v>
      </c>
    </row>
    <row r="62" spans="1:8">
      <c r="A62" s="8">
        <v>14525</v>
      </c>
      <c r="B62" s="8" t="s">
        <v>1357</v>
      </c>
      <c r="C62" s="7" t="s">
        <v>30</v>
      </c>
      <c r="D62" s="7" t="s">
        <v>78</v>
      </c>
      <c r="E62" s="7" t="s">
        <v>1696</v>
      </c>
      <c r="F62" s="7" t="s">
        <v>249</v>
      </c>
      <c r="G62" s="7" t="s">
        <v>323</v>
      </c>
      <c r="H62" s="6">
        <v>764</v>
      </c>
    </row>
    <row r="63" spans="1:8">
      <c r="A63" s="11">
        <v>15077</v>
      </c>
      <c r="B63" s="11" t="s">
        <v>236</v>
      </c>
      <c r="C63" s="10" t="s">
        <v>239</v>
      </c>
      <c r="D63" s="10" t="s">
        <v>1695</v>
      </c>
      <c r="E63" s="10" t="s">
        <v>1694</v>
      </c>
      <c r="F63" s="10" t="s">
        <v>108</v>
      </c>
      <c r="G63" s="10" t="s">
        <v>181</v>
      </c>
      <c r="H63" s="9">
        <v>1542</v>
      </c>
    </row>
    <row r="64" spans="1:8">
      <c r="A64" s="8">
        <v>13779</v>
      </c>
      <c r="B64" s="8" t="s">
        <v>1693</v>
      </c>
      <c r="C64" s="7" t="s">
        <v>1433</v>
      </c>
      <c r="D64" s="7" t="s">
        <v>227</v>
      </c>
      <c r="E64" s="7" t="s">
        <v>1692</v>
      </c>
      <c r="F64" s="7" t="s">
        <v>28</v>
      </c>
      <c r="G64" s="7" t="s">
        <v>10</v>
      </c>
      <c r="H64" s="6">
        <v>1743</v>
      </c>
    </row>
    <row r="65" spans="1:8">
      <c r="A65" s="11">
        <v>14587</v>
      </c>
      <c r="B65" s="11" t="s">
        <v>1681</v>
      </c>
      <c r="C65" s="10" t="s">
        <v>1691</v>
      </c>
      <c r="D65" s="10" t="s">
        <v>1535</v>
      </c>
      <c r="E65" s="10" t="s">
        <v>1690</v>
      </c>
      <c r="F65" s="10" t="s">
        <v>34</v>
      </c>
      <c r="G65" s="10" t="s">
        <v>102</v>
      </c>
      <c r="H65" s="9">
        <v>1476</v>
      </c>
    </row>
    <row r="66" spans="1:8">
      <c r="A66" s="8">
        <v>14544</v>
      </c>
      <c r="B66" s="8" t="s">
        <v>1257</v>
      </c>
      <c r="C66" s="7" t="s">
        <v>1411</v>
      </c>
      <c r="D66" s="7" t="s">
        <v>549</v>
      </c>
      <c r="E66" s="7" t="s">
        <v>1689</v>
      </c>
      <c r="F66" s="7" t="s">
        <v>249</v>
      </c>
      <c r="G66" s="7" t="s">
        <v>248</v>
      </c>
      <c r="H66" s="6">
        <v>2360</v>
      </c>
    </row>
    <row r="67" spans="1:8">
      <c r="A67" s="11">
        <v>14834</v>
      </c>
      <c r="B67" s="11" t="s">
        <v>597</v>
      </c>
      <c r="C67" s="10" t="s">
        <v>1688</v>
      </c>
      <c r="D67" s="10" t="s">
        <v>45</v>
      </c>
      <c r="E67" s="10" t="s">
        <v>1687</v>
      </c>
      <c r="F67" s="10" t="s">
        <v>88</v>
      </c>
      <c r="G67" s="10" t="s">
        <v>27</v>
      </c>
      <c r="H67" s="9">
        <v>2222</v>
      </c>
    </row>
    <row r="68" spans="1:8">
      <c r="A68" s="8">
        <v>15043</v>
      </c>
      <c r="B68" s="8" t="s">
        <v>451</v>
      </c>
      <c r="C68" s="7" t="s">
        <v>1686</v>
      </c>
      <c r="D68" s="7" t="s">
        <v>1685</v>
      </c>
      <c r="E68" s="7" t="s">
        <v>1684</v>
      </c>
      <c r="F68" s="7" t="s">
        <v>108</v>
      </c>
      <c r="G68" s="7" t="s">
        <v>107</v>
      </c>
      <c r="H68" s="6">
        <v>2629</v>
      </c>
    </row>
    <row r="69" spans="1:8">
      <c r="A69" s="11">
        <v>13920</v>
      </c>
      <c r="B69" s="11" t="s">
        <v>112</v>
      </c>
      <c r="C69" s="10" t="s">
        <v>1014</v>
      </c>
      <c r="D69" s="10" t="s">
        <v>807</v>
      </c>
      <c r="E69" s="10" t="s">
        <v>1683</v>
      </c>
      <c r="F69" s="10" t="s">
        <v>145</v>
      </c>
      <c r="G69" s="10" t="s">
        <v>176</v>
      </c>
      <c r="H69" s="9">
        <v>2703</v>
      </c>
    </row>
    <row r="70" spans="1:8">
      <c r="A70" s="8">
        <v>14449</v>
      </c>
      <c r="B70" s="8" t="s">
        <v>83</v>
      </c>
      <c r="C70" s="7" t="s">
        <v>702</v>
      </c>
      <c r="D70" s="7" t="s">
        <v>491</v>
      </c>
      <c r="E70" s="7" t="s">
        <v>1682</v>
      </c>
      <c r="F70" s="7" t="s">
        <v>22</v>
      </c>
      <c r="G70" s="7" t="s">
        <v>254</v>
      </c>
      <c r="H70" s="6">
        <v>2469</v>
      </c>
    </row>
    <row r="71" spans="1:8">
      <c r="A71" s="11">
        <v>14526</v>
      </c>
      <c r="B71" s="11" t="s">
        <v>1681</v>
      </c>
      <c r="C71" s="10" t="s">
        <v>1680</v>
      </c>
      <c r="D71" s="10" t="s">
        <v>142</v>
      </c>
      <c r="E71" s="10" t="s">
        <v>1679</v>
      </c>
      <c r="F71" s="10" t="s">
        <v>249</v>
      </c>
      <c r="G71" s="10" t="s">
        <v>323</v>
      </c>
      <c r="H71" s="9">
        <v>2365</v>
      </c>
    </row>
    <row r="72" spans="1:8">
      <c r="A72" s="8">
        <v>14957</v>
      </c>
      <c r="B72" s="8" t="s">
        <v>1136</v>
      </c>
      <c r="C72" s="7" t="s">
        <v>1097</v>
      </c>
      <c r="D72" s="7" t="s">
        <v>1678</v>
      </c>
      <c r="E72" s="7" t="s">
        <v>1677</v>
      </c>
      <c r="F72" s="7" t="s">
        <v>88</v>
      </c>
      <c r="G72" s="7" t="s">
        <v>10</v>
      </c>
      <c r="H72" s="6">
        <v>1465</v>
      </c>
    </row>
    <row r="73" spans="1:8">
      <c r="A73" s="11">
        <v>14814</v>
      </c>
      <c r="B73" s="11" t="s">
        <v>295</v>
      </c>
      <c r="C73" s="10" t="s">
        <v>1676</v>
      </c>
      <c r="D73" s="10" t="s">
        <v>207</v>
      </c>
      <c r="E73" s="10" t="s">
        <v>1675</v>
      </c>
      <c r="F73" s="10" t="s">
        <v>117</v>
      </c>
      <c r="G73" s="10" t="s">
        <v>10</v>
      </c>
      <c r="H73" s="9">
        <v>2606</v>
      </c>
    </row>
    <row r="74" spans="1:8">
      <c r="A74" s="8">
        <v>13668</v>
      </c>
      <c r="B74" s="8" t="s">
        <v>367</v>
      </c>
      <c r="C74" s="7" t="s">
        <v>1674</v>
      </c>
      <c r="D74" s="7" t="s">
        <v>934</v>
      </c>
      <c r="E74" s="7" t="s">
        <v>1673</v>
      </c>
      <c r="F74" s="7" t="s">
        <v>68</v>
      </c>
      <c r="G74" s="7" t="s">
        <v>197</v>
      </c>
      <c r="H74" s="6">
        <v>2448</v>
      </c>
    </row>
    <row r="75" spans="1:8">
      <c r="A75" s="11">
        <v>13771</v>
      </c>
      <c r="B75" s="11" t="s">
        <v>1672</v>
      </c>
      <c r="C75" s="10" t="s">
        <v>1671</v>
      </c>
      <c r="D75" s="10" t="s">
        <v>1195</v>
      </c>
      <c r="E75" s="10" t="s">
        <v>1670</v>
      </c>
      <c r="F75" s="10" t="s">
        <v>28</v>
      </c>
      <c r="G75" s="10" t="s">
        <v>10</v>
      </c>
      <c r="H75" s="9">
        <v>1979</v>
      </c>
    </row>
    <row r="76" spans="1:8">
      <c r="A76" s="8">
        <v>13892</v>
      </c>
      <c r="B76" s="8" t="s">
        <v>1669</v>
      </c>
      <c r="C76" s="7" t="s">
        <v>1668</v>
      </c>
      <c r="D76" s="7" t="s">
        <v>672</v>
      </c>
      <c r="E76" s="7" t="s">
        <v>1667</v>
      </c>
      <c r="F76" s="7" t="s">
        <v>145</v>
      </c>
      <c r="G76" s="7" t="s">
        <v>154</v>
      </c>
      <c r="H76" s="6">
        <v>2053</v>
      </c>
    </row>
    <row r="77" spans="1:8">
      <c r="A77" s="11">
        <v>13529</v>
      </c>
      <c r="B77" s="11" t="s">
        <v>1666</v>
      </c>
      <c r="C77" s="10" t="s">
        <v>583</v>
      </c>
      <c r="D77" s="10" t="s">
        <v>1665</v>
      </c>
      <c r="E77" s="10" t="s">
        <v>1664</v>
      </c>
      <c r="F77" s="10" t="s">
        <v>57</v>
      </c>
      <c r="G77" s="10" t="s">
        <v>139</v>
      </c>
      <c r="H77" s="9">
        <v>2176</v>
      </c>
    </row>
    <row r="78" spans="1:8" ht="39.75" customHeight="1">
      <c r="A78" s="8">
        <v>14515</v>
      </c>
      <c r="B78" s="8" t="s">
        <v>1018</v>
      </c>
      <c r="C78" s="7" t="s">
        <v>606</v>
      </c>
      <c r="D78" s="7" t="s">
        <v>1663</v>
      </c>
      <c r="E78" s="7" t="s">
        <v>1662</v>
      </c>
      <c r="F78" s="7" t="s">
        <v>22</v>
      </c>
      <c r="G78" s="7" t="s">
        <v>97</v>
      </c>
      <c r="H78" s="6">
        <v>1109</v>
      </c>
    </row>
    <row r="79" spans="1:8">
      <c r="A79" s="11">
        <v>14696</v>
      </c>
      <c r="B79" s="11" t="s">
        <v>603</v>
      </c>
      <c r="C79" s="10" t="s">
        <v>709</v>
      </c>
      <c r="D79" s="10" t="s">
        <v>1661</v>
      </c>
      <c r="E79" s="10" t="s">
        <v>1660</v>
      </c>
      <c r="F79" s="10" t="s">
        <v>34</v>
      </c>
      <c r="G79" s="10" t="s">
        <v>168</v>
      </c>
      <c r="H79" s="9">
        <v>529</v>
      </c>
    </row>
    <row r="80" spans="1:8">
      <c r="A80" s="8">
        <v>15141</v>
      </c>
      <c r="B80" s="8" t="s">
        <v>793</v>
      </c>
      <c r="C80" s="7" t="s">
        <v>1659</v>
      </c>
      <c r="D80" s="7" t="s">
        <v>240</v>
      </c>
      <c r="E80" s="7" t="s">
        <v>1658</v>
      </c>
      <c r="F80" s="7" t="s">
        <v>263</v>
      </c>
      <c r="G80" s="7" t="s">
        <v>10</v>
      </c>
      <c r="H80" s="6">
        <v>766</v>
      </c>
    </row>
    <row r="81" spans="1:8">
      <c r="A81" s="11">
        <v>13613</v>
      </c>
      <c r="B81" s="11" t="s">
        <v>988</v>
      </c>
      <c r="C81" s="10" t="s">
        <v>1616</v>
      </c>
      <c r="D81" s="10" t="s">
        <v>1657</v>
      </c>
      <c r="E81" s="10" t="s">
        <v>1656</v>
      </c>
      <c r="F81" s="10" t="s">
        <v>57</v>
      </c>
      <c r="G81" s="10" t="s">
        <v>186</v>
      </c>
      <c r="H81" s="9">
        <v>1858</v>
      </c>
    </row>
    <row r="82" spans="1:8">
      <c r="A82" s="8">
        <v>13733</v>
      </c>
      <c r="B82" s="8" t="s">
        <v>338</v>
      </c>
      <c r="C82" s="7" t="s">
        <v>148</v>
      </c>
      <c r="D82" s="7" t="s">
        <v>300</v>
      </c>
      <c r="E82" s="7" t="s">
        <v>1655</v>
      </c>
      <c r="F82" s="7" t="s">
        <v>28</v>
      </c>
      <c r="G82" s="7" t="s">
        <v>56</v>
      </c>
      <c r="H82" s="6">
        <v>2736</v>
      </c>
    </row>
    <row r="83" spans="1:8">
      <c r="A83" s="11">
        <v>13814</v>
      </c>
      <c r="B83" s="11" t="s">
        <v>66</v>
      </c>
      <c r="C83" s="10" t="s">
        <v>1654</v>
      </c>
      <c r="D83" s="10" t="s">
        <v>239</v>
      </c>
      <c r="E83" s="10" t="s">
        <v>1653</v>
      </c>
      <c r="F83" s="10" t="s">
        <v>103</v>
      </c>
      <c r="G83" s="10" t="s">
        <v>102</v>
      </c>
      <c r="H83" s="9">
        <v>631</v>
      </c>
    </row>
    <row r="84" spans="1:8">
      <c r="A84" s="8">
        <v>15140</v>
      </c>
      <c r="B84" s="8" t="s">
        <v>271</v>
      </c>
      <c r="C84" s="7" t="s">
        <v>1652</v>
      </c>
      <c r="D84" s="7" t="s">
        <v>577</v>
      </c>
      <c r="E84" s="7" t="s">
        <v>1651</v>
      </c>
      <c r="F84" s="7" t="s">
        <v>263</v>
      </c>
      <c r="G84" s="7" t="s">
        <v>10</v>
      </c>
      <c r="H84" s="6">
        <v>1070</v>
      </c>
    </row>
    <row r="85" spans="1:8">
      <c r="A85" s="11">
        <v>14813</v>
      </c>
      <c r="B85" s="11" t="s">
        <v>482</v>
      </c>
      <c r="C85" s="10" t="s">
        <v>1650</v>
      </c>
      <c r="D85" s="10" t="s">
        <v>895</v>
      </c>
      <c r="E85" s="10" t="s">
        <v>1649</v>
      </c>
      <c r="F85" s="10" t="s">
        <v>117</v>
      </c>
      <c r="G85" s="10" t="s">
        <v>10</v>
      </c>
      <c r="H85" s="9">
        <v>664</v>
      </c>
    </row>
    <row r="86" spans="1:8">
      <c r="A86" s="8">
        <v>13507</v>
      </c>
      <c r="B86" s="8" t="s">
        <v>209</v>
      </c>
      <c r="C86" s="7" t="s">
        <v>1648</v>
      </c>
      <c r="D86" s="7" t="s">
        <v>30</v>
      </c>
      <c r="E86" s="7" t="s">
        <v>1647</v>
      </c>
      <c r="F86" s="7" t="s">
        <v>57</v>
      </c>
      <c r="G86" s="7" t="s">
        <v>375</v>
      </c>
      <c r="H86" s="6">
        <v>1586</v>
      </c>
    </row>
    <row r="87" spans="1:8">
      <c r="A87" s="11">
        <v>13908</v>
      </c>
      <c r="B87" s="11" t="s">
        <v>658</v>
      </c>
      <c r="C87" s="10" t="s">
        <v>748</v>
      </c>
      <c r="D87" s="10" t="s">
        <v>456</v>
      </c>
      <c r="E87" s="10" t="s">
        <v>1646</v>
      </c>
      <c r="F87" s="10" t="s">
        <v>145</v>
      </c>
      <c r="G87" s="10" t="s">
        <v>237</v>
      </c>
      <c r="H87" s="9">
        <v>1106</v>
      </c>
    </row>
    <row r="88" spans="1:8">
      <c r="A88" s="8">
        <v>14209</v>
      </c>
      <c r="B88" s="8" t="s">
        <v>404</v>
      </c>
      <c r="C88" s="7" t="s">
        <v>1645</v>
      </c>
      <c r="D88" s="7" t="s">
        <v>1323</v>
      </c>
      <c r="E88" s="7" t="s">
        <v>1644</v>
      </c>
      <c r="F88" s="7" t="s">
        <v>22</v>
      </c>
      <c r="G88" s="7" t="s">
        <v>27</v>
      </c>
      <c r="H88" s="6">
        <v>1116</v>
      </c>
    </row>
    <row r="89" spans="1:8">
      <c r="A89" s="11">
        <v>14072</v>
      </c>
      <c r="B89" s="11" t="s">
        <v>132</v>
      </c>
      <c r="C89" s="10" t="s">
        <v>1643</v>
      </c>
      <c r="D89" s="10" t="s">
        <v>737</v>
      </c>
      <c r="E89" s="10" t="s">
        <v>1642</v>
      </c>
      <c r="F89" s="10" t="s">
        <v>11</v>
      </c>
      <c r="G89" s="10" t="s">
        <v>27</v>
      </c>
      <c r="H89" s="9">
        <v>2905</v>
      </c>
    </row>
    <row r="90" spans="1:8">
      <c r="A90" s="8">
        <v>14771</v>
      </c>
      <c r="B90" s="8" t="s">
        <v>1641</v>
      </c>
      <c r="C90" s="7" t="s">
        <v>1640</v>
      </c>
      <c r="D90" s="7" t="s">
        <v>294</v>
      </c>
      <c r="E90" s="7" t="s">
        <v>1639</v>
      </c>
      <c r="F90" s="7" t="s">
        <v>34</v>
      </c>
      <c r="G90" s="7" t="s">
        <v>168</v>
      </c>
      <c r="H90" s="6">
        <v>976</v>
      </c>
    </row>
    <row r="91" spans="1:8">
      <c r="A91" s="11">
        <v>14051</v>
      </c>
      <c r="B91" s="11" t="s">
        <v>1638</v>
      </c>
      <c r="C91" s="10" t="s">
        <v>1059</v>
      </c>
      <c r="D91" s="10" t="s">
        <v>166</v>
      </c>
      <c r="E91" s="10" t="s">
        <v>1637</v>
      </c>
      <c r="F91" s="10" t="s">
        <v>11</v>
      </c>
      <c r="G91" s="10" t="s">
        <v>27</v>
      </c>
      <c r="H91" s="9">
        <v>1863</v>
      </c>
    </row>
    <row r="92" spans="1:8">
      <c r="A92" s="8">
        <v>14234</v>
      </c>
      <c r="B92" s="8" t="s">
        <v>353</v>
      </c>
      <c r="C92" s="7" t="s">
        <v>1511</v>
      </c>
      <c r="D92" s="7" t="s">
        <v>1636</v>
      </c>
      <c r="E92" s="7" t="s">
        <v>1635</v>
      </c>
      <c r="F92" s="7" t="s">
        <v>22</v>
      </c>
      <c r="G92" s="7" t="s">
        <v>47</v>
      </c>
      <c r="H92" s="6">
        <v>808</v>
      </c>
    </row>
    <row r="93" spans="1:8">
      <c r="A93" s="11">
        <v>15073</v>
      </c>
      <c r="B93" s="11" t="s">
        <v>635</v>
      </c>
      <c r="C93" s="10" t="s">
        <v>1157</v>
      </c>
      <c r="D93" s="10" t="s">
        <v>326</v>
      </c>
      <c r="E93" s="10" t="s">
        <v>1634</v>
      </c>
      <c r="F93" s="10" t="s">
        <v>108</v>
      </c>
      <c r="G93" s="10" t="s">
        <v>181</v>
      </c>
      <c r="H93" s="9">
        <v>2811</v>
      </c>
    </row>
    <row r="94" spans="1:8">
      <c r="A94" s="8">
        <v>13687</v>
      </c>
      <c r="B94" s="8" t="s">
        <v>489</v>
      </c>
      <c r="C94" s="7" t="s">
        <v>230</v>
      </c>
      <c r="D94" s="7" t="s">
        <v>1633</v>
      </c>
      <c r="E94" s="7" t="s">
        <v>1632</v>
      </c>
      <c r="F94" s="7" t="s">
        <v>68</v>
      </c>
      <c r="G94" s="7" t="s">
        <v>113</v>
      </c>
      <c r="H94" s="6">
        <v>1722</v>
      </c>
    </row>
    <row r="95" spans="1:8">
      <c r="A95" s="11">
        <v>14934</v>
      </c>
      <c r="B95" s="11" t="s">
        <v>267</v>
      </c>
      <c r="C95" s="10" t="s">
        <v>1631</v>
      </c>
      <c r="D95" s="10" t="s">
        <v>583</v>
      </c>
      <c r="E95" s="10" t="s">
        <v>1630</v>
      </c>
      <c r="F95" s="10" t="s">
        <v>88</v>
      </c>
      <c r="G95" s="10" t="s">
        <v>10</v>
      </c>
      <c r="H95" s="9">
        <v>2386</v>
      </c>
    </row>
    <row r="96" spans="1:8">
      <c r="A96" s="8">
        <v>14589</v>
      </c>
      <c r="B96" s="8" t="s">
        <v>66</v>
      </c>
      <c r="C96" s="7" t="s">
        <v>1629</v>
      </c>
      <c r="D96" s="7" t="s">
        <v>621</v>
      </c>
      <c r="E96" s="7" t="s">
        <v>1628</v>
      </c>
      <c r="F96" s="7" t="s">
        <v>34</v>
      </c>
      <c r="G96" s="7" t="s">
        <v>102</v>
      </c>
      <c r="H96" s="6">
        <v>1407</v>
      </c>
    </row>
    <row r="97" spans="1:8">
      <c r="A97" s="11">
        <v>13626</v>
      </c>
      <c r="B97" s="11" t="s">
        <v>83</v>
      </c>
      <c r="C97" s="10" t="s">
        <v>508</v>
      </c>
      <c r="D97" s="10" t="s">
        <v>207</v>
      </c>
      <c r="E97" s="10" t="s">
        <v>1627</v>
      </c>
      <c r="F97" s="10" t="s">
        <v>68</v>
      </c>
      <c r="G97" s="10" t="s">
        <v>67</v>
      </c>
      <c r="H97" s="9">
        <v>1613</v>
      </c>
    </row>
    <row r="98" spans="1:8">
      <c r="A98" s="8">
        <v>13722</v>
      </c>
      <c r="B98" s="8" t="s">
        <v>220</v>
      </c>
      <c r="C98" s="7" t="s">
        <v>1307</v>
      </c>
      <c r="D98" s="7" t="s">
        <v>280</v>
      </c>
      <c r="E98" s="7" t="s">
        <v>1626</v>
      </c>
      <c r="F98" s="7" t="s">
        <v>28</v>
      </c>
      <c r="G98" s="7" t="s">
        <v>27</v>
      </c>
      <c r="H98" s="6">
        <v>2616</v>
      </c>
    </row>
    <row r="99" spans="1:8">
      <c r="A99" s="11">
        <v>14841</v>
      </c>
      <c r="B99" s="11" t="s">
        <v>937</v>
      </c>
      <c r="C99" s="10" t="s">
        <v>1625</v>
      </c>
      <c r="D99" s="10" t="s">
        <v>1544</v>
      </c>
      <c r="E99" s="10" t="s">
        <v>1624</v>
      </c>
      <c r="F99" s="10" t="s">
        <v>88</v>
      </c>
      <c r="G99" s="10" t="s">
        <v>27</v>
      </c>
      <c r="H99" s="9">
        <v>1669</v>
      </c>
    </row>
    <row r="100" spans="1:8">
      <c r="A100" s="8">
        <v>14946</v>
      </c>
      <c r="B100" s="8" t="s">
        <v>66</v>
      </c>
      <c r="C100" s="7" t="s">
        <v>1623</v>
      </c>
      <c r="D100" s="7" t="s">
        <v>1622</v>
      </c>
      <c r="E100" s="7" t="s">
        <v>1621</v>
      </c>
      <c r="F100" s="7" t="s">
        <v>88</v>
      </c>
      <c r="G100" s="7" t="s">
        <v>10</v>
      </c>
      <c r="H100" s="6">
        <v>1830</v>
      </c>
    </row>
    <row r="101" spans="1:8">
      <c r="A101" s="11">
        <v>14937</v>
      </c>
      <c r="B101" s="11" t="s">
        <v>87</v>
      </c>
      <c r="C101" s="10" t="s">
        <v>1620</v>
      </c>
      <c r="D101" s="10" t="s">
        <v>551</v>
      </c>
      <c r="E101" s="10" t="s">
        <v>1619</v>
      </c>
      <c r="F101" s="10" t="s">
        <v>88</v>
      </c>
      <c r="G101" s="10" t="s">
        <v>10</v>
      </c>
      <c r="H101" s="9">
        <v>649</v>
      </c>
    </row>
    <row r="102" spans="1:8">
      <c r="A102" s="8">
        <v>13976</v>
      </c>
      <c r="B102" s="8" t="s">
        <v>262</v>
      </c>
      <c r="C102" s="7" t="s">
        <v>567</v>
      </c>
      <c r="D102" s="7" t="s">
        <v>1618</v>
      </c>
      <c r="E102" s="7" t="s">
        <v>1617</v>
      </c>
      <c r="F102" s="7" t="s">
        <v>145</v>
      </c>
      <c r="G102" s="7" t="s">
        <v>144</v>
      </c>
      <c r="H102" s="6">
        <v>1933</v>
      </c>
    </row>
    <row r="103" spans="1:8">
      <c r="A103" s="11">
        <v>14845</v>
      </c>
      <c r="B103" s="11" t="s">
        <v>632</v>
      </c>
      <c r="C103" s="10" t="s">
        <v>1616</v>
      </c>
      <c r="D103" s="10" t="s">
        <v>330</v>
      </c>
      <c r="E103" s="10" t="s">
        <v>1615</v>
      </c>
      <c r="F103" s="10" t="s">
        <v>88</v>
      </c>
      <c r="G103" s="10" t="s">
        <v>27</v>
      </c>
      <c r="H103" s="9">
        <v>1260</v>
      </c>
    </row>
    <row r="104" spans="1:8">
      <c r="A104" s="8">
        <v>14524</v>
      </c>
      <c r="B104" s="8" t="s">
        <v>180</v>
      </c>
      <c r="C104" s="7" t="s">
        <v>879</v>
      </c>
      <c r="D104" s="7" t="s">
        <v>824</v>
      </c>
      <c r="E104" s="7" t="s">
        <v>1614</v>
      </c>
      <c r="F104" s="7" t="s">
        <v>249</v>
      </c>
      <c r="G104" s="7" t="s">
        <v>323</v>
      </c>
      <c r="H104" s="6">
        <v>2500</v>
      </c>
    </row>
    <row r="105" spans="1:8">
      <c r="A105" s="11">
        <v>14851</v>
      </c>
      <c r="B105" s="11" t="s">
        <v>79</v>
      </c>
      <c r="C105" s="10" t="s">
        <v>600</v>
      </c>
      <c r="D105" s="10" t="s">
        <v>1383</v>
      </c>
      <c r="E105" s="10" t="s">
        <v>1613</v>
      </c>
      <c r="F105" s="10" t="s">
        <v>88</v>
      </c>
      <c r="G105" s="10" t="s">
        <v>27</v>
      </c>
      <c r="H105" s="9">
        <v>795</v>
      </c>
    </row>
    <row r="106" spans="1:8">
      <c r="A106" s="8">
        <v>14061</v>
      </c>
      <c r="B106" s="8" t="s">
        <v>1612</v>
      </c>
      <c r="C106" s="7" t="s">
        <v>1611</v>
      </c>
      <c r="D106" s="7" t="s">
        <v>251</v>
      </c>
      <c r="E106" s="7" t="s">
        <v>1610</v>
      </c>
      <c r="F106" s="7" t="s">
        <v>11</v>
      </c>
      <c r="G106" s="7" t="s">
        <v>27</v>
      </c>
      <c r="H106" s="6">
        <v>1597</v>
      </c>
    </row>
    <row r="107" spans="1:8">
      <c r="A107" s="11">
        <v>13641</v>
      </c>
      <c r="B107" s="11" t="s">
        <v>163</v>
      </c>
      <c r="C107" s="10" t="s">
        <v>1388</v>
      </c>
      <c r="D107" s="10" t="s">
        <v>1609</v>
      </c>
      <c r="E107" s="10" t="s">
        <v>1608</v>
      </c>
      <c r="F107" s="10" t="s">
        <v>68</v>
      </c>
      <c r="G107" s="10" t="s">
        <v>67</v>
      </c>
      <c r="H107" s="9">
        <v>2330</v>
      </c>
    </row>
    <row r="108" spans="1:8">
      <c r="A108" s="8">
        <v>15111</v>
      </c>
      <c r="B108" s="8" t="s">
        <v>966</v>
      </c>
      <c r="C108" s="7" t="s">
        <v>1607</v>
      </c>
      <c r="D108" s="7" t="s">
        <v>1606</v>
      </c>
      <c r="E108" s="7" t="s">
        <v>1605</v>
      </c>
      <c r="F108" s="7" t="s">
        <v>263</v>
      </c>
      <c r="G108" s="7" t="s">
        <v>56</v>
      </c>
      <c r="H108" s="6">
        <v>1407</v>
      </c>
    </row>
    <row r="109" spans="1:8">
      <c r="A109" s="11">
        <v>14040</v>
      </c>
      <c r="B109" s="11" t="s">
        <v>344</v>
      </c>
      <c r="C109" s="10" t="s">
        <v>173</v>
      </c>
      <c r="D109" s="10" t="s">
        <v>1604</v>
      </c>
      <c r="E109" s="10" t="s">
        <v>1603</v>
      </c>
      <c r="F109" s="10" t="s">
        <v>11</v>
      </c>
      <c r="G109" s="10" t="s">
        <v>27</v>
      </c>
      <c r="H109" s="9">
        <v>1057</v>
      </c>
    </row>
    <row r="110" spans="1:8">
      <c r="A110" s="8">
        <v>15132</v>
      </c>
      <c r="B110" s="8" t="s">
        <v>244</v>
      </c>
      <c r="C110" s="7" t="s">
        <v>170</v>
      </c>
      <c r="D110" s="7" t="s">
        <v>30</v>
      </c>
      <c r="E110" s="7" t="s">
        <v>1602</v>
      </c>
      <c r="F110" s="7" t="s">
        <v>263</v>
      </c>
      <c r="G110" s="7" t="s">
        <v>10</v>
      </c>
      <c r="H110" s="6">
        <v>2806</v>
      </c>
    </row>
    <row r="111" spans="1:8">
      <c r="A111" s="11">
        <v>13535</v>
      </c>
      <c r="B111" s="11" t="s">
        <v>1601</v>
      </c>
      <c r="C111" s="10" t="s">
        <v>864</v>
      </c>
      <c r="D111" s="10" t="s">
        <v>1600</v>
      </c>
      <c r="E111" s="10" t="s">
        <v>1599</v>
      </c>
      <c r="F111" s="10" t="s">
        <v>57</v>
      </c>
      <c r="G111" s="10" t="s">
        <v>139</v>
      </c>
      <c r="H111" s="9">
        <v>2608</v>
      </c>
    </row>
    <row r="112" spans="1:8">
      <c r="A112" s="8">
        <v>14949</v>
      </c>
      <c r="B112" s="8" t="s">
        <v>478</v>
      </c>
      <c r="C112" s="7" t="s">
        <v>552</v>
      </c>
      <c r="D112" s="7" t="s">
        <v>25</v>
      </c>
      <c r="E112" s="7" t="s">
        <v>1598</v>
      </c>
      <c r="F112" s="7" t="s">
        <v>88</v>
      </c>
      <c r="G112" s="7" t="s">
        <v>10</v>
      </c>
      <c r="H112" s="6">
        <v>1021</v>
      </c>
    </row>
    <row r="113" spans="1:8">
      <c r="A113" s="11">
        <v>13506</v>
      </c>
      <c r="B113" s="11" t="s">
        <v>83</v>
      </c>
      <c r="C113" s="10" t="s">
        <v>1597</v>
      </c>
      <c r="D113" s="10" t="s">
        <v>1596</v>
      </c>
      <c r="E113" s="10" t="s">
        <v>1595</v>
      </c>
      <c r="F113" s="10" t="s">
        <v>57</v>
      </c>
      <c r="G113" s="10" t="s">
        <v>375</v>
      </c>
      <c r="H113" s="9">
        <v>2823</v>
      </c>
    </row>
    <row r="114" spans="1:8">
      <c r="A114" s="8">
        <v>14774</v>
      </c>
      <c r="B114" s="8" t="s">
        <v>1594</v>
      </c>
      <c r="C114" s="7" t="s">
        <v>240</v>
      </c>
      <c r="D114" s="7" t="s">
        <v>1242</v>
      </c>
      <c r="E114" s="7" t="s">
        <v>1593</v>
      </c>
      <c r="F114" s="7" t="s">
        <v>34</v>
      </c>
      <c r="G114" s="7" t="s">
        <v>168</v>
      </c>
      <c r="H114" s="6">
        <v>834</v>
      </c>
    </row>
    <row r="115" spans="1:8">
      <c r="A115" s="11">
        <v>14511</v>
      </c>
      <c r="B115" s="11" t="s">
        <v>1592</v>
      </c>
      <c r="C115" s="10" t="s">
        <v>1591</v>
      </c>
      <c r="D115" s="10" t="s">
        <v>542</v>
      </c>
      <c r="E115" s="10" t="s">
        <v>1590</v>
      </c>
      <c r="F115" s="10" t="s">
        <v>22</v>
      </c>
      <c r="G115" s="10" t="s">
        <v>97</v>
      </c>
      <c r="H115" s="9">
        <v>1523</v>
      </c>
    </row>
    <row r="116" spans="1:8">
      <c r="A116" s="8">
        <v>13849</v>
      </c>
      <c r="B116" s="8" t="s">
        <v>1589</v>
      </c>
      <c r="C116" s="7" t="s">
        <v>868</v>
      </c>
      <c r="D116" s="7" t="s">
        <v>656</v>
      </c>
      <c r="E116" s="7" t="s">
        <v>1588</v>
      </c>
      <c r="F116" s="7" t="s">
        <v>103</v>
      </c>
      <c r="G116" s="7" t="s">
        <v>33</v>
      </c>
      <c r="H116" s="6">
        <v>818</v>
      </c>
    </row>
    <row r="117" spans="1:8">
      <c r="A117" s="11">
        <v>14294</v>
      </c>
      <c r="B117" s="11" t="s">
        <v>344</v>
      </c>
      <c r="C117" s="10" t="s">
        <v>226</v>
      </c>
      <c r="D117" s="10" t="s">
        <v>1587</v>
      </c>
      <c r="E117" s="10" t="s">
        <v>1586</v>
      </c>
      <c r="F117" s="10" t="s">
        <v>22</v>
      </c>
      <c r="G117" s="10" t="s">
        <v>10</v>
      </c>
      <c r="H117" s="9">
        <v>2959</v>
      </c>
    </row>
    <row r="118" spans="1:8">
      <c r="A118" s="8">
        <v>14091</v>
      </c>
      <c r="B118" s="8" t="s">
        <v>180</v>
      </c>
      <c r="C118" s="7" t="s">
        <v>542</v>
      </c>
      <c r="D118" s="7" t="s">
        <v>235</v>
      </c>
      <c r="E118" s="7" t="s">
        <v>1585</v>
      </c>
      <c r="F118" s="7" t="s">
        <v>11</v>
      </c>
      <c r="G118" s="7" t="s">
        <v>216</v>
      </c>
      <c r="H118" s="6">
        <v>2256</v>
      </c>
    </row>
    <row r="119" spans="1:8">
      <c r="A119" s="11">
        <v>15088</v>
      </c>
      <c r="B119" s="11" t="s">
        <v>344</v>
      </c>
      <c r="C119" s="10" t="s">
        <v>1584</v>
      </c>
      <c r="D119" s="10" t="s">
        <v>1583</v>
      </c>
      <c r="E119" s="10" t="s">
        <v>1582</v>
      </c>
      <c r="F119" s="10" t="s">
        <v>108</v>
      </c>
      <c r="G119" s="10" t="s">
        <v>318</v>
      </c>
      <c r="H119" s="9">
        <v>2026</v>
      </c>
    </row>
    <row r="120" spans="1:8">
      <c r="A120" s="8">
        <v>15069</v>
      </c>
      <c r="B120" s="8" t="s">
        <v>327</v>
      </c>
      <c r="C120" s="7" t="s">
        <v>142</v>
      </c>
      <c r="D120" s="7" t="s">
        <v>1430</v>
      </c>
      <c r="E120" s="7" t="s">
        <v>1581</v>
      </c>
      <c r="F120" s="7" t="s">
        <v>108</v>
      </c>
      <c r="G120" s="7" t="s">
        <v>181</v>
      </c>
      <c r="H120" s="6">
        <v>2952</v>
      </c>
    </row>
    <row r="121" spans="1:8">
      <c r="A121" s="11">
        <v>13570</v>
      </c>
      <c r="B121" s="11" t="s">
        <v>493</v>
      </c>
      <c r="C121" s="10" t="s">
        <v>1580</v>
      </c>
      <c r="D121" s="10" t="s">
        <v>830</v>
      </c>
      <c r="E121" s="10" t="s">
        <v>1579</v>
      </c>
      <c r="F121" s="10" t="s">
        <v>57</v>
      </c>
      <c r="G121" s="10" t="s">
        <v>272</v>
      </c>
      <c r="H121" s="9">
        <v>1770</v>
      </c>
    </row>
    <row r="122" spans="1:8">
      <c r="A122" s="8">
        <v>14118</v>
      </c>
      <c r="B122" s="8" t="s">
        <v>224</v>
      </c>
      <c r="C122" s="7" t="s">
        <v>1578</v>
      </c>
      <c r="D122" s="7" t="s">
        <v>450</v>
      </c>
      <c r="E122" s="7" t="s">
        <v>1577</v>
      </c>
      <c r="F122" s="7" t="s">
        <v>11</v>
      </c>
      <c r="G122" s="7" t="s">
        <v>10</v>
      </c>
      <c r="H122" s="6">
        <v>1420</v>
      </c>
    </row>
    <row r="123" spans="1:8">
      <c r="A123" s="11">
        <v>14295</v>
      </c>
      <c r="B123" s="11" t="s">
        <v>1576</v>
      </c>
      <c r="C123" s="10" t="s">
        <v>85</v>
      </c>
      <c r="D123" s="10" t="s">
        <v>1220</v>
      </c>
      <c r="E123" s="10" t="s">
        <v>1575</v>
      </c>
      <c r="F123" s="10" t="s">
        <v>22</v>
      </c>
      <c r="G123" s="10" t="s">
        <v>10</v>
      </c>
      <c r="H123" s="9">
        <v>2029</v>
      </c>
    </row>
    <row r="124" spans="1:8">
      <c r="A124" s="8">
        <v>13691</v>
      </c>
      <c r="B124" s="8" t="s">
        <v>83</v>
      </c>
      <c r="C124" s="7" t="s">
        <v>1401</v>
      </c>
      <c r="D124" s="7" t="s">
        <v>208</v>
      </c>
      <c r="E124" s="7" t="s">
        <v>1574</v>
      </c>
      <c r="F124" s="7" t="s">
        <v>68</v>
      </c>
      <c r="G124" s="7" t="s">
        <v>113</v>
      </c>
      <c r="H124" s="6">
        <v>2939</v>
      </c>
    </row>
    <row r="125" spans="1:8">
      <c r="A125" s="11">
        <v>14816</v>
      </c>
      <c r="B125" s="11" t="s">
        <v>1573</v>
      </c>
      <c r="C125" s="10" t="s">
        <v>1572</v>
      </c>
      <c r="D125" s="10" t="s">
        <v>672</v>
      </c>
      <c r="E125" s="10" t="s">
        <v>1571</v>
      </c>
      <c r="F125" s="10" t="s">
        <v>117</v>
      </c>
      <c r="G125" s="10" t="s">
        <v>10</v>
      </c>
      <c r="H125" s="9">
        <v>2346</v>
      </c>
    </row>
    <row r="126" spans="1:8">
      <c r="A126" s="8">
        <v>13919</v>
      </c>
      <c r="B126" s="8" t="s">
        <v>1105</v>
      </c>
      <c r="C126" s="7" t="s">
        <v>460</v>
      </c>
      <c r="D126" s="7" t="s">
        <v>1570</v>
      </c>
      <c r="E126" s="7" t="s">
        <v>1569</v>
      </c>
      <c r="F126" s="7" t="s">
        <v>145</v>
      </c>
      <c r="G126" s="7" t="s">
        <v>176</v>
      </c>
      <c r="H126" s="6">
        <v>1775</v>
      </c>
    </row>
    <row r="127" spans="1:8">
      <c r="A127" s="11">
        <v>14292</v>
      </c>
      <c r="B127" s="11" t="s">
        <v>1568</v>
      </c>
      <c r="C127" s="10" t="s">
        <v>85</v>
      </c>
      <c r="D127" s="10" t="s">
        <v>1567</v>
      </c>
      <c r="E127" s="10" t="s">
        <v>1566</v>
      </c>
      <c r="F127" s="10" t="s">
        <v>22</v>
      </c>
      <c r="G127" s="10" t="s">
        <v>10</v>
      </c>
      <c r="H127" s="9">
        <v>1382</v>
      </c>
    </row>
    <row r="128" spans="1:8">
      <c r="A128" s="8">
        <v>14225</v>
      </c>
      <c r="B128" s="8" t="s">
        <v>79</v>
      </c>
      <c r="C128" s="7" t="s">
        <v>1565</v>
      </c>
      <c r="D128" s="7" t="s">
        <v>1564</v>
      </c>
      <c r="E128" s="7" t="s">
        <v>1563</v>
      </c>
      <c r="F128" s="7" t="s">
        <v>22</v>
      </c>
      <c r="G128" s="7" t="s">
        <v>47</v>
      </c>
      <c r="H128" s="6">
        <v>1635</v>
      </c>
    </row>
    <row r="129" spans="1:8">
      <c r="A129" s="11">
        <v>14198</v>
      </c>
      <c r="B129" s="11" t="s">
        <v>295</v>
      </c>
      <c r="C129" s="10" t="s">
        <v>1304</v>
      </c>
      <c r="D129" s="10" t="s">
        <v>491</v>
      </c>
      <c r="E129" s="10" t="s">
        <v>1562</v>
      </c>
      <c r="F129" s="10" t="s">
        <v>11</v>
      </c>
      <c r="G129" s="10" t="s">
        <v>16</v>
      </c>
      <c r="H129" s="9">
        <v>2926</v>
      </c>
    </row>
    <row r="130" spans="1:8">
      <c r="A130" s="8">
        <v>14973</v>
      </c>
      <c r="B130" s="8" t="s">
        <v>295</v>
      </c>
      <c r="C130" s="7" t="s">
        <v>1561</v>
      </c>
      <c r="D130" s="7" t="s">
        <v>304</v>
      </c>
      <c r="E130" s="7" t="s">
        <v>1560</v>
      </c>
      <c r="F130" s="7" t="s">
        <v>88</v>
      </c>
      <c r="G130" s="7" t="s">
        <v>10</v>
      </c>
      <c r="H130" s="6">
        <v>2750</v>
      </c>
    </row>
    <row r="131" spans="1:8">
      <c r="A131" s="11">
        <v>14448</v>
      </c>
      <c r="B131" s="11" t="s">
        <v>1559</v>
      </c>
      <c r="C131" s="10" t="s">
        <v>1558</v>
      </c>
      <c r="D131" s="10" t="s">
        <v>521</v>
      </c>
      <c r="E131" s="10" t="s">
        <v>1557</v>
      </c>
      <c r="F131" s="10" t="s">
        <v>22</v>
      </c>
      <c r="G131" s="10" t="s">
        <v>254</v>
      </c>
      <c r="H131" s="9">
        <v>2495</v>
      </c>
    </row>
    <row r="132" spans="1:8">
      <c r="A132" s="8">
        <v>15039</v>
      </c>
      <c r="B132" s="8" t="s">
        <v>996</v>
      </c>
      <c r="C132" s="7" t="s">
        <v>1556</v>
      </c>
      <c r="D132" s="7" t="s">
        <v>137</v>
      </c>
      <c r="E132" s="7" t="s">
        <v>1555</v>
      </c>
      <c r="F132" s="7" t="s">
        <v>108</v>
      </c>
      <c r="G132" s="7" t="s">
        <v>107</v>
      </c>
      <c r="H132" s="6">
        <v>1398</v>
      </c>
    </row>
    <row r="133" spans="1:8">
      <c r="A133" s="11">
        <v>13968</v>
      </c>
      <c r="B133" s="11" t="s">
        <v>1554</v>
      </c>
      <c r="C133" s="10" t="s">
        <v>1553</v>
      </c>
      <c r="D133" s="10" t="s">
        <v>1037</v>
      </c>
      <c r="E133" s="10" t="s">
        <v>1552</v>
      </c>
      <c r="F133" s="10" t="s">
        <v>145</v>
      </c>
      <c r="G133" s="10" t="s">
        <v>144</v>
      </c>
      <c r="H133" s="9">
        <v>1867</v>
      </c>
    </row>
    <row r="134" spans="1:8">
      <c r="A134" s="8">
        <v>14835</v>
      </c>
      <c r="B134" s="8" t="s">
        <v>448</v>
      </c>
      <c r="C134" s="7" t="s">
        <v>1551</v>
      </c>
      <c r="D134" s="7" t="s">
        <v>795</v>
      </c>
      <c r="E134" s="7" t="s">
        <v>1550</v>
      </c>
      <c r="F134" s="7" t="s">
        <v>88</v>
      </c>
      <c r="G134" s="7" t="s">
        <v>27</v>
      </c>
      <c r="H134" s="6">
        <v>2638</v>
      </c>
    </row>
    <row r="135" spans="1:8">
      <c r="A135" s="11">
        <v>14067</v>
      </c>
      <c r="B135" s="11" t="s">
        <v>1529</v>
      </c>
      <c r="C135" s="10" t="s">
        <v>1549</v>
      </c>
      <c r="D135" s="10" t="s">
        <v>1097</v>
      </c>
      <c r="E135" s="10" t="s">
        <v>1548</v>
      </c>
      <c r="F135" s="10" t="s">
        <v>11</v>
      </c>
      <c r="G135" s="10" t="s">
        <v>27</v>
      </c>
      <c r="H135" s="9">
        <v>539</v>
      </c>
    </row>
    <row r="136" spans="1:8">
      <c r="A136" s="8">
        <v>14289</v>
      </c>
      <c r="B136" s="8" t="s">
        <v>55</v>
      </c>
      <c r="C136" s="7" t="s">
        <v>1547</v>
      </c>
      <c r="D136" s="7" t="s">
        <v>1546</v>
      </c>
      <c r="E136" s="7" t="s">
        <v>1545</v>
      </c>
      <c r="F136" s="7" t="s">
        <v>22</v>
      </c>
      <c r="G136" s="7" t="s">
        <v>10</v>
      </c>
      <c r="H136" s="6">
        <v>1904</v>
      </c>
    </row>
    <row r="137" spans="1:8">
      <c r="A137" s="11">
        <v>13824</v>
      </c>
      <c r="B137" s="11" t="s">
        <v>305</v>
      </c>
      <c r="C137" s="10" t="s">
        <v>1544</v>
      </c>
      <c r="D137" s="10" t="s">
        <v>1543</v>
      </c>
      <c r="E137" s="10" t="s">
        <v>1542</v>
      </c>
      <c r="F137" s="10" t="s">
        <v>103</v>
      </c>
      <c r="G137" s="10" t="s">
        <v>102</v>
      </c>
      <c r="H137" s="9">
        <v>1032</v>
      </c>
    </row>
    <row r="138" spans="1:8">
      <c r="A138" s="8">
        <v>14504</v>
      </c>
      <c r="B138" s="8" t="s">
        <v>1012</v>
      </c>
      <c r="C138" s="7" t="s">
        <v>1541</v>
      </c>
      <c r="D138" s="7" t="s">
        <v>578</v>
      </c>
      <c r="E138" s="7" t="s">
        <v>1540</v>
      </c>
      <c r="F138" s="7" t="s">
        <v>22</v>
      </c>
      <c r="G138" s="7" t="s">
        <v>97</v>
      </c>
      <c r="H138" s="6">
        <v>783</v>
      </c>
    </row>
    <row r="139" spans="1:8">
      <c r="A139" s="11">
        <v>13980</v>
      </c>
      <c r="B139" s="11" t="s">
        <v>1348</v>
      </c>
      <c r="C139" s="10" t="s">
        <v>1442</v>
      </c>
      <c r="D139" s="10" t="s">
        <v>982</v>
      </c>
      <c r="E139" s="10" t="s">
        <v>1539</v>
      </c>
      <c r="F139" s="10" t="s">
        <v>145</v>
      </c>
      <c r="G139" s="10" t="s">
        <v>144</v>
      </c>
      <c r="H139" s="9">
        <v>1669</v>
      </c>
    </row>
    <row r="140" spans="1:8">
      <c r="A140" s="8">
        <v>13631</v>
      </c>
      <c r="B140" s="8" t="s">
        <v>1538</v>
      </c>
      <c r="C140" s="7" t="s">
        <v>1362</v>
      </c>
      <c r="D140" s="7" t="s">
        <v>1537</v>
      </c>
      <c r="E140" s="7" t="s">
        <v>1536</v>
      </c>
      <c r="F140" s="7" t="s">
        <v>68</v>
      </c>
      <c r="G140" s="7" t="s">
        <v>67</v>
      </c>
      <c r="H140" s="6">
        <v>1684</v>
      </c>
    </row>
    <row r="141" spans="1:8">
      <c r="A141" s="11">
        <v>13906</v>
      </c>
      <c r="B141" s="11" t="s">
        <v>478</v>
      </c>
      <c r="C141" s="10" t="s">
        <v>673</v>
      </c>
      <c r="D141" s="10" t="s">
        <v>1535</v>
      </c>
      <c r="E141" s="10" t="s">
        <v>1534</v>
      </c>
      <c r="F141" s="10" t="s">
        <v>145</v>
      </c>
      <c r="G141" s="10" t="s">
        <v>237</v>
      </c>
      <c r="H141" s="9">
        <v>2163</v>
      </c>
    </row>
    <row r="142" spans="1:8">
      <c r="A142" s="8">
        <v>14561</v>
      </c>
      <c r="B142" s="8" t="s">
        <v>901</v>
      </c>
      <c r="C142" s="7" t="s">
        <v>1183</v>
      </c>
      <c r="D142" s="7" t="s">
        <v>578</v>
      </c>
      <c r="E142" s="7" t="s">
        <v>1533</v>
      </c>
      <c r="F142" s="7" t="s">
        <v>249</v>
      </c>
      <c r="G142" s="7" t="s">
        <v>563</v>
      </c>
      <c r="H142" s="6">
        <v>906</v>
      </c>
    </row>
    <row r="143" spans="1:8">
      <c r="A143" s="11">
        <v>13534</v>
      </c>
      <c r="B143" s="11" t="s">
        <v>1532</v>
      </c>
      <c r="C143" s="10" t="s">
        <v>533</v>
      </c>
      <c r="D143" s="10" t="s">
        <v>1531</v>
      </c>
      <c r="E143" s="10" t="s">
        <v>1530</v>
      </c>
      <c r="F143" s="10" t="s">
        <v>57</v>
      </c>
      <c r="G143" s="10" t="s">
        <v>139</v>
      </c>
      <c r="H143" s="9">
        <v>2506</v>
      </c>
    </row>
    <row r="144" spans="1:8">
      <c r="A144" s="8">
        <v>14943</v>
      </c>
      <c r="B144" s="8" t="s">
        <v>1529</v>
      </c>
      <c r="C144" s="7" t="s">
        <v>1458</v>
      </c>
      <c r="D144" s="7" t="s">
        <v>1023</v>
      </c>
      <c r="E144" s="7" t="s">
        <v>1528</v>
      </c>
      <c r="F144" s="7" t="s">
        <v>88</v>
      </c>
      <c r="G144" s="7" t="s">
        <v>10</v>
      </c>
      <c r="H144" s="6">
        <v>1164</v>
      </c>
    </row>
    <row r="145" spans="1:8">
      <c r="A145" s="11">
        <v>14697</v>
      </c>
      <c r="B145" s="11" t="s">
        <v>271</v>
      </c>
      <c r="C145" s="10" t="s">
        <v>673</v>
      </c>
      <c r="D145" s="10" t="s">
        <v>1511</v>
      </c>
      <c r="E145" s="10" t="s">
        <v>1527</v>
      </c>
      <c r="F145" s="10" t="s">
        <v>34</v>
      </c>
      <c r="G145" s="10" t="s">
        <v>168</v>
      </c>
      <c r="H145" s="9">
        <v>1190</v>
      </c>
    </row>
    <row r="146" spans="1:8">
      <c r="A146" s="8">
        <v>13960</v>
      </c>
      <c r="B146" s="8" t="s">
        <v>1526</v>
      </c>
      <c r="C146" s="7" t="s">
        <v>763</v>
      </c>
      <c r="D146" s="7" t="s">
        <v>833</v>
      </c>
      <c r="E146" s="7" t="s">
        <v>1525</v>
      </c>
      <c r="F146" s="7" t="s">
        <v>145</v>
      </c>
      <c r="G146" s="7" t="s">
        <v>380</v>
      </c>
      <c r="H146" s="6">
        <v>2246</v>
      </c>
    </row>
    <row r="147" spans="1:8">
      <c r="A147" s="11">
        <v>14043</v>
      </c>
      <c r="B147" s="11" t="s">
        <v>55</v>
      </c>
      <c r="C147" s="10" t="s">
        <v>1524</v>
      </c>
      <c r="D147" s="10" t="s">
        <v>1523</v>
      </c>
      <c r="E147" s="10" t="s">
        <v>1522</v>
      </c>
      <c r="F147" s="10" t="s">
        <v>11</v>
      </c>
      <c r="G147" s="10" t="s">
        <v>27</v>
      </c>
      <c r="H147" s="9">
        <v>2894</v>
      </c>
    </row>
    <row r="148" spans="1:8">
      <c r="A148" s="8">
        <v>14956</v>
      </c>
      <c r="B148" s="8" t="s">
        <v>1512</v>
      </c>
      <c r="C148" s="7" t="s">
        <v>1119</v>
      </c>
      <c r="D148" s="7" t="s">
        <v>1521</v>
      </c>
      <c r="E148" s="7" t="s">
        <v>1520</v>
      </c>
      <c r="F148" s="7" t="s">
        <v>88</v>
      </c>
      <c r="G148" s="7" t="s">
        <v>10</v>
      </c>
      <c r="H148" s="6">
        <v>1869</v>
      </c>
    </row>
    <row r="149" spans="1:8">
      <c r="A149" s="11">
        <v>13689</v>
      </c>
      <c r="B149" s="11" t="s">
        <v>1198</v>
      </c>
      <c r="C149" s="10" t="s">
        <v>1519</v>
      </c>
      <c r="D149" s="10" t="s">
        <v>1188</v>
      </c>
      <c r="E149" s="10" t="s">
        <v>1518</v>
      </c>
      <c r="F149" s="10" t="s">
        <v>68</v>
      </c>
      <c r="G149" s="10" t="s">
        <v>113</v>
      </c>
      <c r="H149" s="9">
        <v>1296</v>
      </c>
    </row>
    <row r="150" spans="1:8">
      <c r="A150" s="8">
        <v>14610</v>
      </c>
      <c r="B150" s="8" t="s">
        <v>1517</v>
      </c>
      <c r="C150" s="7" t="s">
        <v>613</v>
      </c>
      <c r="D150" s="7" t="s">
        <v>1516</v>
      </c>
      <c r="E150" s="7" t="s">
        <v>1515</v>
      </c>
      <c r="F150" s="7" t="s">
        <v>34</v>
      </c>
      <c r="G150" s="7" t="s">
        <v>197</v>
      </c>
      <c r="H150" s="6">
        <v>2750</v>
      </c>
    </row>
    <row r="151" spans="1:8">
      <c r="A151" s="11">
        <v>13851</v>
      </c>
      <c r="B151" s="11" t="s">
        <v>1514</v>
      </c>
      <c r="C151" s="10" t="s">
        <v>872</v>
      </c>
      <c r="D151" s="10" t="s">
        <v>235</v>
      </c>
      <c r="E151" s="10" t="s">
        <v>1513</v>
      </c>
      <c r="F151" s="10" t="s">
        <v>103</v>
      </c>
      <c r="G151" s="10" t="s">
        <v>33</v>
      </c>
      <c r="H151" s="9">
        <v>1078</v>
      </c>
    </row>
    <row r="152" spans="1:8">
      <c r="A152" s="8">
        <v>13894</v>
      </c>
      <c r="B152" s="8" t="s">
        <v>1512</v>
      </c>
      <c r="C152" s="7" t="s">
        <v>1423</v>
      </c>
      <c r="D152" s="7" t="s">
        <v>1511</v>
      </c>
      <c r="E152" s="7" t="s">
        <v>1510</v>
      </c>
      <c r="F152" s="7" t="s">
        <v>145</v>
      </c>
      <c r="G152" s="7" t="s">
        <v>154</v>
      </c>
      <c r="H152" s="6">
        <v>682</v>
      </c>
    </row>
    <row r="153" spans="1:8">
      <c r="A153" s="11">
        <v>15138</v>
      </c>
      <c r="B153" s="11" t="s">
        <v>1509</v>
      </c>
      <c r="C153" s="10" t="s">
        <v>1508</v>
      </c>
      <c r="D153" s="10" t="s">
        <v>1507</v>
      </c>
      <c r="E153" s="10" t="s">
        <v>1506</v>
      </c>
      <c r="F153" s="10" t="s">
        <v>263</v>
      </c>
      <c r="G153" s="10" t="s">
        <v>10</v>
      </c>
      <c r="H153" s="9">
        <v>2241</v>
      </c>
    </row>
    <row r="154" spans="1:8">
      <c r="A154" s="8">
        <v>13572</v>
      </c>
      <c r="B154" s="8" t="s">
        <v>1505</v>
      </c>
      <c r="C154" s="7" t="s">
        <v>791</v>
      </c>
      <c r="D154" s="7" t="s">
        <v>239</v>
      </c>
      <c r="E154" s="7" t="s">
        <v>1504</v>
      </c>
      <c r="F154" s="7" t="s">
        <v>57</v>
      </c>
      <c r="G154" s="7" t="s">
        <v>272</v>
      </c>
      <c r="H154" s="6">
        <v>2860</v>
      </c>
    </row>
    <row r="155" spans="1:8">
      <c r="A155" s="11">
        <v>14036</v>
      </c>
      <c r="B155" s="11" t="s">
        <v>1503</v>
      </c>
      <c r="C155" s="10" t="s">
        <v>1502</v>
      </c>
      <c r="D155" s="10" t="s">
        <v>625</v>
      </c>
      <c r="E155" s="10" t="s">
        <v>1501</v>
      </c>
      <c r="F155" s="10" t="s">
        <v>11</v>
      </c>
      <c r="G155" s="10" t="s">
        <v>27</v>
      </c>
      <c r="H155" s="9">
        <v>2356</v>
      </c>
    </row>
    <row r="156" spans="1:8">
      <c r="A156" s="8">
        <v>14508</v>
      </c>
      <c r="B156" s="8" t="s">
        <v>72</v>
      </c>
      <c r="C156" s="7" t="s">
        <v>1500</v>
      </c>
      <c r="D156" s="7" t="s">
        <v>1499</v>
      </c>
      <c r="E156" s="7" t="s">
        <v>1498</v>
      </c>
      <c r="F156" s="7" t="s">
        <v>22</v>
      </c>
      <c r="G156" s="7" t="s">
        <v>97</v>
      </c>
      <c r="H156" s="6">
        <v>1114</v>
      </c>
    </row>
    <row r="157" spans="1:8">
      <c r="A157" s="11">
        <v>15136</v>
      </c>
      <c r="B157" s="11" t="s">
        <v>79</v>
      </c>
      <c r="C157" s="10" t="s">
        <v>1497</v>
      </c>
      <c r="D157" s="10" t="s">
        <v>1496</v>
      </c>
      <c r="E157" s="10" t="s">
        <v>1495</v>
      </c>
      <c r="F157" s="10" t="s">
        <v>263</v>
      </c>
      <c r="G157" s="10" t="s">
        <v>10</v>
      </c>
      <c r="H157" s="9">
        <v>2906</v>
      </c>
    </row>
    <row r="158" spans="1:8">
      <c r="A158" s="8">
        <v>13680</v>
      </c>
      <c r="B158" s="8" t="s">
        <v>38</v>
      </c>
      <c r="C158" s="7" t="s">
        <v>1494</v>
      </c>
      <c r="D158" s="7" t="s">
        <v>203</v>
      </c>
      <c r="E158" s="7" t="s">
        <v>1493</v>
      </c>
      <c r="F158" s="7" t="s">
        <v>68</v>
      </c>
      <c r="G158" s="7" t="s">
        <v>113</v>
      </c>
      <c r="H158" s="6">
        <v>1545</v>
      </c>
    </row>
    <row r="159" spans="1:8">
      <c r="A159" s="11">
        <v>15075</v>
      </c>
      <c r="B159" s="11" t="s">
        <v>253</v>
      </c>
      <c r="C159" s="10" t="s">
        <v>1492</v>
      </c>
      <c r="D159" s="10" t="s">
        <v>740</v>
      </c>
      <c r="E159" s="10" t="s">
        <v>1491</v>
      </c>
      <c r="F159" s="10" t="s">
        <v>108</v>
      </c>
      <c r="G159" s="10" t="s">
        <v>181</v>
      </c>
      <c r="H159" s="9">
        <v>2074</v>
      </c>
    </row>
    <row r="160" spans="1:8">
      <c r="A160" s="8">
        <v>13667</v>
      </c>
      <c r="B160" s="8" t="s">
        <v>1490</v>
      </c>
      <c r="C160" s="7" t="s">
        <v>789</v>
      </c>
      <c r="D160" s="7" t="s">
        <v>982</v>
      </c>
      <c r="E160" s="7" t="s">
        <v>1489</v>
      </c>
      <c r="F160" s="7" t="s">
        <v>68</v>
      </c>
      <c r="G160" s="7" t="s">
        <v>56</v>
      </c>
      <c r="H160" s="6">
        <v>1743</v>
      </c>
    </row>
    <row r="161" spans="1:8">
      <c r="A161" s="11">
        <v>14935</v>
      </c>
      <c r="B161" s="11" t="s">
        <v>338</v>
      </c>
      <c r="C161" s="10" t="s">
        <v>173</v>
      </c>
      <c r="D161" s="10" t="s">
        <v>1488</v>
      </c>
      <c r="E161" s="10" t="s">
        <v>1487</v>
      </c>
      <c r="F161" s="10" t="s">
        <v>88</v>
      </c>
      <c r="G161" s="10" t="s">
        <v>10</v>
      </c>
      <c r="H161" s="9">
        <v>527</v>
      </c>
    </row>
    <row r="162" spans="1:8">
      <c r="A162" s="8">
        <v>13684</v>
      </c>
      <c r="B162" s="8" t="s">
        <v>793</v>
      </c>
      <c r="C162" s="7" t="s">
        <v>131</v>
      </c>
      <c r="D162" s="7" t="s">
        <v>393</v>
      </c>
      <c r="E162" s="7" t="s">
        <v>1486</v>
      </c>
      <c r="F162" s="7" t="s">
        <v>68</v>
      </c>
      <c r="G162" s="7" t="s">
        <v>113</v>
      </c>
      <c r="H162" s="6">
        <v>2606</v>
      </c>
    </row>
    <row r="163" spans="1:8">
      <c r="A163" s="11">
        <v>13630</v>
      </c>
      <c r="B163" s="11" t="s">
        <v>271</v>
      </c>
      <c r="C163" s="10" t="s">
        <v>1485</v>
      </c>
      <c r="D163" s="10" t="s">
        <v>311</v>
      </c>
      <c r="E163" s="10" t="s">
        <v>1484</v>
      </c>
      <c r="F163" s="10" t="s">
        <v>68</v>
      </c>
      <c r="G163" s="10" t="s">
        <v>67</v>
      </c>
      <c r="H163" s="9">
        <v>1033</v>
      </c>
    </row>
    <row r="164" spans="1:8">
      <c r="A164" s="8">
        <v>13842</v>
      </c>
      <c r="B164" s="8" t="s">
        <v>454</v>
      </c>
      <c r="C164" s="7" t="s">
        <v>1483</v>
      </c>
      <c r="D164" s="7" t="s">
        <v>1482</v>
      </c>
      <c r="E164" s="7" t="s">
        <v>1481</v>
      </c>
      <c r="F164" s="7" t="s">
        <v>103</v>
      </c>
      <c r="G164" s="7" t="s">
        <v>33</v>
      </c>
      <c r="H164" s="6">
        <v>1184</v>
      </c>
    </row>
    <row r="165" spans="1:8">
      <c r="A165" s="11">
        <v>13762</v>
      </c>
      <c r="B165" s="11" t="s">
        <v>603</v>
      </c>
      <c r="C165" s="10" t="s">
        <v>86</v>
      </c>
      <c r="D165" s="10" t="s">
        <v>1480</v>
      </c>
      <c r="E165" s="10" t="s">
        <v>1479</v>
      </c>
      <c r="F165" s="10" t="s">
        <v>28</v>
      </c>
      <c r="G165" s="10" t="s">
        <v>10</v>
      </c>
      <c r="H165" s="9">
        <v>1372</v>
      </c>
    </row>
    <row r="166" spans="1:8">
      <c r="A166" s="8">
        <v>13838</v>
      </c>
      <c r="B166" s="8" t="s">
        <v>1478</v>
      </c>
      <c r="C166" s="7" t="s">
        <v>1477</v>
      </c>
      <c r="D166" s="7" t="s">
        <v>60</v>
      </c>
      <c r="E166" s="7" t="s">
        <v>1476</v>
      </c>
      <c r="F166" s="7" t="s">
        <v>103</v>
      </c>
      <c r="G166" s="7" t="s">
        <v>33</v>
      </c>
      <c r="H166" s="6">
        <v>1153</v>
      </c>
    </row>
    <row r="167" spans="1:8">
      <c r="A167" s="11">
        <v>14527</v>
      </c>
      <c r="B167" s="11" t="s">
        <v>55</v>
      </c>
      <c r="C167" s="10" t="s">
        <v>1475</v>
      </c>
      <c r="D167" s="10" t="s">
        <v>151</v>
      </c>
      <c r="E167" s="10" t="s">
        <v>1474</v>
      </c>
      <c r="F167" s="10" t="s">
        <v>249</v>
      </c>
      <c r="G167" s="10" t="s">
        <v>323</v>
      </c>
      <c r="H167" s="9">
        <v>2767</v>
      </c>
    </row>
    <row r="168" spans="1:8">
      <c r="A168" s="8">
        <v>15093</v>
      </c>
      <c r="B168" s="8" t="s">
        <v>658</v>
      </c>
      <c r="C168" s="7" t="s">
        <v>316</v>
      </c>
      <c r="D168" s="7" t="s">
        <v>1473</v>
      </c>
      <c r="E168" s="7" t="s">
        <v>1472</v>
      </c>
      <c r="F168" s="7" t="s">
        <v>108</v>
      </c>
      <c r="G168" s="7" t="s">
        <v>318</v>
      </c>
      <c r="H168" s="6">
        <v>1163</v>
      </c>
    </row>
    <row r="169" spans="1:8">
      <c r="A169" s="11">
        <v>14693</v>
      </c>
      <c r="B169" s="11" t="s">
        <v>253</v>
      </c>
      <c r="C169" s="10" t="s">
        <v>1390</v>
      </c>
      <c r="D169" s="10" t="s">
        <v>100</v>
      </c>
      <c r="E169" s="10" t="s">
        <v>1471</v>
      </c>
      <c r="F169" s="10" t="s">
        <v>34</v>
      </c>
      <c r="G169" s="10" t="s">
        <v>168</v>
      </c>
      <c r="H169" s="9">
        <v>1151</v>
      </c>
    </row>
    <row r="170" spans="1:8">
      <c r="A170" s="8">
        <v>14588</v>
      </c>
      <c r="B170" s="8" t="s">
        <v>209</v>
      </c>
      <c r="C170" s="7" t="s">
        <v>855</v>
      </c>
      <c r="D170" s="7" t="s">
        <v>1470</v>
      </c>
      <c r="E170" s="7" t="s">
        <v>1469</v>
      </c>
      <c r="F170" s="7" t="s">
        <v>34</v>
      </c>
      <c r="G170" s="7" t="s">
        <v>102</v>
      </c>
      <c r="H170" s="6">
        <v>1668</v>
      </c>
    </row>
    <row r="171" spans="1:8">
      <c r="A171" s="11">
        <v>13807</v>
      </c>
      <c r="B171" s="11" t="s">
        <v>344</v>
      </c>
      <c r="C171" s="10" t="s">
        <v>468</v>
      </c>
      <c r="D171" s="10" t="s">
        <v>1352</v>
      </c>
      <c r="E171" s="10" t="s">
        <v>1468</v>
      </c>
      <c r="F171" s="10" t="s">
        <v>103</v>
      </c>
      <c r="G171" s="10" t="s">
        <v>102</v>
      </c>
      <c r="H171" s="9">
        <v>1987</v>
      </c>
    </row>
    <row r="172" spans="1:8">
      <c r="A172" s="8">
        <v>14463</v>
      </c>
      <c r="B172" s="8" t="s">
        <v>641</v>
      </c>
      <c r="C172" s="7" t="s">
        <v>261</v>
      </c>
      <c r="D172" s="7" t="s">
        <v>583</v>
      </c>
      <c r="E172" s="7" t="s">
        <v>1467</v>
      </c>
      <c r="F172" s="7" t="s">
        <v>22</v>
      </c>
      <c r="G172" s="7" t="s">
        <v>254</v>
      </c>
      <c r="H172" s="6">
        <v>2828</v>
      </c>
    </row>
    <row r="173" spans="1:8">
      <c r="A173" s="11">
        <v>15098</v>
      </c>
      <c r="B173" s="11" t="s">
        <v>66</v>
      </c>
      <c r="C173" s="10" t="s">
        <v>265</v>
      </c>
      <c r="D173" s="10" t="s">
        <v>1466</v>
      </c>
      <c r="E173" s="10" t="s">
        <v>1465</v>
      </c>
      <c r="F173" s="10" t="s">
        <v>108</v>
      </c>
      <c r="G173" s="10" t="s">
        <v>186</v>
      </c>
      <c r="H173" s="9">
        <v>2549</v>
      </c>
    </row>
    <row r="174" spans="1:8">
      <c r="A174" s="8">
        <v>13931</v>
      </c>
      <c r="B174" s="8" t="s">
        <v>79</v>
      </c>
      <c r="C174" s="7" t="s">
        <v>1464</v>
      </c>
      <c r="D174" s="7" t="s">
        <v>396</v>
      </c>
      <c r="E174" s="7" t="s">
        <v>1463</v>
      </c>
      <c r="F174" s="7" t="s">
        <v>145</v>
      </c>
      <c r="G174" s="7" t="s">
        <v>176</v>
      </c>
      <c r="H174" s="6">
        <v>1509</v>
      </c>
    </row>
    <row r="175" spans="1:8">
      <c r="A175" s="11">
        <v>15091</v>
      </c>
      <c r="B175" s="11" t="s">
        <v>1462</v>
      </c>
      <c r="C175" s="10" t="s">
        <v>320</v>
      </c>
      <c r="D175" s="10" t="s">
        <v>1461</v>
      </c>
      <c r="E175" s="10" t="s">
        <v>1460</v>
      </c>
      <c r="F175" s="10" t="s">
        <v>108</v>
      </c>
      <c r="G175" s="10" t="s">
        <v>318</v>
      </c>
      <c r="H175" s="9">
        <v>1226</v>
      </c>
    </row>
    <row r="176" spans="1:8">
      <c r="A176" s="8">
        <v>13848</v>
      </c>
      <c r="B176" s="8" t="s">
        <v>1459</v>
      </c>
      <c r="C176" s="7" t="s">
        <v>1458</v>
      </c>
      <c r="D176" s="7" t="s">
        <v>148</v>
      </c>
      <c r="E176" s="7" t="s">
        <v>1457</v>
      </c>
      <c r="F176" s="7" t="s">
        <v>103</v>
      </c>
      <c r="G176" s="7" t="s">
        <v>33</v>
      </c>
      <c r="H176" s="6">
        <v>1989</v>
      </c>
    </row>
    <row r="177" spans="1:8">
      <c r="A177" s="11">
        <v>15053</v>
      </c>
      <c r="B177" s="11" t="s">
        <v>295</v>
      </c>
      <c r="C177" s="10" t="s">
        <v>100</v>
      </c>
      <c r="D177" s="10" t="s">
        <v>1456</v>
      </c>
      <c r="E177" s="10" t="s">
        <v>1455</v>
      </c>
      <c r="F177" s="10" t="s">
        <v>108</v>
      </c>
      <c r="G177" s="10" t="s">
        <v>107</v>
      </c>
      <c r="H177" s="9">
        <v>2753</v>
      </c>
    </row>
    <row r="178" spans="1:8">
      <c r="A178" s="8">
        <v>15134</v>
      </c>
      <c r="B178" s="8" t="s">
        <v>945</v>
      </c>
      <c r="C178" s="7" t="s">
        <v>1454</v>
      </c>
      <c r="D178" s="7" t="s">
        <v>1453</v>
      </c>
      <c r="E178" s="7" t="s">
        <v>1452</v>
      </c>
      <c r="F178" s="7" t="s">
        <v>263</v>
      </c>
      <c r="G178" s="7" t="s">
        <v>10</v>
      </c>
      <c r="H178" s="6">
        <v>2744</v>
      </c>
    </row>
    <row r="179" spans="1:8">
      <c r="A179" s="11">
        <v>14543</v>
      </c>
      <c r="B179" s="11" t="s">
        <v>448</v>
      </c>
      <c r="C179" s="10" t="s">
        <v>484</v>
      </c>
      <c r="D179" s="10" t="s">
        <v>1130</v>
      </c>
      <c r="E179" s="10" t="s">
        <v>1451</v>
      </c>
      <c r="F179" s="10" t="s">
        <v>249</v>
      </c>
      <c r="G179" s="10" t="s">
        <v>248</v>
      </c>
      <c r="H179" s="9">
        <v>1673</v>
      </c>
    </row>
    <row r="180" spans="1:8">
      <c r="A180" s="8">
        <v>13839</v>
      </c>
      <c r="B180" s="8" t="s">
        <v>670</v>
      </c>
      <c r="C180" s="7" t="s">
        <v>1450</v>
      </c>
      <c r="D180" s="7" t="s">
        <v>307</v>
      </c>
      <c r="E180" s="7" t="s">
        <v>1449</v>
      </c>
      <c r="F180" s="7" t="s">
        <v>103</v>
      </c>
      <c r="G180" s="7" t="s">
        <v>33</v>
      </c>
      <c r="H180" s="6">
        <v>2562</v>
      </c>
    </row>
    <row r="181" spans="1:8">
      <c r="A181" s="11">
        <v>14640</v>
      </c>
      <c r="B181" s="11" t="s">
        <v>870</v>
      </c>
      <c r="C181" s="10" t="s">
        <v>1448</v>
      </c>
      <c r="D181" s="10" t="s">
        <v>1448</v>
      </c>
      <c r="E181" s="10" t="s">
        <v>1447</v>
      </c>
      <c r="F181" s="10" t="s">
        <v>34</v>
      </c>
      <c r="G181" s="10" t="s">
        <v>33</v>
      </c>
      <c r="H181" s="9">
        <v>2268</v>
      </c>
    </row>
    <row r="182" spans="1:8">
      <c r="A182" s="8">
        <v>14080</v>
      </c>
      <c r="B182" s="8" t="s">
        <v>171</v>
      </c>
      <c r="C182" s="7" t="s">
        <v>1294</v>
      </c>
      <c r="D182" s="7" t="s">
        <v>554</v>
      </c>
      <c r="E182" s="7" t="s">
        <v>1446</v>
      </c>
      <c r="F182" s="7" t="s">
        <v>11</v>
      </c>
      <c r="G182" s="7" t="s">
        <v>216</v>
      </c>
      <c r="H182" s="6">
        <v>2612</v>
      </c>
    </row>
    <row r="183" spans="1:8">
      <c r="A183" s="11">
        <v>14239</v>
      </c>
      <c r="B183" s="11" t="s">
        <v>1445</v>
      </c>
      <c r="C183" s="10" t="s">
        <v>1444</v>
      </c>
      <c r="D183" s="10" t="s">
        <v>583</v>
      </c>
      <c r="E183" s="10" t="s">
        <v>1443</v>
      </c>
      <c r="F183" s="10" t="s">
        <v>22</v>
      </c>
      <c r="G183" s="10" t="s">
        <v>21</v>
      </c>
      <c r="H183" s="9">
        <v>2960</v>
      </c>
    </row>
    <row r="184" spans="1:8">
      <c r="A184" s="8">
        <v>14625</v>
      </c>
      <c r="B184" s="8" t="s">
        <v>132</v>
      </c>
      <c r="C184" s="7" t="s">
        <v>1442</v>
      </c>
      <c r="D184" s="7" t="s">
        <v>499</v>
      </c>
      <c r="E184" s="7" t="s">
        <v>1441</v>
      </c>
      <c r="F184" s="7" t="s">
        <v>34</v>
      </c>
      <c r="G184" s="7" t="s">
        <v>33</v>
      </c>
      <c r="H184" s="6">
        <v>1063</v>
      </c>
    </row>
    <row r="185" spans="1:8">
      <c r="A185" s="11">
        <v>14057</v>
      </c>
      <c r="B185" s="11" t="s">
        <v>1440</v>
      </c>
      <c r="C185" s="10" t="s">
        <v>1439</v>
      </c>
      <c r="D185" s="10" t="s">
        <v>300</v>
      </c>
      <c r="E185" s="10" t="s">
        <v>1438</v>
      </c>
      <c r="F185" s="10" t="s">
        <v>11</v>
      </c>
      <c r="G185" s="10" t="s">
        <v>27</v>
      </c>
      <c r="H185" s="9">
        <v>2332</v>
      </c>
    </row>
    <row r="186" spans="1:8">
      <c r="A186" s="8">
        <v>14514</v>
      </c>
      <c r="B186" s="8" t="s">
        <v>1437</v>
      </c>
      <c r="C186" s="7" t="s">
        <v>208</v>
      </c>
      <c r="D186" s="7" t="s">
        <v>1436</v>
      </c>
      <c r="E186" s="7" t="s">
        <v>1435</v>
      </c>
      <c r="F186" s="7" t="s">
        <v>22</v>
      </c>
      <c r="G186" s="7" t="s">
        <v>97</v>
      </c>
      <c r="H186" s="6">
        <v>596</v>
      </c>
    </row>
    <row r="187" spans="1:8">
      <c r="A187" s="11">
        <v>14536</v>
      </c>
      <c r="B187" s="11" t="s">
        <v>1060</v>
      </c>
      <c r="C187" s="10" t="s">
        <v>872</v>
      </c>
      <c r="D187" s="10" t="s">
        <v>499</v>
      </c>
      <c r="E187" s="10" t="s">
        <v>1434</v>
      </c>
      <c r="F187" s="10" t="s">
        <v>249</v>
      </c>
      <c r="G187" s="10" t="s">
        <v>248</v>
      </c>
      <c r="H187" s="9">
        <v>822</v>
      </c>
    </row>
    <row r="188" spans="1:8">
      <c r="A188" s="8">
        <v>14450</v>
      </c>
      <c r="B188" s="8" t="s">
        <v>163</v>
      </c>
      <c r="C188" s="7" t="s">
        <v>1433</v>
      </c>
      <c r="D188" s="7" t="s">
        <v>855</v>
      </c>
      <c r="E188" s="7" t="s">
        <v>1432</v>
      </c>
      <c r="F188" s="7" t="s">
        <v>22</v>
      </c>
      <c r="G188" s="7" t="s">
        <v>254</v>
      </c>
      <c r="H188" s="6">
        <v>1753</v>
      </c>
    </row>
    <row r="189" spans="1:8">
      <c r="A189" s="11">
        <v>13959</v>
      </c>
      <c r="B189" s="11" t="s">
        <v>295</v>
      </c>
      <c r="C189" s="10" t="s">
        <v>1431</v>
      </c>
      <c r="D189" s="10" t="s">
        <v>1430</v>
      </c>
      <c r="E189" s="10" t="s">
        <v>1429</v>
      </c>
      <c r="F189" s="10" t="s">
        <v>145</v>
      </c>
      <c r="G189" s="10" t="s">
        <v>380</v>
      </c>
      <c r="H189" s="9">
        <v>1443</v>
      </c>
    </row>
    <row r="190" spans="1:8">
      <c r="A190" s="8">
        <v>13926</v>
      </c>
      <c r="B190" s="8" t="s">
        <v>1428</v>
      </c>
      <c r="C190" s="7" t="s">
        <v>304</v>
      </c>
      <c r="D190" s="7" t="s">
        <v>1259</v>
      </c>
      <c r="E190" s="7" t="s">
        <v>1427</v>
      </c>
      <c r="F190" s="7" t="s">
        <v>145</v>
      </c>
      <c r="G190" s="7" t="s">
        <v>176</v>
      </c>
      <c r="H190" s="6">
        <v>1506</v>
      </c>
    </row>
    <row r="191" spans="1:8">
      <c r="A191" s="11">
        <v>14521</v>
      </c>
      <c r="B191" s="11" t="s">
        <v>1426</v>
      </c>
      <c r="C191" s="10" t="s">
        <v>64</v>
      </c>
      <c r="D191" s="10" t="s">
        <v>474</v>
      </c>
      <c r="E191" s="10" t="s">
        <v>1425</v>
      </c>
      <c r="F191" s="10" t="s">
        <v>249</v>
      </c>
      <c r="G191" s="10" t="s">
        <v>323</v>
      </c>
      <c r="H191" s="9">
        <v>1792</v>
      </c>
    </row>
    <row r="192" spans="1:8">
      <c r="A192" s="8">
        <v>14211</v>
      </c>
      <c r="B192" s="8" t="s">
        <v>1424</v>
      </c>
      <c r="C192" s="7" t="s">
        <v>1423</v>
      </c>
      <c r="D192" s="7" t="s">
        <v>1422</v>
      </c>
      <c r="E192" s="7" t="s">
        <v>1421</v>
      </c>
      <c r="F192" s="7" t="s">
        <v>22</v>
      </c>
      <c r="G192" s="7" t="s">
        <v>27</v>
      </c>
      <c r="H192" s="6">
        <v>2928</v>
      </c>
    </row>
    <row r="193" spans="1:8">
      <c r="A193" s="11">
        <v>13611</v>
      </c>
      <c r="B193" s="11" t="s">
        <v>1420</v>
      </c>
      <c r="C193" s="10" t="s">
        <v>1419</v>
      </c>
      <c r="D193" s="10" t="s">
        <v>895</v>
      </c>
      <c r="E193" s="10" t="s">
        <v>1418</v>
      </c>
      <c r="F193" s="10" t="s">
        <v>57</v>
      </c>
      <c r="G193" s="10" t="s">
        <v>186</v>
      </c>
      <c r="H193" s="9">
        <v>2452</v>
      </c>
    </row>
    <row r="194" spans="1:8">
      <c r="A194" s="8">
        <v>14676</v>
      </c>
      <c r="B194" s="8" t="s">
        <v>1417</v>
      </c>
      <c r="C194" s="7" t="s">
        <v>640</v>
      </c>
      <c r="D194" s="7" t="s">
        <v>521</v>
      </c>
      <c r="E194" s="7" t="s">
        <v>1416</v>
      </c>
      <c r="F194" s="7" t="s">
        <v>34</v>
      </c>
      <c r="G194" s="7" t="s">
        <v>168</v>
      </c>
      <c r="H194" s="6">
        <v>1017</v>
      </c>
    </row>
    <row r="195" spans="1:8">
      <c r="A195" s="11">
        <v>14243</v>
      </c>
      <c r="B195" s="11" t="s">
        <v>244</v>
      </c>
      <c r="C195" s="10" t="s">
        <v>1415</v>
      </c>
      <c r="D195" s="10" t="s">
        <v>265</v>
      </c>
      <c r="E195" s="10" t="s">
        <v>1414</v>
      </c>
      <c r="F195" s="10" t="s">
        <v>22</v>
      </c>
      <c r="G195" s="10" t="s">
        <v>21</v>
      </c>
      <c r="H195" s="9">
        <v>1599</v>
      </c>
    </row>
    <row r="196" spans="1:8">
      <c r="A196" s="8">
        <v>15092</v>
      </c>
      <c r="B196" s="8" t="s">
        <v>1413</v>
      </c>
      <c r="C196" s="7" t="s">
        <v>542</v>
      </c>
      <c r="D196" s="7" t="s">
        <v>352</v>
      </c>
      <c r="E196" s="7" t="s">
        <v>1412</v>
      </c>
      <c r="F196" s="7" t="s">
        <v>108</v>
      </c>
      <c r="G196" s="7" t="s">
        <v>318</v>
      </c>
      <c r="H196" s="6">
        <v>1941</v>
      </c>
    </row>
    <row r="197" spans="1:8">
      <c r="A197" s="11">
        <v>15060</v>
      </c>
      <c r="B197" s="11" t="s">
        <v>66</v>
      </c>
      <c r="C197" s="10" t="s">
        <v>1411</v>
      </c>
      <c r="D197" s="10" t="s">
        <v>894</v>
      </c>
      <c r="E197" s="10" t="s">
        <v>1410</v>
      </c>
      <c r="F197" s="10" t="s">
        <v>108</v>
      </c>
      <c r="G197" s="10" t="s">
        <v>107</v>
      </c>
      <c r="H197" s="9">
        <v>2960</v>
      </c>
    </row>
    <row r="198" spans="1:8">
      <c r="A198" s="8">
        <v>14678</v>
      </c>
      <c r="B198" s="8" t="s">
        <v>475</v>
      </c>
      <c r="C198" s="7" t="s">
        <v>1409</v>
      </c>
      <c r="D198" s="7" t="s">
        <v>1408</v>
      </c>
      <c r="E198" s="7" t="s">
        <v>1407</v>
      </c>
      <c r="F198" s="7" t="s">
        <v>34</v>
      </c>
      <c r="G198" s="7" t="s">
        <v>168</v>
      </c>
      <c r="H198" s="6">
        <v>1191</v>
      </c>
    </row>
    <row r="199" spans="1:8">
      <c r="A199" s="11">
        <v>15063</v>
      </c>
      <c r="B199" s="11" t="s">
        <v>1065</v>
      </c>
      <c r="C199" s="10" t="s">
        <v>1406</v>
      </c>
      <c r="D199" s="10" t="s">
        <v>1405</v>
      </c>
      <c r="E199" s="10" t="s">
        <v>1404</v>
      </c>
      <c r="F199" s="10" t="s">
        <v>108</v>
      </c>
      <c r="G199" s="10" t="s">
        <v>107</v>
      </c>
      <c r="H199" s="9">
        <v>1566</v>
      </c>
    </row>
    <row r="200" spans="1:8">
      <c r="A200" s="8">
        <v>13831</v>
      </c>
      <c r="B200" s="8" t="s">
        <v>793</v>
      </c>
      <c r="C200" s="7" t="s">
        <v>1403</v>
      </c>
      <c r="D200" s="7" t="s">
        <v>589</v>
      </c>
      <c r="E200" s="7" t="s">
        <v>1402</v>
      </c>
      <c r="F200" s="7" t="s">
        <v>103</v>
      </c>
      <c r="G200" s="7" t="s">
        <v>56</v>
      </c>
      <c r="H200" s="6">
        <v>2542</v>
      </c>
    </row>
    <row r="201" spans="1:8">
      <c r="A201" s="11">
        <v>13830</v>
      </c>
      <c r="B201" s="11" t="s">
        <v>83</v>
      </c>
      <c r="C201" s="10" t="s">
        <v>1401</v>
      </c>
      <c r="D201" s="10" t="s">
        <v>1400</v>
      </c>
      <c r="E201" s="10" t="s">
        <v>1399</v>
      </c>
      <c r="F201" s="10" t="s">
        <v>103</v>
      </c>
      <c r="G201" s="10" t="s">
        <v>102</v>
      </c>
      <c r="H201" s="9">
        <v>2262</v>
      </c>
    </row>
    <row r="202" spans="1:8">
      <c r="A202" s="8">
        <v>15047</v>
      </c>
      <c r="B202" s="8" t="s">
        <v>1398</v>
      </c>
      <c r="C202" s="7" t="s">
        <v>1397</v>
      </c>
      <c r="D202" s="7" t="s">
        <v>280</v>
      </c>
      <c r="E202" s="7" t="s">
        <v>1396</v>
      </c>
      <c r="F202" s="7" t="s">
        <v>108</v>
      </c>
      <c r="G202" s="7" t="s">
        <v>107</v>
      </c>
      <c r="H202" s="6">
        <v>1173</v>
      </c>
    </row>
    <row r="203" spans="1:8">
      <c r="A203" s="11">
        <v>13514</v>
      </c>
      <c r="B203" s="11" t="s">
        <v>66</v>
      </c>
      <c r="C203" s="10" t="s">
        <v>560</v>
      </c>
      <c r="D203" s="10" t="s">
        <v>923</v>
      </c>
      <c r="E203" s="10" t="s">
        <v>1395</v>
      </c>
      <c r="F203" s="10" t="s">
        <v>57</v>
      </c>
      <c r="G203" s="10" t="s">
        <v>375</v>
      </c>
      <c r="H203" s="9">
        <v>2936</v>
      </c>
    </row>
    <row r="204" spans="1:8">
      <c r="A204" s="8">
        <v>14194</v>
      </c>
      <c r="B204" s="8" t="s">
        <v>562</v>
      </c>
      <c r="C204" s="7" t="s">
        <v>1394</v>
      </c>
      <c r="D204" s="7" t="s">
        <v>864</v>
      </c>
      <c r="E204" s="7" t="s">
        <v>1393</v>
      </c>
      <c r="F204" s="7" t="s">
        <v>11</v>
      </c>
      <c r="G204" s="7" t="s">
        <v>16</v>
      </c>
      <c r="H204" s="6">
        <v>2596</v>
      </c>
    </row>
    <row r="205" spans="1:8">
      <c r="A205" s="11">
        <v>14585</v>
      </c>
      <c r="B205" s="11" t="s">
        <v>1392</v>
      </c>
      <c r="C205" s="10" t="s">
        <v>142</v>
      </c>
      <c r="D205" s="10" t="s">
        <v>14</v>
      </c>
      <c r="E205" s="10" t="s">
        <v>1391</v>
      </c>
      <c r="F205" s="10" t="s">
        <v>34</v>
      </c>
      <c r="G205" s="10" t="s">
        <v>102</v>
      </c>
      <c r="H205" s="9">
        <v>523</v>
      </c>
    </row>
    <row r="206" spans="1:8">
      <c r="A206" s="8">
        <v>14453</v>
      </c>
      <c r="B206" s="8" t="s">
        <v>718</v>
      </c>
      <c r="C206" s="7" t="s">
        <v>1390</v>
      </c>
      <c r="D206" s="7" t="s">
        <v>365</v>
      </c>
      <c r="E206" s="7" t="s">
        <v>1389</v>
      </c>
      <c r="F206" s="7" t="s">
        <v>22</v>
      </c>
      <c r="G206" s="7" t="s">
        <v>254</v>
      </c>
      <c r="H206" s="6">
        <v>1117</v>
      </c>
    </row>
    <row r="207" spans="1:8">
      <c r="A207" s="11">
        <v>14490</v>
      </c>
      <c r="B207" s="11" t="s">
        <v>1060</v>
      </c>
      <c r="C207" s="10" t="s">
        <v>1388</v>
      </c>
      <c r="D207" s="10" t="s">
        <v>929</v>
      </c>
      <c r="E207" s="10" t="s">
        <v>1387</v>
      </c>
      <c r="F207" s="10" t="s">
        <v>22</v>
      </c>
      <c r="G207" s="10" t="s">
        <v>254</v>
      </c>
      <c r="H207" s="9">
        <v>997</v>
      </c>
    </row>
    <row r="208" spans="1:8">
      <c r="A208" s="8">
        <v>13774</v>
      </c>
      <c r="B208" s="8" t="s">
        <v>295</v>
      </c>
      <c r="C208" s="7" t="s">
        <v>1386</v>
      </c>
      <c r="D208" s="7" t="s">
        <v>661</v>
      </c>
      <c r="E208" s="7" t="s">
        <v>1385</v>
      </c>
      <c r="F208" s="7" t="s">
        <v>28</v>
      </c>
      <c r="G208" s="7" t="s">
        <v>10</v>
      </c>
      <c r="H208" s="6">
        <v>2024</v>
      </c>
    </row>
    <row r="209" spans="1:8">
      <c r="A209" s="11">
        <v>14058</v>
      </c>
      <c r="B209" s="11" t="s">
        <v>171</v>
      </c>
      <c r="C209" s="10" t="s">
        <v>1384</v>
      </c>
      <c r="D209" s="10" t="s">
        <v>1383</v>
      </c>
      <c r="E209" s="10" t="s">
        <v>1382</v>
      </c>
      <c r="F209" s="10" t="s">
        <v>11</v>
      </c>
      <c r="G209" s="10" t="s">
        <v>27</v>
      </c>
      <c r="H209" s="9">
        <v>1226</v>
      </c>
    </row>
    <row r="210" spans="1:8">
      <c r="A210" s="8">
        <v>14523</v>
      </c>
      <c r="B210" s="8" t="s">
        <v>641</v>
      </c>
      <c r="C210" s="7" t="s">
        <v>1097</v>
      </c>
      <c r="D210" s="7" t="s">
        <v>1381</v>
      </c>
      <c r="E210" s="7" t="s">
        <v>1380</v>
      </c>
      <c r="F210" s="7" t="s">
        <v>249</v>
      </c>
      <c r="G210" s="7" t="s">
        <v>323</v>
      </c>
      <c r="H210" s="6">
        <v>2624</v>
      </c>
    </row>
    <row r="211" spans="1:8">
      <c r="A211" s="11">
        <v>13528</v>
      </c>
      <c r="B211" s="11" t="s">
        <v>996</v>
      </c>
      <c r="C211" s="10" t="s">
        <v>1196</v>
      </c>
      <c r="D211" s="10" t="s">
        <v>1379</v>
      </c>
      <c r="E211" s="10" t="s">
        <v>1378</v>
      </c>
      <c r="F211" s="10" t="s">
        <v>57</v>
      </c>
      <c r="G211" s="10" t="s">
        <v>139</v>
      </c>
      <c r="H211" s="9">
        <v>2447</v>
      </c>
    </row>
    <row r="212" spans="1:8">
      <c r="A212" s="8">
        <v>13820</v>
      </c>
      <c r="B212" s="8" t="s">
        <v>615</v>
      </c>
      <c r="C212" s="7" t="s">
        <v>1377</v>
      </c>
      <c r="D212" s="7" t="s">
        <v>682</v>
      </c>
      <c r="E212" s="7" t="s">
        <v>1376</v>
      </c>
      <c r="F212" s="7" t="s">
        <v>103</v>
      </c>
      <c r="G212" s="7" t="s">
        <v>102</v>
      </c>
      <c r="H212" s="6">
        <v>2304</v>
      </c>
    </row>
    <row r="213" spans="1:8">
      <c r="A213" s="11">
        <v>14052</v>
      </c>
      <c r="B213" s="11" t="s">
        <v>1366</v>
      </c>
      <c r="C213" s="10" t="s">
        <v>1008</v>
      </c>
      <c r="D213" s="10" t="s">
        <v>1375</v>
      </c>
      <c r="E213" s="10" t="s">
        <v>1374</v>
      </c>
      <c r="F213" s="10" t="s">
        <v>11</v>
      </c>
      <c r="G213" s="10" t="s">
        <v>27</v>
      </c>
      <c r="H213" s="9">
        <v>805</v>
      </c>
    </row>
    <row r="214" spans="1:8">
      <c r="A214" s="8">
        <v>13889</v>
      </c>
      <c r="B214" s="8" t="s">
        <v>1373</v>
      </c>
      <c r="C214" s="7" t="s">
        <v>647</v>
      </c>
      <c r="D214" s="7" t="s">
        <v>1372</v>
      </c>
      <c r="E214" s="7" t="s">
        <v>1371</v>
      </c>
      <c r="F214" s="7" t="s">
        <v>145</v>
      </c>
      <c r="G214" s="7" t="s">
        <v>154</v>
      </c>
      <c r="H214" s="6">
        <v>1956</v>
      </c>
    </row>
    <row r="215" spans="1:8">
      <c r="A215" s="11">
        <v>14081</v>
      </c>
      <c r="B215" s="11" t="s">
        <v>205</v>
      </c>
      <c r="C215" s="10" t="s">
        <v>24</v>
      </c>
      <c r="D215" s="10" t="s">
        <v>687</v>
      </c>
      <c r="E215" s="10" t="s">
        <v>1370</v>
      </c>
      <c r="F215" s="10" t="s">
        <v>11</v>
      </c>
      <c r="G215" s="10" t="s">
        <v>216</v>
      </c>
      <c r="H215" s="9">
        <v>1153</v>
      </c>
    </row>
    <row r="216" spans="1:8">
      <c r="A216" s="8">
        <v>14114</v>
      </c>
      <c r="B216" s="8" t="s">
        <v>379</v>
      </c>
      <c r="C216" s="7" t="s">
        <v>777</v>
      </c>
      <c r="D216" s="7" t="s">
        <v>577</v>
      </c>
      <c r="E216" s="7" t="s">
        <v>1369</v>
      </c>
      <c r="F216" s="7" t="s">
        <v>11</v>
      </c>
      <c r="G216" s="7" t="s">
        <v>10</v>
      </c>
      <c r="H216" s="6">
        <v>1472</v>
      </c>
    </row>
    <row r="217" spans="1:8">
      <c r="A217" s="11">
        <v>13879</v>
      </c>
      <c r="B217" s="11" t="s">
        <v>171</v>
      </c>
      <c r="C217" s="10" t="s">
        <v>1307</v>
      </c>
      <c r="D217" s="10" t="s">
        <v>24</v>
      </c>
      <c r="E217" s="10" t="s">
        <v>1368</v>
      </c>
      <c r="F217" s="10" t="s">
        <v>103</v>
      </c>
      <c r="G217" s="10" t="s">
        <v>33</v>
      </c>
      <c r="H217" s="9">
        <v>1500</v>
      </c>
    </row>
    <row r="218" spans="1:8">
      <c r="A218" s="8">
        <v>13956</v>
      </c>
      <c r="B218" s="8" t="s">
        <v>295</v>
      </c>
      <c r="C218" s="7" t="s">
        <v>877</v>
      </c>
      <c r="D218" s="7" t="s">
        <v>625</v>
      </c>
      <c r="E218" s="7" t="s">
        <v>1367</v>
      </c>
      <c r="F218" s="7" t="s">
        <v>145</v>
      </c>
      <c r="G218" s="7" t="s">
        <v>380</v>
      </c>
      <c r="H218" s="6">
        <v>780</v>
      </c>
    </row>
    <row r="219" spans="1:8">
      <c r="A219" s="11">
        <v>13961</v>
      </c>
      <c r="B219" s="11" t="s">
        <v>1366</v>
      </c>
      <c r="C219" s="10" t="s">
        <v>1365</v>
      </c>
      <c r="D219" s="10" t="s">
        <v>1364</v>
      </c>
      <c r="E219" s="10" t="s">
        <v>1363</v>
      </c>
      <c r="F219" s="10" t="s">
        <v>145</v>
      </c>
      <c r="G219" s="10" t="s">
        <v>380</v>
      </c>
      <c r="H219" s="9">
        <v>2280</v>
      </c>
    </row>
    <row r="220" spans="1:8">
      <c r="A220" s="8">
        <v>13541</v>
      </c>
      <c r="B220" s="8" t="s">
        <v>1094</v>
      </c>
      <c r="C220" s="7" t="s">
        <v>1362</v>
      </c>
      <c r="D220" s="7" t="s">
        <v>303</v>
      </c>
      <c r="E220" s="7" t="s">
        <v>1361</v>
      </c>
      <c r="F220" s="7" t="s">
        <v>57</v>
      </c>
      <c r="G220" s="7" t="s">
        <v>139</v>
      </c>
      <c r="H220" s="6">
        <v>1224</v>
      </c>
    </row>
    <row r="221" spans="1:8">
      <c r="A221" s="11">
        <v>14947</v>
      </c>
      <c r="B221" s="11" t="s">
        <v>1360</v>
      </c>
      <c r="C221" s="10" t="s">
        <v>1359</v>
      </c>
      <c r="D221" s="10" t="s">
        <v>1265</v>
      </c>
      <c r="E221" s="10" t="s">
        <v>1358</v>
      </c>
      <c r="F221" s="10" t="s">
        <v>88</v>
      </c>
      <c r="G221" s="10" t="s">
        <v>10</v>
      </c>
      <c r="H221" s="9">
        <v>751</v>
      </c>
    </row>
    <row r="222" spans="1:8">
      <c r="A222" s="8">
        <v>13822</v>
      </c>
      <c r="B222" s="8" t="s">
        <v>1357</v>
      </c>
      <c r="C222" s="7" t="s">
        <v>152</v>
      </c>
      <c r="D222" s="7" t="s">
        <v>775</v>
      </c>
      <c r="E222" s="7" t="s">
        <v>1356</v>
      </c>
      <c r="F222" s="7" t="s">
        <v>103</v>
      </c>
      <c r="G222" s="7" t="s">
        <v>102</v>
      </c>
      <c r="H222" s="6">
        <v>1170</v>
      </c>
    </row>
    <row r="223" spans="1:8">
      <c r="A223" s="11">
        <v>14966</v>
      </c>
      <c r="B223" s="11" t="s">
        <v>1355</v>
      </c>
      <c r="C223" s="10" t="s">
        <v>280</v>
      </c>
      <c r="D223" s="10" t="s">
        <v>1354</v>
      </c>
      <c r="E223" s="10" t="s">
        <v>1353</v>
      </c>
      <c r="F223" s="10" t="s">
        <v>88</v>
      </c>
      <c r="G223" s="10" t="s">
        <v>10</v>
      </c>
      <c r="H223" s="9">
        <v>1496</v>
      </c>
    </row>
    <row r="224" spans="1:8">
      <c r="A224" s="8">
        <v>15058</v>
      </c>
      <c r="B224" s="8" t="s">
        <v>963</v>
      </c>
      <c r="C224" s="7" t="s">
        <v>1352</v>
      </c>
      <c r="D224" s="7" t="s">
        <v>430</v>
      </c>
      <c r="E224" s="7" t="s">
        <v>1351</v>
      </c>
      <c r="F224" s="7" t="s">
        <v>108</v>
      </c>
      <c r="G224" s="7" t="s">
        <v>107</v>
      </c>
      <c r="H224" s="6">
        <v>2135</v>
      </c>
    </row>
    <row r="225" spans="1:8">
      <c r="A225" s="11">
        <v>14539</v>
      </c>
      <c r="B225" s="11" t="s">
        <v>236</v>
      </c>
      <c r="C225" s="10" t="s">
        <v>1350</v>
      </c>
      <c r="D225" s="10" t="s">
        <v>660</v>
      </c>
      <c r="E225" s="10" t="s">
        <v>1349</v>
      </c>
      <c r="F225" s="10" t="s">
        <v>249</v>
      </c>
      <c r="G225" s="10" t="s">
        <v>248</v>
      </c>
      <c r="H225" s="9">
        <v>1580</v>
      </c>
    </row>
    <row r="226" spans="1:8">
      <c r="A226" s="8">
        <v>14056</v>
      </c>
      <c r="B226" s="8" t="s">
        <v>1348</v>
      </c>
      <c r="C226" s="7" t="s">
        <v>590</v>
      </c>
      <c r="D226" s="7" t="s">
        <v>577</v>
      </c>
      <c r="E226" s="7" t="s">
        <v>1347</v>
      </c>
      <c r="F226" s="7" t="s">
        <v>11</v>
      </c>
      <c r="G226" s="7" t="s">
        <v>27</v>
      </c>
      <c r="H226" s="6">
        <v>2327</v>
      </c>
    </row>
    <row r="227" spans="1:8">
      <c r="A227" s="11">
        <v>14035</v>
      </c>
      <c r="B227" s="11" t="s">
        <v>66</v>
      </c>
      <c r="C227" s="10" t="s">
        <v>251</v>
      </c>
      <c r="D227" s="10" t="s">
        <v>1346</v>
      </c>
      <c r="E227" s="10" t="s">
        <v>1345</v>
      </c>
      <c r="F227" s="10" t="s">
        <v>11</v>
      </c>
      <c r="G227" s="10" t="s">
        <v>27</v>
      </c>
      <c r="H227" s="9">
        <v>2177</v>
      </c>
    </row>
    <row r="228" spans="1:8">
      <c r="A228" s="8">
        <v>14940</v>
      </c>
      <c r="B228" s="8" t="s">
        <v>1344</v>
      </c>
      <c r="C228" s="7" t="s">
        <v>1343</v>
      </c>
      <c r="D228" s="7" t="s">
        <v>1342</v>
      </c>
      <c r="E228" s="7" t="s">
        <v>1341</v>
      </c>
      <c r="F228" s="7" t="s">
        <v>88</v>
      </c>
      <c r="G228" s="7" t="s">
        <v>10</v>
      </c>
      <c r="H228" s="6">
        <v>2494</v>
      </c>
    </row>
    <row r="229" spans="1:8">
      <c r="A229" s="11">
        <v>14469</v>
      </c>
      <c r="B229" s="11" t="s">
        <v>1257</v>
      </c>
      <c r="C229" s="10" t="s">
        <v>1340</v>
      </c>
      <c r="D229" s="10" t="s">
        <v>848</v>
      </c>
      <c r="E229" s="10" t="s">
        <v>1339</v>
      </c>
      <c r="F229" s="10" t="s">
        <v>22</v>
      </c>
      <c r="G229" s="10" t="s">
        <v>254</v>
      </c>
      <c r="H229" s="9">
        <v>2278</v>
      </c>
    </row>
    <row r="230" spans="1:8">
      <c r="A230" s="8">
        <v>13567</v>
      </c>
      <c r="B230" s="8" t="s">
        <v>493</v>
      </c>
      <c r="C230" s="7" t="s">
        <v>1338</v>
      </c>
      <c r="D230" s="7" t="s">
        <v>1130</v>
      </c>
      <c r="E230" s="7" t="s">
        <v>1337</v>
      </c>
      <c r="F230" s="7" t="s">
        <v>57</v>
      </c>
      <c r="G230" s="7" t="s">
        <v>272</v>
      </c>
      <c r="H230" s="6">
        <v>667</v>
      </c>
    </row>
    <row r="231" spans="1:8">
      <c r="A231" s="11">
        <v>13509</v>
      </c>
      <c r="B231" s="11" t="s">
        <v>143</v>
      </c>
      <c r="C231" s="10" t="s">
        <v>487</v>
      </c>
      <c r="D231" s="10" t="s">
        <v>436</v>
      </c>
      <c r="E231" s="10" t="s">
        <v>1336</v>
      </c>
      <c r="F231" s="10" t="s">
        <v>57</v>
      </c>
      <c r="G231" s="10" t="s">
        <v>375</v>
      </c>
      <c r="H231" s="9">
        <v>2842</v>
      </c>
    </row>
    <row r="232" spans="1:8">
      <c r="A232" s="8">
        <v>13782</v>
      </c>
      <c r="B232" s="8" t="s">
        <v>163</v>
      </c>
      <c r="C232" s="7" t="s">
        <v>1335</v>
      </c>
      <c r="D232" s="7" t="s">
        <v>521</v>
      </c>
      <c r="E232" s="7" t="s">
        <v>1334</v>
      </c>
      <c r="F232" s="7" t="s">
        <v>28</v>
      </c>
      <c r="G232" s="7" t="s">
        <v>10</v>
      </c>
      <c r="H232" s="6">
        <v>1018</v>
      </c>
    </row>
    <row r="233" spans="1:8">
      <c r="A233" s="11">
        <v>13922</v>
      </c>
      <c r="B233" s="11" t="s">
        <v>1333</v>
      </c>
      <c r="C233" s="10" t="s">
        <v>78</v>
      </c>
      <c r="D233" s="10" t="s">
        <v>1332</v>
      </c>
      <c r="E233" s="10" t="s">
        <v>1331</v>
      </c>
      <c r="F233" s="10" t="s">
        <v>145</v>
      </c>
      <c r="G233" s="10" t="s">
        <v>176</v>
      </c>
      <c r="H233" s="9">
        <v>1093</v>
      </c>
    </row>
    <row r="234" spans="1:8">
      <c r="A234" s="8">
        <v>14510</v>
      </c>
      <c r="B234" s="8" t="s">
        <v>338</v>
      </c>
      <c r="C234" s="7" t="s">
        <v>1330</v>
      </c>
      <c r="D234" s="7" t="s">
        <v>1329</v>
      </c>
      <c r="E234" s="7" t="s">
        <v>1328</v>
      </c>
      <c r="F234" s="7" t="s">
        <v>22</v>
      </c>
      <c r="G234" s="7" t="s">
        <v>97</v>
      </c>
      <c r="H234" s="6">
        <v>2885</v>
      </c>
    </row>
    <row r="235" spans="1:8">
      <c r="A235" s="11">
        <v>13652</v>
      </c>
      <c r="B235" s="11" t="s">
        <v>132</v>
      </c>
      <c r="C235" s="10" t="s">
        <v>1327</v>
      </c>
      <c r="D235" s="10" t="s">
        <v>85</v>
      </c>
      <c r="E235" s="10" t="s">
        <v>1326</v>
      </c>
      <c r="F235" s="10" t="s">
        <v>68</v>
      </c>
      <c r="G235" s="10" t="s">
        <v>67</v>
      </c>
      <c r="H235" s="9">
        <v>2089</v>
      </c>
    </row>
    <row r="236" spans="1:8">
      <c r="A236" s="8">
        <v>13686</v>
      </c>
      <c r="B236" s="8" t="s">
        <v>767</v>
      </c>
      <c r="C236" s="7" t="s">
        <v>1325</v>
      </c>
      <c r="D236" s="7" t="s">
        <v>824</v>
      </c>
      <c r="E236" s="7" t="s">
        <v>1324</v>
      </c>
      <c r="F236" s="7" t="s">
        <v>68</v>
      </c>
      <c r="G236" s="7" t="s">
        <v>113</v>
      </c>
      <c r="H236" s="6">
        <v>728</v>
      </c>
    </row>
    <row r="237" spans="1:8">
      <c r="A237" s="11">
        <v>14086</v>
      </c>
      <c r="B237" s="11" t="s">
        <v>1042</v>
      </c>
      <c r="C237" s="10" t="s">
        <v>447</v>
      </c>
      <c r="D237" s="10" t="s">
        <v>1323</v>
      </c>
      <c r="E237" s="10" t="s">
        <v>1322</v>
      </c>
      <c r="F237" s="10" t="s">
        <v>11</v>
      </c>
      <c r="G237" s="10" t="s">
        <v>216</v>
      </c>
      <c r="H237" s="9">
        <v>564</v>
      </c>
    </row>
    <row r="238" spans="1:8">
      <c r="A238" s="8">
        <v>14232</v>
      </c>
      <c r="B238" s="8" t="s">
        <v>1321</v>
      </c>
      <c r="C238" s="7" t="s">
        <v>19</v>
      </c>
      <c r="D238" s="7" t="s">
        <v>468</v>
      </c>
      <c r="E238" s="7" t="s">
        <v>1320</v>
      </c>
      <c r="F238" s="7" t="s">
        <v>22</v>
      </c>
      <c r="G238" s="7" t="s">
        <v>47</v>
      </c>
      <c r="H238" s="6">
        <v>1505</v>
      </c>
    </row>
    <row r="239" spans="1:8">
      <c r="A239" s="11">
        <v>13847</v>
      </c>
      <c r="B239" s="11" t="s">
        <v>1319</v>
      </c>
      <c r="C239" s="10" t="s">
        <v>297</v>
      </c>
      <c r="D239" s="10" t="s">
        <v>1318</v>
      </c>
      <c r="E239" s="10" t="s">
        <v>1317</v>
      </c>
      <c r="F239" s="10" t="s">
        <v>103</v>
      </c>
      <c r="G239" s="10" t="s">
        <v>33</v>
      </c>
      <c r="H239" s="9">
        <v>2564</v>
      </c>
    </row>
    <row r="240" spans="1:8">
      <c r="A240" s="8">
        <v>13618</v>
      </c>
      <c r="B240" s="8" t="s">
        <v>654</v>
      </c>
      <c r="C240" s="7" t="s">
        <v>1164</v>
      </c>
      <c r="D240" s="7" t="s">
        <v>625</v>
      </c>
      <c r="E240" s="7" t="s">
        <v>1316</v>
      </c>
      <c r="F240" s="7" t="s">
        <v>57</v>
      </c>
      <c r="G240" s="7" t="s">
        <v>186</v>
      </c>
      <c r="H240" s="6">
        <v>1872</v>
      </c>
    </row>
    <row r="241" spans="1:8">
      <c r="A241" s="11">
        <v>13895</v>
      </c>
      <c r="B241" s="11" t="s">
        <v>516</v>
      </c>
      <c r="C241" s="10" t="s">
        <v>682</v>
      </c>
      <c r="D241" s="10" t="s">
        <v>1135</v>
      </c>
      <c r="E241" s="10" t="s">
        <v>1315</v>
      </c>
      <c r="F241" s="10" t="s">
        <v>145</v>
      </c>
      <c r="G241" s="10" t="s">
        <v>154</v>
      </c>
      <c r="H241" s="9">
        <v>1779</v>
      </c>
    </row>
    <row r="242" spans="1:8">
      <c r="A242" s="8">
        <v>14512</v>
      </c>
      <c r="B242" s="8" t="s">
        <v>289</v>
      </c>
      <c r="C242" s="7" t="s">
        <v>1314</v>
      </c>
      <c r="D242" s="7" t="s">
        <v>526</v>
      </c>
      <c r="E242" s="7" t="s">
        <v>1313</v>
      </c>
      <c r="F242" s="7" t="s">
        <v>22</v>
      </c>
      <c r="G242" s="7" t="s">
        <v>97</v>
      </c>
      <c r="H242" s="6">
        <v>573</v>
      </c>
    </row>
    <row r="243" spans="1:8">
      <c r="A243" s="11">
        <v>13573</v>
      </c>
      <c r="B243" s="11" t="s">
        <v>313</v>
      </c>
      <c r="C243" s="10" t="s">
        <v>1312</v>
      </c>
      <c r="D243" s="10" t="s">
        <v>1311</v>
      </c>
      <c r="E243" s="10" t="s">
        <v>1310</v>
      </c>
      <c r="F243" s="10" t="s">
        <v>57</v>
      </c>
      <c r="G243" s="10" t="s">
        <v>272</v>
      </c>
      <c r="H243" s="9">
        <v>1817</v>
      </c>
    </row>
    <row r="244" spans="1:8">
      <c r="A244" s="8">
        <v>13653</v>
      </c>
      <c r="B244" s="8" t="s">
        <v>434</v>
      </c>
      <c r="C244" s="7" t="s">
        <v>705</v>
      </c>
      <c r="D244" s="7" t="s">
        <v>134</v>
      </c>
      <c r="E244" s="7" t="s">
        <v>1309</v>
      </c>
      <c r="F244" s="7" t="s">
        <v>68</v>
      </c>
      <c r="G244" s="7" t="s">
        <v>67</v>
      </c>
      <c r="H244" s="6">
        <v>1603</v>
      </c>
    </row>
    <row r="245" spans="1:8">
      <c r="A245" s="11">
        <v>14531</v>
      </c>
      <c r="B245" s="11" t="s">
        <v>1308</v>
      </c>
      <c r="C245" s="10" t="s">
        <v>1307</v>
      </c>
      <c r="D245" s="10" t="s">
        <v>613</v>
      </c>
      <c r="E245" s="10" t="s">
        <v>1306</v>
      </c>
      <c r="F245" s="10" t="s">
        <v>249</v>
      </c>
      <c r="G245" s="10" t="s">
        <v>323</v>
      </c>
      <c r="H245" s="9">
        <v>1935</v>
      </c>
    </row>
    <row r="246" spans="1:8">
      <c r="A246" s="8">
        <v>14575</v>
      </c>
      <c r="B246" s="8" t="s">
        <v>171</v>
      </c>
      <c r="C246" s="7" t="s">
        <v>1305</v>
      </c>
      <c r="D246" s="7" t="s">
        <v>1304</v>
      </c>
      <c r="E246" s="7" t="s">
        <v>1303</v>
      </c>
      <c r="F246" s="7" t="s">
        <v>34</v>
      </c>
      <c r="G246" s="7" t="s">
        <v>102</v>
      </c>
      <c r="H246" s="6">
        <v>1722</v>
      </c>
    </row>
    <row r="247" spans="1:8">
      <c r="A247" s="11">
        <v>14161</v>
      </c>
      <c r="B247" s="11" t="s">
        <v>1302</v>
      </c>
      <c r="C247" s="10" t="s">
        <v>1301</v>
      </c>
      <c r="D247" s="10" t="s">
        <v>1300</v>
      </c>
      <c r="E247" s="10" t="s">
        <v>1299</v>
      </c>
      <c r="F247" s="10" t="s">
        <v>11</v>
      </c>
      <c r="G247" s="10" t="s">
        <v>10</v>
      </c>
      <c r="H247" s="9">
        <v>2218</v>
      </c>
    </row>
    <row r="248" spans="1:8">
      <c r="A248" s="8">
        <v>14623</v>
      </c>
      <c r="B248" s="8" t="s">
        <v>1298</v>
      </c>
      <c r="C248" s="7" t="s">
        <v>1297</v>
      </c>
      <c r="D248" s="7" t="s">
        <v>729</v>
      </c>
      <c r="E248" s="7" t="s">
        <v>1296</v>
      </c>
      <c r="F248" s="7" t="s">
        <v>34</v>
      </c>
      <c r="G248" s="7" t="s">
        <v>33</v>
      </c>
      <c r="H248" s="6">
        <v>751</v>
      </c>
    </row>
    <row r="249" spans="1:8">
      <c r="A249" s="11">
        <v>14939</v>
      </c>
      <c r="B249" s="11" t="s">
        <v>862</v>
      </c>
      <c r="C249" s="10" t="s">
        <v>173</v>
      </c>
      <c r="D249" s="10" t="s">
        <v>111</v>
      </c>
      <c r="E249" s="10" t="s">
        <v>1295</v>
      </c>
      <c r="F249" s="10" t="s">
        <v>88</v>
      </c>
      <c r="G249" s="10" t="s">
        <v>10</v>
      </c>
      <c r="H249" s="9">
        <v>2434</v>
      </c>
    </row>
    <row r="250" spans="1:8">
      <c r="A250" s="8">
        <v>14216</v>
      </c>
      <c r="B250" s="8" t="s">
        <v>1102</v>
      </c>
      <c r="C250" s="7" t="s">
        <v>1294</v>
      </c>
      <c r="D250" s="7" t="s">
        <v>135</v>
      </c>
      <c r="E250" s="7" t="s">
        <v>1293</v>
      </c>
      <c r="F250" s="7" t="s">
        <v>22</v>
      </c>
      <c r="G250" s="7" t="s">
        <v>27</v>
      </c>
      <c r="H250" s="6">
        <v>1373</v>
      </c>
    </row>
    <row r="251" spans="1:8">
      <c r="A251" s="11">
        <v>14545</v>
      </c>
      <c r="B251" s="11" t="s">
        <v>143</v>
      </c>
      <c r="C251" s="10" t="s">
        <v>1292</v>
      </c>
      <c r="D251" s="10" t="s">
        <v>608</v>
      </c>
      <c r="E251" s="10" t="s">
        <v>1291</v>
      </c>
      <c r="F251" s="10" t="s">
        <v>249</v>
      </c>
      <c r="G251" s="10" t="s">
        <v>248</v>
      </c>
      <c r="H251" s="9">
        <v>2481</v>
      </c>
    </row>
    <row r="252" spans="1:8">
      <c r="A252" s="8">
        <v>13944</v>
      </c>
      <c r="B252" s="8" t="s">
        <v>1202</v>
      </c>
      <c r="C252" s="7" t="s">
        <v>1290</v>
      </c>
      <c r="D252" s="7" t="s">
        <v>1289</v>
      </c>
      <c r="E252" s="7" t="s">
        <v>1288</v>
      </c>
      <c r="F252" s="7" t="s">
        <v>145</v>
      </c>
      <c r="G252" s="7" t="s">
        <v>56</v>
      </c>
      <c r="H252" s="6">
        <v>1101</v>
      </c>
    </row>
    <row r="253" spans="1:8">
      <c r="A253" s="11">
        <v>14831</v>
      </c>
      <c r="B253" s="11" t="s">
        <v>96</v>
      </c>
      <c r="C253" s="10" t="s">
        <v>1287</v>
      </c>
      <c r="D253" s="10" t="s">
        <v>1286</v>
      </c>
      <c r="E253" s="10" t="s">
        <v>1285</v>
      </c>
      <c r="F253" s="10" t="s">
        <v>88</v>
      </c>
      <c r="G253" s="10" t="s">
        <v>27</v>
      </c>
      <c r="H253" s="9">
        <v>911</v>
      </c>
    </row>
    <row r="254" spans="1:8">
      <c r="A254" s="8">
        <v>14219</v>
      </c>
      <c r="B254" s="8" t="s">
        <v>79</v>
      </c>
      <c r="C254" s="7" t="s">
        <v>161</v>
      </c>
      <c r="D254" s="7" t="s">
        <v>1284</v>
      </c>
      <c r="E254" s="7" t="s">
        <v>1283</v>
      </c>
      <c r="F254" s="7" t="s">
        <v>22</v>
      </c>
      <c r="G254" s="7" t="s">
        <v>27</v>
      </c>
      <c r="H254" s="6">
        <v>1846</v>
      </c>
    </row>
    <row r="255" spans="1:8">
      <c r="A255" s="11">
        <v>13636</v>
      </c>
      <c r="B255" s="11" t="s">
        <v>575</v>
      </c>
      <c r="C255" s="10" t="s">
        <v>311</v>
      </c>
      <c r="D255" s="10" t="s">
        <v>403</v>
      </c>
      <c r="E255" s="10" t="s">
        <v>1282</v>
      </c>
      <c r="F255" s="10" t="s">
        <v>68</v>
      </c>
      <c r="G255" s="10" t="s">
        <v>67</v>
      </c>
      <c r="H255" s="9">
        <v>2850</v>
      </c>
    </row>
    <row r="256" spans="1:8">
      <c r="A256" s="8">
        <v>14163</v>
      </c>
      <c r="B256" s="8" t="s">
        <v>1281</v>
      </c>
      <c r="C256" s="7" t="s">
        <v>49</v>
      </c>
      <c r="D256" s="7" t="s">
        <v>1280</v>
      </c>
      <c r="E256" s="7" t="s">
        <v>1279</v>
      </c>
      <c r="F256" s="7" t="s">
        <v>11</v>
      </c>
      <c r="G256" s="7" t="s">
        <v>10</v>
      </c>
      <c r="H256" s="6">
        <v>2218</v>
      </c>
    </row>
    <row r="257" spans="1:8">
      <c r="A257" s="11">
        <v>14472</v>
      </c>
      <c r="B257" s="11" t="s">
        <v>1042</v>
      </c>
      <c r="C257" s="10" t="s">
        <v>1278</v>
      </c>
      <c r="D257" s="10" t="s">
        <v>300</v>
      </c>
      <c r="E257" s="10" t="s">
        <v>1277</v>
      </c>
      <c r="F257" s="10" t="s">
        <v>22</v>
      </c>
      <c r="G257" s="10" t="s">
        <v>254</v>
      </c>
      <c r="H257" s="9">
        <v>594</v>
      </c>
    </row>
    <row r="258" spans="1:8">
      <c r="A258" s="8">
        <v>15102</v>
      </c>
      <c r="B258" s="8" t="s">
        <v>945</v>
      </c>
      <c r="C258" s="7" t="s">
        <v>1239</v>
      </c>
      <c r="D258" s="7" t="s">
        <v>1276</v>
      </c>
      <c r="E258" s="7" t="s">
        <v>1275</v>
      </c>
      <c r="F258" s="7" t="s">
        <v>108</v>
      </c>
      <c r="G258" s="7" t="s">
        <v>186</v>
      </c>
      <c r="H258" s="6">
        <v>2884</v>
      </c>
    </row>
    <row r="259" spans="1:8">
      <c r="A259" s="11">
        <v>14065</v>
      </c>
      <c r="B259" s="11" t="s">
        <v>1018</v>
      </c>
      <c r="C259" s="10" t="s">
        <v>366</v>
      </c>
      <c r="D259" s="10" t="s">
        <v>329</v>
      </c>
      <c r="E259" s="10" t="s">
        <v>1274</v>
      </c>
      <c r="F259" s="10" t="s">
        <v>11</v>
      </c>
      <c r="G259" s="10" t="s">
        <v>27</v>
      </c>
      <c r="H259" s="9">
        <v>2608</v>
      </c>
    </row>
    <row r="260" spans="1:8">
      <c r="A260" s="8">
        <v>13821</v>
      </c>
      <c r="B260" s="8" t="s">
        <v>215</v>
      </c>
      <c r="C260" s="7" t="s">
        <v>1273</v>
      </c>
      <c r="D260" s="7" t="s">
        <v>1272</v>
      </c>
      <c r="E260" s="7" t="s">
        <v>1271</v>
      </c>
      <c r="F260" s="7" t="s">
        <v>103</v>
      </c>
      <c r="G260" s="7" t="s">
        <v>102</v>
      </c>
      <c r="H260" s="6">
        <v>2888</v>
      </c>
    </row>
    <row r="261" spans="1:8">
      <c r="A261" s="11">
        <v>13685</v>
      </c>
      <c r="B261" s="11" t="s">
        <v>205</v>
      </c>
      <c r="C261" s="10" t="s">
        <v>962</v>
      </c>
      <c r="D261" s="10" t="s">
        <v>387</v>
      </c>
      <c r="E261" s="10" t="s">
        <v>1270</v>
      </c>
      <c r="F261" s="10" t="s">
        <v>68</v>
      </c>
      <c r="G261" s="10" t="s">
        <v>113</v>
      </c>
      <c r="H261" s="9">
        <v>1455</v>
      </c>
    </row>
    <row r="262" spans="1:8">
      <c r="A262" s="8">
        <v>14955</v>
      </c>
      <c r="B262" s="8" t="s">
        <v>615</v>
      </c>
      <c r="C262" s="7" t="s">
        <v>1269</v>
      </c>
      <c r="D262" s="7" t="s">
        <v>19</v>
      </c>
      <c r="E262" s="7" t="s">
        <v>1268</v>
      </c>
      <c r="F262" s="7" t="s">
        <v>88</v>
      </c>
      <c r="G262" s="7" t="s">
        <v>10</v>
      </c>
      <c r="H262" s="6">
        <v>2404</v>
      </c>
    </row>
    <row r="263" spans="1:8">
      <c r="A263" s="11">
        <v>14049</v>
      </c>
      <c r="B263" s="11" t="s">
        <v>232</v>
      </c>
      <c r="C263" s="10" t="s">
        <v>45</v>
      </c>
      <c r="D263" s="10" t="s">
        <v>1267</v>
      </c>
      <c r="E263" s="10" t="s">
        <v>1266</v>
      </c>
      <c r="F263" s="10" t="s">
        <v>11</v>
      </c>
      <c r="G263" s="10" t="s">
        <v>27</v>
      </c>
      <c r="H263" s="9">
        <v>1964</v>
      </c>
    </row>
    <row r="264" spans="1:8">
      <c r="A264" s="8">
        <v>14967</v>
      </c>
      <c r="B264" s="8" t="s">
        <v>215</v>
      </c>
      <c r="C264" s="7" t="s">
        <v>1265</v>
      </c>
      <c r="D264" s="7" t="s">
        <v>1264</v>
      </c>
      <c r="E264" s="7" t="s">
        <v>1263</v>
      </c>
      <c r="F264" s="7" t="s">
        <v>88</v>
      </c>
      <c r="G264" s="7" t="s">
        <v>10</v>
      </c>
      <c r="H264" s="6">
        <v>763</v>
      </c>
    </row>
    <row r="265" spans="1:8">
      <c r="A265" s="11">
        <v>15055</v>
      </c>
      <c r="B265" s="11" t="s">
        <v>662</v>
      </c>
      <c r="C265" s="10" t="s">
        <v>1262</v>
      </c>
      <c r="D265" s="10" t="s">
        <v>1261</v>
      </c>
      <c r="E265" s="10" t="s">
        <v>1260</v>
      </c>
      <c r="F265" s="10" t="s">
        <v>108</v>
      </c>
      <c r="G265" s="10" t="s">
        <v>107</v>
      </c>
      <c r="H265" s="9">
        <v>2633</v>
      </c>
    </row>
    <row r="266" spans="1:8">
      <c r="A266" s="8">
        <v>13886</v>
      </c>
      <c r="B266" s="8" t="s">
        <v>512</v>
      </c>
      <c r="C266" s="7" t="s">
        <v>1259</v>
      </c>
      <c r="D266" s="7" t="s">
        <v>14</v>
      </c>
      <c r="E266" s="7" t="s">
        <v>1258</v>
      </c>
      <c r="F266" s="7" t="s">
        <v>145</v>
      </c>
      <c r="G266" s="7" t="s">
        <v>154</v>
      </c>
      <c r="H266" s="6">
        <v>530</v>
      </c>
    </row>
    <row r="267" spans="1:8">
      <c r="A267" s="11">
        <v>14827</v>
      </c>
      <c r="B267" s="11" t="s">
        <v>1257</v>
      </c>
      <c r="C267" s="10" t="s">
        <v>1256</v>
      </c>
      <c r="D267" s="10" t="s">
        <v>647</v>
      </c>
      <c r="E267" s="10" t="s">
        <v>1255</v>
      </c>
      <c r="F267" s="10" t="s">
        <v>88</v>
      </c>
      <c r="G267" s="10" t="s">
        <v>27</v>
      </c>
      <c r="H267" s="9">
        <v>1158</v>
      </c>
    </row>
    <row r="268" spans="1:8">
      <c r="A268" s="8">
        <v>13628</v>
      </c>
      <c r="B268" s="8" t="s">
        <v>1254</v>
      </c>
      <c r="C268" s="7" t="s">
        <v>1253</v>
      </c>
      <c r="D268" s="7" t="s">
        <v>933</v>
      </c>
      <c r="E268" s="7" t="s">
        <v>1252</v>
      </c>
      <c r="F268" s="7" t="s">
        <v>68</v>
      </c>
      <c r="G268" s="7" t="s">
        <v>67</v>
      </c>
      <c r="H268" s="6">
        <v>2429</v>
      </c>
    </row>
    <row r="269" spans="1:8">
      <c r="A269" s="11">
        <v>14461</v>
      </c>
      <c r="B269" s="11" t="s">
        <v>793</v>
      </c>
      <c r="C269" s="10" t="s">
        <v>1251</v>
      </c>
      <c r="D269" s="10" t="s">
        <v>183</v>
      </c>
      <c r="E269" s="10" t="s">
        <v>1250</v>
      </c>
      <c r="F269" s="10" t="s">
        <v>22</v>
      </c>
      <c r="G269" s="10" t="s">
        <v>254</v>
      </c>
      <c r="H269" s="9">
        <v>986</v>
      </c>
    </row>
    <row r="270" spans="1:8">
      <c r="A270" s="8">
        <v>14952</v>
      </c>
      <c r="B270" s="8" t="s">
        <v>723</v>
      </c>
      <c r="C270" s="7" t="s">
        <v>297</v>
      </c>
      <c r="D270" s="7" t="s">
        <v>1249</v>
      </c>
      <c r="E270" s="7" t="s">
        <v>1248</v>
      </c>
      <c r="F270" s="7" t="s">
        <v>88</v>
      </c>
      <c r="G270" s="7" t="s">
        <v>10</v>
      </c>
      <c r="H270" s="6">
        <v>2544</v>
      </c>
    </row>
    <row r="271" spans="1:8">
      <c r="A271" s="11">
        <v>14213</v>
      </c>
      <c r="B271" s="11" t="s">
        <v>921</v>
      </c>
      <c r="C271" s="10" t="s">
        <v>990</v>
      </c>
      <c r="D271" s="10" t="s">
        <v>1016</v>
      </c>
      <c r="E271" s="10" t="s">
        <v>1247</v>
      </c>
      <c r="F271" s="10" t="s">
        <v>22</v>
      </c>
      <c r="G271" s="10" t="s">
        <v>27</v>
      </c>
      <c r="H271" s="9">
        <v>1303</v>
      </c>
    </row>
    <row r="272" spans="1:8">
      <c r="A272" s="8">
        <v>13763</v>
      </c>
      <c r="B272" s="8" t="s">
        <v>38</v>
      </c>
      <c r="C272" s="7" t="s">
        <v>1246</v>
      </c>
      <c r="D272" s="7" t="s">
        <v>14</v>
      </c>
      <c r="E272" s="7" t="s">
        <v>1245</v>
      </c>
      <c r="F272" s="7" t="s">
        <v>28</v>
      </c>
      <c r="G272" s="7" t="s">
        <v>10</v>
      </c>
      <c r="H272" s="6">
        <v>1688</v>
      </c>
    </row>
    <row r="273" spans="1:8">
      <c r="A273" s="11">
        <v>14627</v>
      </c>
      <c r="B273" s="11" t="s">
        <v>543</v>
      </c>
      <c r="C273" s="10" t="s">
        <v>895</v>
      </c>
      <c r="D273" s="10" t="s">
        <v>44</v>
      </c>
      <c r="E273" s="10" t="s">
        <v>1244</v>
      </c>
      <c r="F273" s="10" t="s">
        <v>34</v>
      </c>
      <c r="G273" s="10" t="s">
        <v>33</v>
      </c>
      <c r="H273" s="9">
        <v>1728</v>
      </c>
    </row>
    <row r="274" spans="1:8">
      <c r="A274" s="8">
        <v>15104</v>
      </c>
      <c r="B274" s="8" t="s">
        <v>1243</v>
      </c>
      <c r="C274" s="7" t="s">
        <v>995</v>
      </c>
      <c r="D274" s="7" t="s">
        <v>1242</v>
      </c>
      <c r="E274" s="7" t="s">
        <v>1241</v>
      </c>
      <c r="F274" s="7" t="s">
        <v>108</v>
      </c>
      <c r="G274" s="7" t="s">
        <v>186</v>
      </c>
      <c r="H274" s="6">
        <v>2908</v>
      </c>
    </row>
    <row r="275" spans="1:8">
      <c r="A275" s="11">
        <v>13767</v>
      </c>
      <c r="B275" s="11" t="s">
        <v>466</v>
      </c>
      <c r="C275" s="10" t="s">
        <v>900</v>
      </c>
      <c r="D275" s="10" t="s">
        <v>230</v>
      </c>
      <c r="E275" s="10" t="s">
        <v>1240</v>
      </c>
      <c r="F275" s="10" t="s">
        <v>28</v>
      </c>
      <c r="G275" s="10" t="s">
        <v>10</v>
      </c>
      <c r="H275" s="9">
        <v>859</v>
      </c>
    </row>
    <row r="276" spans="1:8">
      <c r="A276" s="8">
        <v>14522</v>
      </c>
      <c r="B276" s="8" t="s">
        <v>163</v>
      </c>
      <c r="C276" s="7" t="s">
        <v>1044</v>
      </c>
      <c r="D276" s="7" t="s">
        <v>1239</v>
      </c>
      <c r="E276" s="7" t="s">
        <v>1238</v>
      </c>
      <c r="F276" s="7" t="s">
        <v>249</v>
      </c>
      <c r="G276" s="7" t="s">
        <v>323</v>
      </c>
      <c r="H276" s="6">
        <v>2036</v>
      </c>
    </row>
    <row r="277" spans="1:8">
      <c r="A277" s="11">
        <v>14078</v>
      </c>
      <c r="B277" s="11" t="s">
        <v>1237</v>
      </c>
      <c r="C277" s="10" t="s">
        <v>1236</v>
      </c>
      <c r="D277" s="10" t="s">
        <v>14</v>
      </c>
      <c r="E277" s="10" t="s">
        <v>1235</v>
      </c>
      <c r="F277" s="10" t="s">
        <v>11</v>
      </c>
      <c r="G277" s="10" t="s">
        <v>216</v>
      </c>
      <c r="H277" s="9">
        <v>1003</v>
      </c>
    </row>
    <row r="278" spans="1:8">
      <c r="A278" s="8">
        <v>15112</v>
      </c>
      <c r="B278" s="8" t="s">
        <v>950</v>
      </c>
      <c r="C278" s="7" t="s">
        <v>1023</v>
      </c>
      <c r="D278" s="7" t="s">
        <v>1234</v>
      </c>
      <c r="E278" s="7" t="s">
        <v>1233</v>
      </c>
      <c r="F278" s="7" t="s">
        <v>263</v>
      </c>
      <c r="G278" s="7" t="s">
        <v>197</v>
      </c>
      <c r="H278" s="6">
        <v>2579</v>
      </c>
    </row>
    <row r="279" spans="1:8">
      <c r="A279" s="11">
        <v>14089</v>
      </c>
      <c r="B279" s="11" t="s">
        <v>632</v>
      </c>
      <c r="C279" s="10" t="s">
        <v>1232</v>
      </c>
      <c r="D279" s="10" t="s">
        <v>1231</v>
      </c>
      <c r="E279" s="10" t="s">
        <v>1230</v>
      </c>
      <c r="F279" s="10" t="s">
        <v>11</v>
      </c>
      <c r="G279" s="10" t="s">
        <v>216</v>
      </c>
      <c r="H279" s="9">
        <v>2127</v>
      </c>
    </row>
    <row r="280" spans="1:8">
      <c r="A280" s="8">
        <v>14961</v>
      </c>
      <c r="B280" s="8" t="s">
        <v>1229</v>
      </c>
      <c r="C280" s="7" t="s">
        <v>773</v>
      </c>
      <c r="D280" s="7" t="s">
        <v>315</v>
      </c>
      <c r="E280" s="7" t="s">
        <v>1228</v>
      </c>
      <c r="F280" s="7" t="s">
        <v>88</v>
      </c>
      <c r="G280" s="7" t="s">
        <v>10</v>
      </c>
      <c r="H280" s="6">
        <v>2583</v>
      </c>
    </row>
    <row r="281" spans="1:8">
      <c r="A281" s="11">
        <v>13633</v>
      </c>
      <c r="B281" s="11" t="s">
        <v>15</v>
      </c>
      <c r="C281" s="10" t="s">
        <v>148</v>
      </c>
      <c r="D281" s="10" t="s">
        <v>127</v>
      </c>
      <c r="E281" s="10" t="s">
        <v>1227</v>
      </c>
      <c r="F281" s="10" t="s">
        <v>68</v>
      </c>
      <c r="G281" s="10" t="s">
        <v>67</v>
      </c>
      <c r="H281" s="9">
        <v>2816</v>
      </c>
    </row>
    <row r="282" spans="1:8">
      <c r="A282" s="8">
        <v>13776</v>
      </c>
      <c r="B282" s="8" t="s">
        <v>1226</v>
      </c>
      <c r="C282" s="7" t="s">
        <v>609</v>
      </c>
      <c r="D282" s="7" t="s">
        <v>608</v>
      </c>
      <c r="E282" s="7" t="s">
        <v>1225</v>
      </c>
      <c r="F282" s="7" t="s">
        <v>28</v>
      </c>
      <c r="G282" s="7" t="s">
        <v>10</v>
      </c>
      <c r="H282" s="6">
        <v>1895</v>
      </c>
    </row>
    <row r="283" spans="1:8">
      <c r="A283" s="11">
        <v>14119</v>
      </c>
      <c r="B283" s="11" t="s">
        <v>163</v>
      </c>
      <c r="C283" s="10" t="s">
        <v>1224</v>
      </c>
      <c r="D283" s="10" t="s">
        <v>1223</v>
      </c>
      <c r="E283" s="10" t="s">
        <v>1222</v>
      </c>
      <c r="F283" s="10" t="s">
        <v>11</v>
      </c>
      <c r="G283" s="10" t="s">
        <v>10</v>
      </c>
      <c r="H283" s="9">
        <v>1733</v>
      </c>
    </row>
    <row r="284" spans="1:8">
      <c r="A284" s="8">
        <v>14675</v>
      </c>
      <c r="B284" s="8" t="s">
        <v>1221</v>
      </c>
      <c r="C284" s="7" t="s">
        <v>1135</v>
      </c>
      <c r="D284" s="7" t="s">
        <v>1220</v>
      </c>
      <c r="E284" s="7" t="s">
        <v>1219</v>
      </c>
      <c r="F284" s="7" t="s">
        <v>34</v>
      </c>
      <c r="G284" s="7" t="s">
        <v>168</v>
      </c>
      <c r="H284" s="6">
        <v>2477</v>
      </c>
    </row>
    <row r="285" spans="1:8">
      <c r="A285" s="11">
        <v>14853</v>
      </c>
      <c r="B285" s="11" t="s">
        <v>1218</v>
      </c>
      <c r="C285" s="10" t="s">
        <v>25</v>
      </c>
      <c r="D285" s="10" t="s">
        <v>265</v>
      </c>
      <c r="E285" s="10" t="s">
        <v>1217</v>
      </c>
      <c r="F285" s="10" t="s">
        <v>88</v>
      </c>
      <c r="G285" s="10" t="s">
        <v>197</v>
      </c>
      <c r="H285" s="9">
        <v>2883</v>
      </c>
    </row>
    <row r="286" spans="1:8">
      <c r="A286" s="8">
        <v>13773</v>
      </c>
      <c r="B286" s="8" t="s">
        <v>341</v>
      </c>
      <c r="C286" s="7" t="s">
        <v>998</v>
      </c>
      <c r="D286" s="7" t="s">
        <v>1216</v>
      </c>
      <c r="E286" s="7" t="s">
        <v>1215</v>
      </c>
      <c r="F286" s="7" t="s">
        <v>28</v>
      </c>
      <c r="G286" s="7" t="s">
        <v>10</v>
      </c>
      <c r="H286" s="6">
        <v>1124</v>
      </c>
    </row>
    <row r="287" spans="1:8">
      <c r="A287" s="11">
        <v>13503</v>
      </c>
      <c r="B287" s="11" t="s">
        <v>1214</v>
      </c>
      <c r="C287" s="10" t="s">
        <v>1213</v>
      </c>
      <c r="D287" s="10" t="s">
        <v>64</v>
      </c>
      <c r="E287" s="10" t="s">
        <v>1212</v>
      </c>
      <c r="F287" s="10" t="s">
        <v>57</v>
      </c>
      <c r="G287" s="10" t="s">
        <v>375</v>
      </c>
      <c r="H287" s="9">
        <v>2182</v>
      </c>
    </row>
    <row r="288" spans="1:8">
      <c r="A288" s="8">
        <v>13845</v>
      </c>
      <c r="B288" s="8" t="s">
        <v>1065</v>
      </c>
      <c r="C288" s="7" t="s">
        <v>1211</v>
      </c>
      <c r="D288" s="7" t="s">
        <v>789</v>
      </c>
      <c r="E288" s="7" t="s">
        <v>1210</v>
      </c>
      <c r="F288" s="7" t="s">
        <v>103</v>
      </c>
      <c r="G288" s="7" t="s">
        <v>33</v>
      </c>
      <c r="H288" s="6">
        <v>1307</v>
      </c>
    </row>
    <row r="289" spans="1:8">
      <c r="A289" s="11">
        <v>14692</v>
      </c>
      <c r="B289" s="11" t="s">
        <v>341</v>
      </c>
      <c r="C289" s="10" t="s">
        <v>86</v>
      </c>
      <c r="D289" s="10" t="s">
        <v>60</v>
      </c>
      <c r="E289" s="10" t="s">
        <v>1209</v>
      </c>
      <c r="F289" s="10" t="s">
        <v>34</v>
      </c>
      <c r="G289" s="10" t="s">
        <v>168</v>
      </c>
      <c r="H289" s="9">
        <v>2338</v>
      </c>
    </row>
    <row r="290" spans="1:8">
      <c r="A290" s="8">
        <v>14671</v>
      </c>
      <c r="B290" s="8" t="s">
        <v>79</v>
      </c>
      <c r="C290" s="7" t="s">
        <v>1208</v>
      </c>
      <c r="D290" s="7" t="s">
        <v>672</v>
      </c>
      <c r="E290" s="7" t="s">
        <v>1207</v>
      </c>
      <c r="F290" s="7" t="s">
        <v>34</v>
      </c>
      <c r="G290" s="7" t="s">
        <v>168</v>
      </c>
      <c r="H290" s="6">
        <v>2918</v>
      </c>
    </row>
    <row r="291" spans="1:8">
      <c r="A291" s="11">
        <v>14591</v>
      </c>
      <c r="B291" s="11" t="s">
        <v>1206</v>
      </c>
      <c r="C291" s="10" t="s">
        <v>1205</v>
      </c>
      <c r="D291" s="10" t="s">
        <v>1204</v>
      </c>
      <c r="E291" s="10" t="s">
        <v>1203</v>
      </c>
      <c r="F291" s="10" t="s">
        <v>34</v>
      </c>
      <c r="G291" s="10" t="s">
        <v>102</v>
      </c>
      <c r="H291" s="9">
        <v>1825</v>
      </c>
    </row>
    <row r="292" spans="1:8">
      <c r="A292" s="8">
        <v>14110</v>
      </c>
      <c r="B292" s="8" t="s">
        <v>1202</v>
      </c>
      <c r="C292" s="7" t="s">
        <v>147</v>
      </c>
      <c r="D292" s="7" t="s">
        <v>995</v>
      </c>
      <c r="E292" s="7" t="s">
        <v>1201</v>
      </c>
      <c r="F292" s="7" t="s">
        <v>11</v>
      </c>
      <c r="G292" s="7" t="s">
        <v>10</v>
      </c>
      <c r="H292" s="6">
        <v>1799</v>
      </c>
    </row>
    <row r="293" spans="1:8">
      <c r="A293" s="11">
        <v>13531</v>
      </c>
      <c r="B293" s="11" t="s">
        <v>1102</v>
      </c>
      <c r="C293" s="10" t="s">
        <v>1195</v>
      </c>
      <c r="D293" s="10" t="s">
        <v>369</v>
      </c>
      <c r="E293" s="10" t="s">
        <v>1200</v>
      </c>
      <c r="F293" s="10" t="s">
        <v>57</v>
      </c>
      <c r="G293" s="10" t="s">
        <v>139</v>
      </c>
      <c r="H293" s="9">
        <v>1573</v>
      </c>
    </row>
    <row r="294" spans="1:8">
      <c r="A294" s="8">
        <v>13809</v>
      </c>
      <c r="B294" s="8" t="s">
        <v>66</v>
      </c>
      <c r="C294" s="7" t="s">
        <v>123</v>
      </c>
      <c r="D294" s="7" t="s">
        <v>151</v>
      </c>
      <c r="E294" s="7" t="s">
        <v>1199</v>
      </c>
      <c r="F294" s="7" t="s">
        <v>103</v>
      </c>
      <c r="G294" s="7" t="s">
        <v>102</v>
      </c>
      <c r="H294" s="6">
        <v>2406</v>
      </c>
    </row>
    <row r="295" spans="1:8">
      <c r="A295" s="11">
        <v>14572</v>
      </c>
      <c r="B295" s="11" t="s">
        <v>1198</v>
      </c>
      <c r="C295" s="10" t="s">
        <v>920</v>
      </c>
      <c r="D295" s="10" t="s">
        <v>583</v>
      </c>
      <c r="E295" s="10" t="s">
        <v>1197</v>
      </c>
      <c r="F295" s="10" t="s">
        <v>34</v>
      </c>
      <c r="G295" s="10" t="s">
        <v>102</v>
      </c>
      <c r="H295" s="9">
        <v>1041</v>
      </c>
    </row>
    <row r="296" spans="1:8">
      <c r="A296" s="8">
        <v>14773</v>
      </c>
      <c r="B296" s="8" t="s">
        <v>442</v>
      </c>
      <c r="C296" s="7" t="s">
        <v>1196</v>
      </c>
      <c r="D296" s="7" t="s">
        <v>1195</v>
      </c>
      <c r="E296" s="7" t="s">
        <v>1194</v>
      </c>
      <c r="F296" s="7" t="s">
        <v>34</v>
      </c>
      <c r="G296" s="7" t="s">
        <v>168</v>
      </c>
      <c r="H296" s="6">
        <v>2179</v>
      </c>
    </row>
    <row r="297" spans="1:8">
      <c r="A297" s="11">
        <v>14701</v>
      </c>
      <c r="B297" s="11" t="s">
        <v>305</v>
      </c>
      <c r="C297" s="10" t="s">
        <v>813</v>
      </c>
      <c r="D297" s="10" t="s">
        <v>1193</v>
      </c>
      <c r="E297" s="10" t="s">
        <v>1192</v>
      </c>
      <c r="F297" s="10" t="s">
        <v>34</v>
      </c>
      <c r="G297" s="10" t="s">
        <v>168</v>
      </c>
      <c r="H297" s="9">
        <v>1521</v>
      </c>
    </row>
    <row r="298" spans="1:8">
      <c r="A298" s="8">
        <v>14492</v>
      </c>
      <c r="B298" s="8" t="s">
        <v>87</v>
      </c>
      <c r="C298" s="7" t="s">
        <v>1191</v>
      </c>
      <c r="D298" s="7" t="s">
        <v>647</v>
      </c>
      <c r="E298" s="7" t="s">
        <v>1190</v>
      </c>
      <c r="F298" s="7" t="s">
        <v>22</v>
      </c>
      <c r="G298" s="7" t="s">
        <v>254</v>
      </c>
      <c r="H298" s="6">
        <v>2587</v>
      </c>
    </row>
    <row r="299" spans="1:8">
      <c r="A299" s="11">
        <v>14636</v>
      </c>
      <c r="B299" s="11" t="s">
        <v>438</v>
      </c>
      <c r="C299" s="10" t="s">
        <v>1189</v>
      </c>
      <c r="D299" s="10" t="s">
        <v>1188</v>
      </c>
      <c r="E299" s="10" t="s">
        <v>1187</v>
      </c>
      <c r="F299" s="10" t="s">
        <v>34</v>
      </c>
      <c r="G299" s="10" t="s">
        <v>33</v>
      </c>
      <c r="H299" s="9">
        <v>1316</v>
      </c>
    </row>
    <row r="300" spans="1:8">
      <c r="A300" s="8">
        <v>15079</v>
      </c>
      <c r="B300" s="8" t="s">
        <v>652</v>
      </c>
      <c r="C300" s="7" t="s">
        <v>1186</v>
      </c>
      <c r="D300" s="7" t="s">
        <v>100</v>
      </c>
      <c r="E300" s="7" t="s">
        <v>1185</v>
      </c>
      <c r="F300" s="7" t="s">
        <v>108</v>
      </c>
      <c r="G300" s="7" t="s">
        <v>181</v>
      </c>
      <c r="H300" s="6">
        <v>2281</v>
      </c>
    </row>
    <row r="301" spans="1:8">
      <c r="A301" s="11">
        <v>15076</v>
      </c>
      <c r="B301" s="11" t="s">
        <v>1184</v>
      </c>
      <c r="C301" s="10" t="s">
        <v>1183</v>
      </c>
      <c r="D301" s="10" t="s">
        <v>123</v>
      </c>
      <c r="E301" s="10" t="s">
        <v>1182</v>
      </c>
      <c r="F301" s="10" t="s">
        <v>108</v>
      </c>
      <c r="G301" s="10" t="s">
        <v>181</v>
      </c>
      <c r="H301" s="9">
        <v>2114</v>
      </c>
    </row>
    <row r="302" spans="1:8">
      <c r="A302" s="8">
        <v>14482</v>
      </c>
      <c r="B302" s="8" t="s">
        <v>163</v>
      </c>
      <c r="C302" s="7" t="s">
        <v>1181</v>
      </c>
      <c r="D302" s="7" t="s">
        <v>1180</v>
      </c>
      <c r="E302" s="7" t="s">
        <v>1179</v>
      </c>
      <c r="F302" s="7" t="s">
        <v>22</v>
      </c>
      <c r="G302" s="7" t="s">
        <v>254</v>
      </c>
      <c r="H302" s="6">
        <v>841</v>
      </c>
    </row>
    <row r="303" spans="1:8">
      <c r="A303" s="11">
        <v>14242</v>
      </c>
      <c r="B303" s="11" t="s">
        <v>1178</v>
      </c>
      <c r="C303" s="10" t="s">
        <v>398</v>
      </c>
      <c r="D303" s="10" t="s">
        <v>123</v>
      </c>
      <c r="E303" s="10" t="s">
        <v>1177</v>
      </c>
      <c r="F303" s="10" t="s">
        <v>22</v>
      </c>
      <c r="G303" s="10" t="s">
        <v>21</v>
      </c>
      <c r="H303" s="9">
        <v>2523</v>
      </c>
    </row>
    <row r="304" spans="1:8">
      <c r="A304" s="8">
        <v>14165</v>
      </c>
      <c r="B304" s="8" t="s">
        <v>1111</v>
      </c>
      <c r="C304" s="7" t="s">
        <v>1176</v>
      </c>
      <c r="D304" s="7" t="s">
        <v>772</v>
      </c>
      <c r="E304" s="7" t="s">
        <v>1175</v>
      </c>
      <c r="F304" s="7" t="s">
        <v>11</v>
      </c>
      <c r="G304" s="7" t="s">
        <v>10</v>
      </c>
      <c r="H304" s="6">
        <v>2684</v>
      </c>
    </row>
    <row r="305" spans="1:8">
      <c r="A305" s="11">
        <v>14974</v>
      </c>
      <c r="B305" s="11" t="s">
        <v>839</v>
      </c>
      <c r="C305" s="10" t="s">
        <v>492</v>
      </c>
      <c r="D305" s="10" t="s">
        <v>577</v>
      </c>
      <c r="E305" s="10" t="s">
        <v>1174</v>
      </c>
      <c r="F305" s="10" t="s">
        <v>88</v>
      </c>
      <c r="G305" s="10" t="s">
        <v>10</v>
      </c>
      <c r="H305" s="9">
        <v>2390</v>
      </c>
    </row>
    <row r="306" spans="1:8">
      <c r="A306" s="8">
        <v>13768</v>
      </c>
      <c r="B306" s="8" t="s">
        <v>1173</v>
      </c>
      <c r="C306" s="7" t="s">
        <v>672</v>
      </c>
      <c r="D306" s="7" t="s">
        <v>1172</v>
      </c>
      <c r="E306" s="7" t="s">
        <v>1171</v>
      </c>
      <c r="F306" s="7" t="s">
        <v>28</v>
      </c>
      <c r="G306" s="7" t="s">
        <v>10</v>
      </c>
      <c r="H306" s="6">
        <v>1684</v>
      </c>
    </row>
    <row r="307" spans="1:8">
      <c r="A307" s="11">
        <v>15101</v>
      </c>
      <c r="B307" s="11" t="s">
        <v>996</v>
      </c>
      <c r="C307" s="10" t="s">
        <v>1170</v>
      </c>
      <c r="D307" s="10" t="s">
        <v>1169</v>
      </c>
      <c r="E307" s="10" t="s">
        <v>1168</v>
      </c>
      <c r="F307" s="10" t="s">
        <v>108</v>
      </c>
      <c r="G307" s="10" t="s">
        <v>186</v>
      </c>
      <c r="H307" s="9">
        <v>590</v>
      </c>
    </row>
    <row r="308" spans="1:8">
      <c r="A308" s="8">
        <v>14970</v>
      </c>
      <c r="B308" s="8" t="s">
        <v>66</v>
      </c>
      <c r="C308" s="7" t="s">
        <v>1167</v>
      </c>
      <c r="D308" s="7" t="s">
        <v>1166</v>
      </c>
      <c r="E308" s="7" t="s">
        <v>1165</v>
      </c>
      <c r="F308" s="7" t="s">
        <v>88</v>
      </c>
      <c r="G308" s="7" t="s">
        <v>10</v>
      </c>
      <c r="H308" s="6">
        <v>1561</v>
      </c>
    </row>
    <row r="309" spans="1:8">
      <c r="A309" s="11">
        <v>14458</v>
      </c>
      <c r="B309" s="11" t="s">
        <v>764</v>
      </c>
      <c r="C309" s="10" t="s">
        <v>1164</v>
      </c>
      <c r="D309" s="10" t="s">
        <v>1163</v>
      </c>
      <c r="E309" s="10" t="s">
        <v>1162</v>
      </c>
      <c r="F309" s="10" t="s">
        <v>22</v>
      </c>
      <c r="G309" s="10" t="s">
        <v>254</v>
      </c>
      <c r="H309" s="9">
        <v>1902</v>
      </c>
    </row>
    <row r="310" spans="1:8">
      <c r="A310" s="8">
        <v>13930</v>
      </c>
      <c r="B310" s="8" t="s">
        <v>344</v>
      </c>
      <c r="C310" s="7" t="s">
        <v>1161</v>
      </c>
      <c r="D310" s="7" t="s">
        <v>621</v>
      </c>
      <c r="E310" s="7" t="s">
        <v>1160</v>
      </c>
      <c r="F310" s="7" t="s">
        <v>145</v>
      </c>
      <c r="G310" s="7" t="s">
        <v>176</v>
      </c>
      <c r="H310" s="6">
        <v>2579</v>
      </c>
    </row>
    <row r="311" spans="1:8">
      <c r="A311" s="11">
        <v>15040</v>
      </c>
      <c r="B311" s="11" t="s">
        <v>531</v>
      </c>
      <c r="C311" s="10" t="s">
        <v>1099</v>
      </c>
      <c r="D311" s="10" t="s">
        <v>161</v>
      </c>
      <c r="E311" s="10" t="s">
        <v>1159</v>
      </c>
      <c r="F311" s="10" t="s">
        <v>108</v>
      </c>
      <c r="G311" s="10" t="s">
        <v>107</v>
      </c>
      <c r="H311" s="9">
        <v>2110</v>
      </c>
    </row>
    <row r="312" spans="1:8">
      <c r="A312" s="8">
        <v>13546</v>
      </c>
      <c r="B312" s="8" t="s">
        <v>1158</v>
      </c>
      <c r="C312" s="7" t="s">
        <v>1157</v>
      </c>
      <c r="D312" s="7" t="s">
        <v>297</v>
      </c>
      <c r="E312" s="7" t="s">
        <v>1156</v>
      </c>
      <c r="F312" s="7" t="s">
        <v>57</v>
      </c>
      <c r="G312" s="7" t="s">
        <v>139</v>
      </c>
      <c r="H312" s="6">
        <v>1405</v>
      </c>
    </row>
    <row r="313" spans="1:8">
      <c r="A313" s="11">
        <v>13781</v>
      </c>
      <c r="B313" s="11" t="s">
        <v>1155</v>
      </c>
      <c r="C313" s="10" t="s">
        <v>1154</v>
      </c>
      <c r="D313" s="10" t="s">
        <v>24</v>
      </c>
      <c r="E313" s="10" t="s">
        <v>1153</v>
      </c>
      <c r="F313" s="10" t="s">
        <v>28</v>
      </c>
      <c r="G313" s="10" t="s">
        <v>10</v>
      </c>
      <c r="H313" s="9">
        <v>1864</v>
      </c>
    </row>
    <row r="314" spans="1:8">
      <c r="A314" s="8">
        <v>14770</v>
      </c>
      <c r="B314" s="8" t="s">
        <v>819</v>
      </c>
      <c r="C314" s="7" t="s">
        <v>1152</v>
      </c>
      <c r="D314" s="7" t="s">
        <v>1151</v>
      </c>
      <c r="E314" s="7" t="s">
        <v>1150</v>
      </c>
      <c r="F314" s="7" t="s">
        <v>34</v>
      </c>
      <c r="G314" s="7" t="s">
        <v>168</v>
      </c>
      <c r="H314" s="6">
        <v>1295</v>
      </c>
    </row>
    <row r="315" spans="1:8">
      <c r="A315" s="11">
        <v>14852</v>
      </c>
      <c r="B315" s="11" t="s">
        <v>79</v>
      </c>
      <c r="C315" s="10" t="s">
        <v>833</v>
      </c>
      <c r="D315" s="10" t="s">
        <v>363</v>
      </c>
      <c r="E315" s="10" t="s">
        <v>1149</v>
      </c>
      <c r="F315" s="10" t="s">
        <v>88</v>
      </c>
      <c r="G315" s="10" t="s">
        <v>56</v>
      </c>
      <c r="H315" s="9">
        <v>865</v>
      </c>
    </row>
    <row r="316" spans="1:8">
      <c r="A316" s="8">
        <v>15072</v>
      </c>
      <c r="B316" s="8" t="s">
        <v>649</v>
      </c>
      <c r="C316" s="7" t="s">
        <v>798</v>
      </c>
      <c r="D316" s="7" t="s">
        <v>330</v>
      </c>
      <c r="E316" s="7" t="s">
        <v>1148</v>
      </c>
      <c r="F316" s="7" t="s">
        <v>108</v>
      </c>
      <c r="G316" s="7" t="s">
        <v>181</v>
      </c>
      <c r="H316" s="6">
        <v>2045</v>
      </c>
    </row>
    <row r="317" spans="1:8">
      <c r="A317" s="11">
        <v>14691</v>
      </c>
      <c r="B317" s="11" t="s">
        <v>66</v>
      </c>
      <c r="C317" s="10" t="s">
        <v>1147</v>
      </c>
      <c r="D317" s="10" t="s">
        <v>1146</v>
      </c>
      <c r="E317" s="10" t="s">
        <v>1145</v>
      </c>
      <c r="F317" s="10" t="s">
        <v>34</v>
      </c>
      <c r="G317" s="10" t="s">
        <v>168</v>
      </c>
      <c r="H317" s="9">
        <v>1209</v>
      </c>
    </row>
    <row r="318" spans="1:8">
      <c r="A318" s="8">
        <v>14066</v>
      </c>
      <c r="B318" s="8" t="s">
        <v>723</v>
      </c>
      <c r="C318" s="7" t="s">
        <v>243</v>
      </c>
      <c r="D318" s="7" t="s">
        <v>929</v>
      </c>
      <c r="E318" s="7" t="s">
        <v>1144</v>
      </c>
      <c r="F318" s="7" t="s">
        <v>11</v>
      </c>
      <c r="G318" s="7" t="s">
        <v>27</v>
      </c>
      <c r="H318" s="6">
        <v>2036</v>
      </c>
    </row>
    <row r="319" spans="1:8">
      <c r="A319" s="11">
        <v>14609</v>
      </c>
      <c r="B319" s="11" t="s">
        <v>1143</v>
      </c>
      <c r="C319" s="10" t="s">
        <v>1142</v>
      </c>
      <c r="D319" s="10" t="s">
        <v>1141</v>
      </c>
      <c r="E319" s="10" t="s">
        <v>1140</v>
      </c>
      <c r="F319" s="10" t="s">
        <v>34</v>
      </c>
      <c r="G319" s="10" t="s">
        <v>197</v>
      </c>
      <c r="H319" s="9">
        <v>1895</v>
      </c>
    </row>
    <row r="320" spans="1:8">
      <c r="A320" s="8">
        <v>14801</v>
      </c>
      <c r="B320" s="8" t="s">
        <v>38</v>
      </c>
      <c r="C320" s="7" t="s">
        <v>1139</v>
      </c>
      <c r="D320" s="7" t="s">
        <v>1138</v>
      </c>
      <c r="E320" s="7" t="s">
        <v>1137</v>
      </c>
      <c r="F320" s="7" t="s">
        <v>117</v>
      </c>
      <c r="G320" s="7" t="s">
        <v>10</v>
      </c>
      <c r="H320" s="6">
        <v>1537</v>
      </c>
    </row>
    <row r="321" spans="1:8">
      <c r="A321" s="11">
        <v>14685</v>
      </c>
      <c r="B321" s="11" t="s">
        <v>1136</v>
      </c>
      <c r="C321" s="10" t="s">
        <v>173</v>
      </c>
      <c r="D321" s="10" t="s">
        <v>1135</v>
      </c>
      <c r="E321" s="10" t="s">
        <v>1134</v>
      </c>
      <c r="F321" s="10" t="s">
        <v>34</v>
      </c>
      <c r="G321" s="10" t="s">
        <v>168</v>
      </c>
      <c r="H321" s="9">
        <v>1761</v>
      </c>
    </row>
    <row r="322" spans="1:8">
      <c r="A322" s="8">
        <v>14082</v>
      </c>
      <c r="B322" s="8" t="s">
        <v>1133</v>
      </c>
      <c r="C322" s="7" t="s">
        <v>578</v>
      </c>
      <c r="D322" s="7" t="s">
        <v>393</v>
      </c>
      <c r="E322" s="7" t="s">
        <v>1132</v>
      </c>
      <c r="F322" s="7" t="s">
        <v>11</v>
      </c>
      <c r="G322" s="7" t="s">
        <v>216</v>
      </c>
      <c r="H322" s="6">
        <v>2502</v>
      </c>
    </row>
    <row r="323" spans="1:8">
      <c r="A323" s="11">
        <v>14950</v>
      </c>
      <c r="B323" s="11" t="s">
        <v>543</v>
      </c>
      <c r="C323" s="10" t="s">
        <v>1131</v>
      </c>
      <c r="D323" s="10" t="s">
        <v>1130</v>
      </c>
      <c r="E323" s="10" t="s">
        <v>1129</v>
      </c>
      <c r="F323" s="10" t="s">
        <v>88</v>
      </c>
      <c r="G323" s="10" t="s">
        <v>10</v>
      </c>
      <c r="H323" s="9">
        <v>2524</v>
      </c>
    </row>
    <row r="324" spans="1:8">
      <c r="A324" s="8">
        <v>14055</v>
      </c>
      <c r="B324" s="8" t="s">
        <v>1128</v>
      </c>
      <c r="C324" s="7" t="s">
        <v>1127</v>
      </c>
      <c r="D324" s="7" t="s">
        <v>1126</v>
      </c>
      <c r="E324" s="7" t="s">
        <v>1125</v>
      </c>
      <c r="F324" s="7" t="s">
        <v>11</v>
      </c>
      <c r="G324" s="7" t="s">
        <v>27</v>
      </c>
      <c r="H324" s="6">
        <v>2570</v>
      </c>
    </row>
    <row r="325" spans="1:8">
      <c r="A325" s="11">
        <v>13761</v>
      </c>
      <c r="B325" s="11" t="s">
        <v>128</v>
      </c>
      <c r="C325" s="10" t="s">
        <v>1124</v>
      </c>
      <c r="D325" s="10" t="s">
        <v>336</v>
      </c>
      <c r="E325" s="10" t="s">
        <v>1123</v>
      </c>
      <c r="F325" s="10" t="s">
        <v>28</v>
      </c>
      <c r="G325" s="10" t="s">
        <v>10</v>
      </c>
      <c r="H325" s="9">
        <v>2865</v>
      </c>
    </row>
    <row r="326" spans="1:8">
      <c r="A326" s="8">
        <v>14045</v>
      </c>
      <c r="B326" s="8" t="s">
        <v>1122</v>
      </c>
      <c r="C326" s="7" t="s">
        <v>387</v>
      </c>
      <c r="D326" s="7" t="s">
        <v>541</v>
      </c>
      <c r="E326" s="7" t="s">
        <v>1121</v>
      </c>
      <c r="F326" s="7" t="s">
        <v>11</v>
      </c>
      <c r="G326" s="7" t="s">
        <v>27</v>
      </c>
      <c r="H326" s="6">
        <v>2081</v>
      </c>
    </row>
    <row r="327" spans="1:8">
      <c r="A327" s="11">
        <v>13778</v>
      </c>
      <c r="B327" s="11" t="s">
        <v>1120</v>
      </c>
      <c r="C327" s="10" t="s">
        <v>1119</v>
      </c>
      <c r="D327" s="10" t="s">
        <v>280</v>
      </c>
      <c r="E327" s="10" t="s">
        <v>1118</v>
      </c>
      <c r="F327" s="10" t="s">
        <v>28</v>
      </c>
      <c r="G327" s="10" t="s">
        <v>10</v>
      </c>
      <c r="H327" s="9">
        <v>1083</v>
      </c>
    </row>
    <row r="328" spans="1:8">
      <c r="A328" s="8">
        <v>13770</v>
      </c>
      <c r="B328" s="8" t="s">
        <v>822</v>
      </c>
      <c r="C328" s="7" t="s">
        <v>270</v>
      </c>
      <c r="D328" s="7" t="s">
        <v>1117</v>
      </c>
      <c r="E328" s="7" t="s">
        <v>1116</v>
      </c>
      <c r="F328" s="7" t="s">
        <v>28</v>
      </c>
      <c r="G328" s="7" t="s">
        <v>10</v>
      </c>
      <c r="H328" s="6">
        <v>788</v>
      </c>
    </row>
    <row r="329" spans="1:8">
      <c r="A329" s="11">
        <v>13811</v>
      </c>
      <c r="B329" s="11" t="s">
        <v>79</v>
      </c>
      <c r="C329" s="10" t="s">
        <v>170</v>
      </c>
      <c r="D329" s="10" t="s">
        <v>1115</v>
      </c>
      <c r="E329" s="10" t="s">
        <v>1114</v>
      </c>
      <c r="F329" s="10" t="s">
        <v>103</v>
      </c>
      <c r="G329" s="10" t="s">
        <v>102</v>
      </c>
      <c r="H329" s="9">
        <v>2804</v>
      </c>
    </row>
    <row r="330" spans="1:8">
      <c r="A330" s="8">
        <v>14218</v>
      </c>
      <c r="B330" s="8" t="s">
        <v>353</v>
      </c>
      <c r="C330" s="7" t="s">
        <v>388</v>
      </c>
      <c r="D330" s="7" t="s">
        <v>1113</v>
      </c>
      <c r="E330" s="7" t="s">
        <v>1112</v>
      </c>
      <c r="F330" s="7" t="s">
        <v>22</v>
      </c>
      <c r="G330" s="7" t="s">
        <v>27</v>
      </c>
      <c r="H330" s="6">
        <v>2564</v>
      </c>
    </row>
    <row r="331" spans="1:8">
      <c r="A331" s="11">
        <v>13902</v>
      </c>
      <c r="B331" s="11" t="s">
        <v>1111</v>
      </c>
      <c r="C331" s="10" t="s">
        <v>304</v>
      </c>
      <c r="D331" s="10" t="s">
        <v>1110</v>
      </c>
      <c r="E331" s="10" t="s">
        <v>1109</v>
      </c>
      <c r="F331" s="10" t="s">
        <v>145</v>
      </c>
      <c r="G331" s="10" t="s">
        <v>237</v>
      </c>
      <c r="H331" s="9">
        <v>891</v>
      </c>
    </row>
    <row r="332" spans="1:8">
      <c r="A332" s="8">
        <v>14042</v>
      </c>
      <c r="B332" s="8" t="s">
        <v>1039</v>
      </c>
      <c r="C332" s="7" t="s">
        <v>1108</v>
      </c>
      <c r="D332" s="7" t="s">
        <v>161</v>
      </c>
      <c r="E332" s="7" t="s">
        <v>1107</v>
      </c>
      <c r="F332" s="7" t="s">
        <v>11</v>
      </c>
      <c r="G332" s="7" t="s">
        <v>27</v>
      </c>
      <c r="H332" s="6">
        <v>558</v>
      </c>
    </row>
    <row r="333" spans="1:8">
      <c r="A333" s="11">
        <v>14954</v>
      </c>
      <c r="B333" s="11" t="s">
        <v>244</v>
      </c>
      <c r="C333" s="10" t="s">
        <v>647</v>
      </c>
      <c r="D333" s="10" t="s">
        <v>207</v>
      </c>
      <c r="E333" s="10" t="s">
        <v>1106</v>
      </c>
      <c r="F333" s="10" t="s">
        <v>88</v>
      </c>
      <c r="G333" s="10" t="s">
        <v>10</v>
      </c>
      <c r="H333" s="9">
        <v>2499</v>
      </c>
    </row>
    <row r="334" spans="1:8">
      <c r="A334" s="8">
        <v>14070</v>
      </c>
      <c r="B334" s="8" t="s">
        <v>1105</v>
      </c>
      <c r="C334" s="7" t="s">
        <v>158</v>
      </c>
      <c r="D334" s="7" t="s">
        <v>1104</v>
      </c>
      <c r="E334" s="7" t="s">
        <v>1103</v>
      </c>
      <c r="F334" s="7" t="s">
        <v>11</v>
      </c>
      <c r="G334" s="7" t="s">
        <v>27</v>
      </c>
      <c r="H334" s="6">
        <v>1577</v>
      </c>
    </row>
    <row r="335" spans="1:8">
      <c r="A335" s="11">
        <v>13720</v>
      </c>
      <c r="B335" s="11" t="s">
        <v>1102</v>
      </c>
      <c r="C335" s="10" t="s">
        <v>1101</v>
      </c>
      <c r="D335" s="10" t="s">
        <v>554</v>
      </c>
      <c r="E335" s="10" t="s">
        <v>1100</v>
      </c>
      <c r="F335" s="10" t="s">
        <v>28</v>
      </c>
      <c r="G335" s="10" t="s">
        <v>27</v>
      </c>
      <c r="H335" s="9">
        <v>2581</v>
      </c>
    </row>
    <row r="336" spans="1:8">
      <c r="A336" s="8">
        <v>13840</v>
      </c>
      <c r="B336" s="8" t="s">
        <v>619</v>
      </c>
      <c r="C336" s="7" t="s">
        <v>1099</v>
      </c>
      <c r="D336" s="7" t="s">
        <v>307</v>
      </c>
      <c r="E336" s="7" t="s">
        <v>1098</v>
      </c>
      <c r="F336" s="7" t="s">
        <v>103</v>
      </c>
      <c r="G336" s="7" t="s">
        <v>33</v>
      </c>
      <c r="H336" s="6">
        <v>797</v>
      </c>
    </row>
    <row r="337" spans="1:8">
      <c r="A337" s="11">
        <v>14960</v>
      </c>
      <c r="B337" s="11" t="s">
        <v>79</v>
      </c>
      <c r="C337" s="10" t="s">
        <v>1097</v>
      </c>
      <c r="D337" s="10" t="s">
        <v>1096</v>
      </c>
      <c r="E337" s="10" t="s">
        <v>1095</v>
      </c>
      <c r="F337" s="10" t="s">
        <v>88</v>
      </c>
      <c r="G337" s="10" t="s">
        <v>10</v>
      </c>
      <c r="H337" s="9">
        <v>2095</v>
      </c>
    </row>
    <row r="338" spans="1:8">
      <c r="A338" s="8">
        <v>14537</v>
      </c>
      <c r="B338" s="8" t="s">
        <v>1094</v>
      </c>
      <c r="C338" s="7" t="s">
        <v>613</v>
      </c>
      <c r="D338" s="7" t="s">
        <v>1093</v>
      </c>
      <c r="E338" s="7" t="s">
        <v>1092</v>
      </c>
      <c r="F338" s="7" t="s">
        <v>249</v>
      </c>
      <c r="G338" s="7" t="s">
        <v>248</v>
      </c>
      <c r="H338" s="6">
        <v>1161</v>
      </c>
    </row>
    <row r="339" spans="1:8">
      <c r="A339" s="11">
        <v>13957</v>
      </c>
      <c r="B339" s="11" t="s">
        <v>1091</v>
      </c>
      <c r="C339" s="10" t="s">
        <v>798</v>
      </c>
      <c r="D339" s="10" t="s">
        <v>578</v>
      </c>
      <c r="E339" s="10" t="s">
        <v>1090</v>
      </c>
      <c r="F339" s="10" t="s">
        <v>145</v>
      </c>
      <c r="G339" s="10" t="s">
        <v>380</v>
      </c>
      <c r="H339" s="9">
        <v>2263</v>
      </c>
    </row>
    <row r="340" spans="1:8">
      <c r="A340" s="8">
        <v>13816</v>
      </c>
      <c r="B340" s="8" t="s">
        <v>175</v>
      </c>
      <c r="C340" s="7" t="s">
        <v>567</v>
      </c>
      <c r="D340" s="7" t="s">
        <v>1089</v>
      </c>
      <c r="E340" s="7" t="s">
        <v>1088</v>
      </c>
      <c r="F340" s="7" t="s">
        <v>103</v>
      </c>
      <c r="G340" s="7" t="s">
        <v>102</v>
      </c>
      <c r="H340" s="6">
        <v>2125</v>
      </c>
    </row>
    <row r="341" spans="1:8">
      <c r="A341" s="11">
        <v>13513</v>
      </c>
      <c r="B341" s="11" t="s">
        <v>751</v>
      </c>
      <c r="C341" s="10" t="s">
        <v>239</v>
      </c>
      <c r="D341" s="10" t="s">
        <v>1087</v>
      </c>
      <c r="E341" s="10" t="s">
        <v>1086</v>
      </c>
      <c r="F341" s="10" t="s">
        <v>57</v>
      </c>
      <c r="G341" s="10" t="s">
        <v>375</v>
      </c>
      <c r="H341" s="9">
        <v>2622</v>
      </c>
    </row>
    <row r="342" spans="1:8">
      <c r="A342" s="8">
        <v>13974</v>
      </c>
      <c r="B342" s="8" t="s">
        <v>79</v>
      </c>
      <c r="C342" s="7" t="s">
        <v>183</v>
      </c>
      <c r="D342" s="7" t="s">
        <v>1085</v>
      </c>
      <c r="E342" s="7" t="s">
        <v>1084</v>
      </c>
      <c r="F342" s="7" t="s">
        <v>145</v>
      </c>
      <c r="G342" s="7" t="s">
        <v>144</v>
      </c>
      <c r="H342" s="6">
        <v>730</v>
      </c>
    </row>
    <row r="343" spans="1:8">
      <c r="A343" s="11">
        <v>15041</v>
      </c>
      <c r="B343" s="11" t="s">
        <v>1083</v>
      </c>
      <c r="C343" s="10" t="s">
        <v>1082</v>
      </c>
      <c r="D343" s="10" t="s">
        <v>49</v>
      </c>
      <c r="E343" s="10" t="s">
        <v>1081</v>
      </c>
      <c r="F343" s="10" t="s">
        <v>108</v>
      </c>
      <c r="G343" s="10" t="s">
        <v>107</v>
      </c>
      <c r="H343" s="9">
        <v>546</v>
      </c>
    </row>
    <row r="344" spans="1:8">
      <c r="A344" s="8">
        <v>14241</v>
      </c>
      <c r="B344" s="8" t="s">
        <v>66</v>
      </c>
      <c r="C344" s="7" t="s">
        <v>183</v>
      </c>
      <c r="D344" s="7" t="s">
        <v>1080</v>
      </c>
      <c r="E344" s="7" t="s">
        <v>1079</v>
      </c>
      <c r="F344" s="7" t="s">
        <v>22</v>
      </c>
      <c r="G344" s="7" t="s">
        <v>21</v>
      </c>
      <c r="H344" s="6">
        <v>1399</v>
      </c>
    </row>
    <row r="345" spans="1:8">
      <c r="A345" s="11">
        <v>13644</v>
      </c>
      <c r="B345" s="11" t="s">
        <v>497</v>
      </c>
      <c r="C345" s="10" t="s">
        <v>518</v>
      </c>
      <c r="D345" s="10" t="s">
        <v>869</v>
      </c>
      <c r="E345" s="10" t="s">
        <v>1078</v>
      </c>
      <c r="F345" s="10" t="s">
        <v>68</v>
      </c>
      <c r="G345" s="10" t="s">
        <v>67</v>
      </c>
      <c r="H345" s="9">
        <v>1454</v>
      </c>
    </row>
    <row r="346" spans="1:8">
      <c r="A346" s="8">
        <v>13637</v>
      </c>
      <c r="B346" s="8" t="s">
        <v>996</v>
      </c>
      <c r="C346" s="7" t="s">
        <v>183</v>
      </c>
      <c r="D346" s="7" t="s">
        <v>1077</v>
      </c>
      <c r="E346" s="7" t="s">
        <v>1076</v>
      </c>
      <c r="F346" s="7" t="s">
        <v>68</v>
      </c>
      <c r="G346" s="7" t="s">
        <v>67</v>
      </c>
      <c r="H346" s="6">
        <v>1325</v>
      </c>
    </row>
    <row r="347" spans="1:8">
      <c r="A347" s="11">
        <v>13640</v>
      </c>
      <c r="B347" s="11" t="s">
        <v>220</v>
      </c>
      <c r="C347" s="10" t="s">
        <v>643</v>
      </c>
      <c r="D347" s="10" t="s">
        <v>491</v>
      </c>
      <c r="E347" s="10" t="s">
        <v>1075</v>
      </c>
      <c r="F347" s="10" t="s">
        <v>68</v>
      </c>
      <c r="G347" s="10" t="s">
        <v>67</v>
      </c>
      <c r="H347" s="9">
        <v>1233</v>
      </c>
    </row>
    <row r="348" spans="1:8">
      <c r="A348" s="8">
        <v>13646</v>
      </c>
      <c r="B348" s="8" t="s">
        <v>1074</v>
      </c>
      <c r="C348" s="7" t="s">
        <v>578</v>
      </c>
      <c r="D348" s="7" t="s">
        <v>1073</v>
      </c>
      <c r="E348" s="7" t="s">
        <v>1072</v>
      </c>
      <c r="F348" s="7" t="s">
        <v>68</v>
      </c>
      <c r="G348" s="7" t="s">
        <v>67</v>
      </c>
      <c r="H348" s="6">
        <v>697</v>
      </c>
    </row>
    <row r="349" spans="1:8">
      <c r="A349" s="11">
        <v>15062</v>
      </c>
      <c r="B349" s="11" t="s">
        <v>295</v>
      </c>
      <c r="C349" s="10" t="s">
        <v>1014</v>
      </c>
      <c r="D349" s="10" t="s">
        <v>1071</v>
      </c>
      <c r="E349" s="10" t="s">
        <v>1070</v>
      </c>
      <c r="F349" s="10" t="s">
        <v>108</v>
      </c>
      <c r="G349" s="10" t="s">
        <v>107</v>
      </c>
      <c r="H349" s="9">
        <v>1628</v>
      </c>
    </row>
    <row r="350" spans="1:8">
      <c r="A350" s="8">
        <v>13569</v>
      </c>
      <c r="B350" s="8" t="s">
        <v>591</v>
      </c>
      <c r="C350" s="7" t="s">
        <v>1069</v>
      </c>
      <c r="D350" s="7" t="s">
        <v>468</v>
      </c>
      <c r="E350" s="7" t="s">
        <v>1068</v>
      </c>
      <c r="F350" s="7" t="s">
        <v>57</v>
      </c>
      <c r="G350" s="7" t="s">
        <v>272</v>
      </c>
      <c r="H350" s="6">
        <v>2834</v>
      </c>
    </row>
    <row r="351" spans="1:8">
      <c r="A351" s="11">
        <v>13925</v>
      </c>
      <c r="B351" s="11" t="s">
        <v>1067</v>
      </c>
      <c r="C351" s="10" t="s">
        <v>933</v>
      </c>
      <c r="D351" s="10" t="s">
        <v>352</v>
      </c>
      <c r="E351" s="10" t="s">
        <v>1066</v>
      </c>
      <c r="F351" s="10" t="s">
        <v>145</v>
      </c>
      <c r="G351" s="10" t="s">
        <v>176</v>
      </c>
      <c r="H351" s="9">
        <v>2322</v>
      </c>
    </row>
    <row r="352" spans="1:8">
      <c r="A352" s="8">
        <v>13723</v>
      </c>
      <c r="B352" s="8" t="s">
        <v>1065</v>
      </c>
      <c r="C352" s="7" t="s">
        <v>1004</v>
      </c>
      <c r="D352" s="7" t="s">
        <v>311</v>
      </c>
      <c r="E352" s="7" t="s">
        <v>1064</v>
      </c>
      <c r="F352" s="7" t="s">
        <v>28</v>
      </c>
      <c r="G352" s="7" t="s">
        <v>27</v>
      </c>
      <c r="H352" s="6">
        <v>2527</v>
      </c>
    </row>
    <row r="353" spans="1:8">
      <c r="A353" s="11">
        <v>15044</v>
      </c>
      <c r="B353" s="11" t="s">
        <v>72</v>
      </c>
      <c r="C353" s="10" t="s">
        <v>1063</v>
      </c>
      <c r="D353" s="10" t="s">
        <v>1062</v>
      </c>
      <c r="E353" s="10" t="s">
        <v>1061</v>
      </c>
      <c r="F353" s="10" t="s">
        <v>108</v>
      </c>
      <c r="G353" s="10" t="s">
        <v>107</v>
      </c>
      <c r="H353" s="9">
        <v>2664</v>
      </c>
    </row>
    <row r="354" spans="1:8">
      <c r="A354" s="8">
        <v>13694</v>
      </c>
      <c r="B354" s="8" t="s">
        <v>1060</v>
      </c>
      <c r="C354" s="7" t="s">
        <v>1059</v>
      </c>
      <c r="D354" s="7" t="s">
        <v>240</v>
      </c>
      <c r="E354" s="7" t="s">
        <v>1058</v>
      </c>
      <c r="F354" s="7" t="s">
        <v>68</v>
      </c>
      <c r="G354" s="7" t="s">
        <v>113</v>
      </c>
      <c r="H354" s="6">
        <v>1952</v>
      </c>
    </row>
    <row r="355" spans="1:8">
      <c r="A355" s="11">
        <v>14971</v>
      </c>
      <c r="B355" s="11" t="s">
        <v>1057</v>
      </c>
      <c r="C355" s="10" t="s">
        <v>162</v>
      </c>
      <c r="D355" s="10" t="s">
        <v>320</v>
      </c>
      <c r="E355" s="10" t="s">
        <v>1056</v>
      </c>
      <c r="F355" s="10" t="s">
        <v>88</v>
      </c>
      <c r="G355" s="10" t="s">
        <v>10</v>
      </c>
      <c r="H355" s="9">
        <v>2596</v>
      </c>
    </row>
    <row r="356" spans="1:8">
      <c r="A356" s="8">
        <v>13971</v>
      </c>
      <c r="B356" s="8" t="s">
        <v>1055</v>
      </c>
      <c r="C356" s="7" t="s">
        <v>640</v>
      </c>
      <c r="D356" s="7" t="s">
        <v>609</v>
      </c>
      <c r="E356" s="7" t="s">
        <v>1054</v>
      </c>
      <c r="F356" s="7" t="s">
        <v>145</v>
      </c>
      <c r="G356" s="7" t="s">
        <v>144</v>
      </c>
      <c r="H356" s="6">
        <v>2806</v>
      </c>
    </row>
    <row r="357" spans="1:8">
      <c r="A357" s="11">
        <v>13683</v>
      </c>
      <c r="B357" s="11" t="s">
        <v>1053</v>
      </c>
      <c r="C357" s="10" t="s">
        <v>929</v>
      </c>
      <c r="D357" s="10" t="s">
        <v>1052</v>
      </c>
      <c r="E357" s="10" t="s">
        <v>1051</v>
      </c>
      <c r="F357" s="10" t="s">
        <v>68</v>
      </c>
      <c r="G357" s="10" t="s">
        <v>113</v>
      </c>
      <c r="H357" s="9">
        <v>794</v>
      </c>
    </row>
    <row r="358" spans="1:8">
      <c r="A358" s="8">
        <v>14547</v>
      </c>
      <c r="B358" s="8" t="s">
        <v>862</v>
      </c>
      <c r="C358" s="7" t="s">
        <v>817</v>
      </c>
      <c r="D358" s="7" t="s">
        <v>1050</v>
      </c>
      <c r="E358" s="7" t="s">
        <v>1049</v>
      </c>
      <c r="F358" s="7" t="s">
        <v>249</v>
      </c>
      <c r="G358" s="7" t="s">
        <v>248</v>
      </c>
      <c r="H358" s="6">
        <v>2433</v>
      </c>
    </row>
    <row r="359" spans="1:8">
      <c r="A359" s="11">
        <v>15135</v>
      </c>
      <c r="B359" s="11" t="s">
        <v>1048</v>
      </c>
      <c r="C359" s="10" t="s">
        <v>1047</v>
      </c>
      <c r="D359" s="10" t="s">
        <v>369</v>
      </c>
      <c r="E359" s="10" t="s">
        <v>1046</v>
      </c>
      <c r="F359" s="10" t="s">
        <v>263</v>
      </c>
      <c r="G359" s="10" t="s">
        <v>10</v>
      </c>
      <c r="H359" s="9">
        <v>526</v>
      </c>
    </row>
    <row r="360" spans="1:8">
      <c r="A360" s="8">
        <v>14541</v>
      </c>
      <c r="B360" s="8" t="s">
        <v>1045</v>
      </c>
      <c r="C360" s="7" t="s">
        <v>1044</v>
      </c>
      <c r="D360" s="7" t="s">
        <v>824</v>
      </c>
      <c r="E360" s="7" t="s">
        <v>1043</v>
      </c>
      <c r="F360" s="7" t="s">
        <v>249</v>
      </c>
      <c r="G360" s="7" t="s">
        <v>248</v>
      </c>
      <c r="H360" s="6">
        <v>2671</v>
      </c>
    </row>
    <row r="361" spans="1:8">
      <c r="A361" s="11">
        <v>15068</v>
      </c>
      <c r="B361" s="11" t="s">
        <v>1042</v>
      </c>
      <c r="C361" s="10" t="s">
        <v>1041</v>
      </c>
      <c r="D361" s="10" t="s">
        <v>737</v>
      </c>
      <c r="E361" s="10" t="s">
        <v>1040</v>
      </c>
      <c r="F361" s="10" t="s">
        <v>108</v>
      </c>
      <c r="G361" s="10" t="s">
        <v>181</v>
      </c>
      <c r="H361" s="9">
        <v>1865</v>
      </c>
    </row>
    <row r="362" spans="1:8">
      <c r="A362" s="8">
        <v>13565</v>
      </c>
      <c r="B362" s="8" t="s">
        <v>1039</v>
      </c>
      <c r="C362" s="7" t="s">
        <v>1038</v>
      </c>
      <c r="D362" s="7" t="s">
        <v>1037</v>
      </c>
      <c r="E362" s="7" t="s">
        <v>1036</v>
      </c>
      <c r="F362" s="7" t="s">
        <v>57</v>
      </c>
      <c r="G362" s="7" t="s">
        <v>272</v>
      </c>
      <c r="H362" s="6">
        <v>1341</v>
      </c>
    </row>
    <row r="363" spans="1:8">
      <c r="A363" s="11">
        <v>14683</v>
      </c>
      <c r="B363" s="11" t="s">
        <v>1035</v>
      </c>
      <c r="C363" s="10" t="s">
        <v>1034</v>
      </c>
      <c r="D363" s="10" t="s">
        <v>1033</v>
      </c>
      <c r="E363" s="10" t="s">
        <v>1032</v>
      </c>
      <c r="F363" s="10" t="s">
        <v>34</v>
      </c>
      <c r="G363" s="10" t="s">
        <v>168</v>
      </c>
      <c r="H363" s="9">
        <v>1823</v>
      </c>
    </row>
    <row r="364" spans="1:8">
      <c r="A364" s="8">
        <v>14826</v>
      </c>
      <c r="B364" s="8" t="s">
        <v>1031</v>
      </c>
      <c r="C364" s="7" t="s">
        <v>1030</v>
      </c>
      <c r="D364" s="7" t="s">
        <v>183</v>
      </c>
      <c r="E364" s="7" t="s">
        <v>1029</v>
      </c>
      <c r="F364" s="7" t="s">
        <v>88</v>
      </c>
      <c r="G364" s="7" t="s">
        <v>27</v>
      </c>
      <c r="H364" s="6">
        <v>1081</v>
      </c>
    </row>
    <row r="365" spans="1:8">
      <c r="A365" s="11">
        <v>13627</v>
      </c>
      <c r="B365" s="11" t="s">
        <v>945</v>
      </c>
      <c r="C365" s="10" t="s">
        <v>625</v>
      </c>
      <c r="D365" s="10" t="s">
        <v>1028</v>
      </c>
      <c r="E365" s="10" t="s">
        <v>1027</v>
      </c>
      <c r="F365" s="10" t="s">
        <v>68</v>
      </c>
      <c r="G365" s="10" t="s">
        <v>67</v>
      </c>
      <c r="H365" s="9">
        <v>1627</v>
      </c>
    </row>
    <row r="366" spans="1:8">
      <c r="A366" s="8">
        <v>14936</v>
      </c>
      <c r="B366" s="8" t="s">
        <v>313</v>
      </c>
      <c r="C366" s="7" t="s">
        <v>565</v>
      </c>
      <c r="D366" s="7" t="s">
        <v>560</v>
      </c>
      <c r="E366" s="7" t="s">
        <v>1026</v>
      </c>
      <c r="F366" s="7" t="s">
        <v>88</v>
      </c>
      <c r="G366" s="7" t="s">
        <v>10</v>
      </c>
      <c r="H366" s="6">
        <v>2197</v>
      </c>
    </row>
    <row r="367" spans="1:8">
      <c r="A367" s="11">
        <v>13543</v>
      </c>
      <c r="B367" s="11" t="s">
        <v>999</v>
      </c>
      <c r="C367" s="10" t="s">
        <v>1025</v>
      </c>
      <c r="D367" s="10" t="s">
        <v>239</v>
      </c>
      <c r="E367" s="10" t="s">
        <v>1024</v>
      </c>
      <c r="F367" s="10" t="s">
        <v>57</v>
      </c>
      <c r="G367" s="10" t="s">
        <v>139</v>
      </c>
      <c r="H367" s="9">
        <v>1243</v>
      </c>
    </row>
    <row r="368" spans="1:8">
      <c r="A368" s="8">
        <v>13561</v>
      </c>
      <c r="B368" s="8" t="s">
        <v>295</v>
      </c>
      <c r="C368" s="7" t="s">
        <v>1023</v>
      </c>
      <c r="D368" s="7" t="s">
        <v>647</v>
      </c>
      <c r="E368" s="7" t="s">
        <v>1022</v>
      </c>
      <c r="F368" s="7" t="s">
        <v>57</v>
      </c>
      <c r="G368" s="7" t="s">
        <v>272</v>
      </c>
      <c r="H368" s="6">
        <v>1596</v>
      </c>
    </row>
    <row r="369" spans="1:8">
      <c r="A369" s="11">
        <v>13812</v>
      </c>
      <c r="B369" s="11" t="s">
        <v>434</v>
      </c>
      <c r="C369" s="10" t="s">
        <v>1021</v>
      </c>
      <c r="D369" s="10" t="s">
        <v>426</v>
      </c>
      <c r="E369" s="10" t="s">
        <v>1020</v>
      </c>
      <c r="F369" s="10" t="s">
        <v>103</v>
      </c>
      <c r="G369" s="10" t="s">
        <v>102</v>
      </c>
      <c r="H369" s="9">
        <v>1688</v>
      </c>
    </row>
    <row r="370" spans="1:8">
      <c r="A370" s="8">
        <v>14938</v>
      </c>
      <c r="B370" s="8" t="s">
        <v>497</v>
      </c>
      <c r="C370" s="7" t="s">
        <v>581</v>
      </c>
      <c r="D370" s="7" t="s">
        <v>183</v>
      </c>
      <c r="E370" s="7" t="s">
        <v>1019</v>
      </c>
      <c r="F370" s="7" t="s">
        <v>88</v>
      </c>
      <c r="G370" s="7" t="s">
        <v>10</v>
      </c>
      <c r="H370" s="6">
        <v>2446</v>
      </c>
    </row>
    <row r="371" spans="1:8">
      <c r="A371" s="11">
        <v>13884</v>
      </c>
      <c r="B371" s="11" t="s">
        <v>1018</v>
      </c>
      <c r="C371" s="10" t="s">
        <v>1017</v>
      </c>
      <c r="D371" s="10" t="s">
        <v>1016</v>
      </c>
      <c r="E371" s="10" t="s">
        <v>1015</v>
      </c>
      <c r="F371" s="10" t="s">
        <v>145</v>
      </c>
      <c r="G371" s="10" t="s">
        <v>154</v>
      </c>
      <c r="H371" s="9">
        <v>1449</v>
      </c>
    </row>
    <row r="372" spans="1:8">
      <c r="A372" s="8">
        <v>13827</v>
      </c>
      <c r="B372" s="8" t="s">
        <v>153</v>
      </c>
      <c r="C372" s="7" t="s">
        <v>444</v>
      </c>
      <c r="D372" s="7" t="s">
        <v>1014</v>
      </c>
      <c r="E372" s="7" t="s">
        <v>1013</v>
      </c>
      <c r="F372" s="7" t="s">
        <v>103</v>
      </c>
      <c r="G372" s="7" t="s">
        <v>102</v>
      </c>
      <c r="H372" s="6">
        <v>2664</v>
      </c>
    </row>
    <row r="373" spans="1:8">
      <c r="A373" s="11">
        <v>14439</v>
      </c>
      <c r="B373" s="11" t="s">
        <v>1012</v>
      </c>
      <c r="C373" s="10" t="s">
        <v>1011</v>
      </c>
      <c r="D373" s="10" t="s">
        <v>166</v>
      </c>
      <c r="E373" s="10" t="s">
        <v>1010</v>
      </c>
      <c r="F373" s="10" t="s">
        <v>22</v>
      </c>
      <c r="G373" s="10" t="s">
        <v>254</v>
      </c>
      <c r="H373" s="9">
        <v>2039</v>
      </c>
    </row>
    <row r="374" spans="1:8">
      <c r="A374" s="8">
        <v>13817</v>
      </c>
      <c r="B374" s="8" t="s">
        <v>1009</v>
      </c>
      <c r="C374" s="7" t="s">
        <v>1008</v>
      </c>
      <c r="D374" s="7" t="s">
        <v>1007</v>
      </c>
      <c r="E374" s="7" t="s">
        <v>1006</v>
      </c>
      <c r="F374" s="7" t="s">
        <v>103</v>
      </c>
      <c r="G374" s="7" t="s">
        <v>102</v>
      </c>
      <c r="H374" s="6">
        <v>1791</v>
      </c>
    </row>
    <row r="375" spans="1:8">
      <c r="A375" s="11">
        <v>14060</v>
      </c>
      <c r="B375" s="11" t="s">
        <v>66</v>
      </c>
      <c r="C375" s="10" t="s">
        <v>430</v>
      </c>
      <c r="D375" s="10" t="s">
        <v>574</v>
      </c>
      <c r="E375" s="10" t="s">
        <v>1005</v>
      </c>
      <c r="F375" s="10" t="s">
        <v>11</v>
      </c>
      <c r="G375" s="10" t="s">
        <v>27</v>
      </c>
      <c r="H375" s="9">
        <v>1333</v>
      </c>
    </row>
    <row r="376" spans="1:8">
      <c r="A376" s="8">
        <v>13539</v>
      </c>
      <c r="B376" s="8" t="s">
        <v>271</v>
      </c>
      <c r="C376" s="7" t="s">
        <v>1004</v>
      </c>
      <c r="D376" s="7" t="s">
        <v>410</v>
      </c>
      <c r="E376" s="7" t="s">
        <v>1003</v>
      </c>
      <c r="F376" s="7" t="s">
        <v>57</v>
      </c>
      <c r="G376" s="7" t="s">
        <v>139</v>
      </c>
      <c r="H376" s="6">
        <v>511</v>
      </c>
    </row>
    <row r="377" spans="1:8">
      <c r="A377" s="11">
        <v>13721</v>
      </c>
      <c r="B377" s="11" t="s">
        <v>313</v>
      </c>
      <c r="C377" s="10" t="s">
        <v>1002</v>
      </c>
      <c r="D377" s="10" t="s">
        <v>480</v>
      </c>
      <c r="E377" s="10" t="s">
        <v>1001</v>
      </c>
      <c r="F377" s="10" t="s">
        <v>28</v>
      </c>
      <c r="G377" s="10" t="s">
        <v>27</v>
      </c>
      <c r="H377" s="9">
        <v>1508</v>
      </c>
    </row>
    <row r="378" spans="1:8">
      <c r="A378" s="8">
        <v>15059</v>
      </c>
      <c r="B378" s="8" t="s">
        <v>79</v>
      </c>
      <c r="C378" s="7" t="s">
        <v>542</v>
      </c>
      <c r="D378" s="7" t="s">
        <v>304</v>
      </c>
      <c r="E378" s="7" t="s">
        <v>1000</v>
      </c>
      <c r="F378" s="7" t="s">
        <v>108</v>
      </c>
      <c r="G378" s="7" t="s">
        <v>107</v>
      </c>
      <c r="H378" s="6">
        <v>1704</v>
      </c>
    </row>
    <row r="379" spans="1:8">
      <c r="A379" s="11">
        <v>14047</v>
      </c>
      <c r="B379" s="11" t="s">
        <v>999</v>
      </c>
      <c r="C379" s="10" t="s">
        <v>998</v>
      </c>
      <c r="D379" s="10" t="s">
        <v>982</v>
      </c>
      <c r="E379" s="10" t="s">
        <v>997</v>
      </c>
      <c r="F379" s="10" t="s">
        <v>11</v>
      </c>
      <c r="G379" s="10" t="s">
        <v>27</v>
      </c>
      <c r="H379" s="9">
        <v>2954</v>
      </c>
    </row>
    <row r="380" spans="1:8">
      <c r="A380" s="8">
        <v>14933</v>
      </c>
      <c r="B380" s="8" t="s">
        <v>996</v>
      </c>
      <c r="C380" s="7" t="s">
        <v>995</v>
      </c>
      <c r="D380" s="7" t="s">
        <v>994</v>
      </c>
      <c r="E380" s="7" t="s">
        <v>993</v>
      </c>
      <c r="F380" s="7" t="s">
        <v>88</v>
      </c>
      <c r="G380" s="7" t="s">
        <v>10</v>
      </c>
      <c r="H380" s="6">
        <v>1810</v>
      </c>
    </row>
    <row r="381" spans="1:8">
      <c r="A381" s="11">
        <v>14812</v>
      </c>
      <c r="B381" s="11" t="s">
        <v>945</v>
      </c>
      <c r="C381" s="10" t="s">
        <v>304</v>
      </c>
      <c r="D381" s="10" t="s">
        <v>430</v>
      </c>
      <c r="E381" s="10" t="s">
        <v>992</v>
      </c>
      <c r="F381" s="10" t="s">
        <v>117</v>
      </c>
      <c r="G381" s="10" t="s">
        <v>10</v>
      </c>
      <c r="H381" s="9">
        <v>789</v>
      </c>
    </row>
    <row r="382" spans="1:8">
      <c r="A382" s="8">
        <v>15094</v>
      </c>
      <c r="B382" s="8" t="s">
        <v>652</v>
      </c>
      <c r="C382" s="7" t="s">
        <v>382</v>
      </c>
      <c r="D382" s="7" t="s">
        <v>25</v>
      </c>
      <c r="E382" s="7" t="s">
        <v>991</v>
      </c>
      <c r="F382" s="7" t="s">
        <v>108</v>
      </c>
      <c r="G382" s="7" t="s">
        <v>318</v>
      </c>
      <c r="H382" s="6">
        <v>1898</v>
      </c>
    </row>
    <row r="383" spans="1:8">
      <c r="A383" s="11">
        <v>14617</v>
      </c>
      <c r="B383" s="11" t="s">
        <v>232</v>
      </c>
      <c r="C383" s="10" t="s">
        <v>990</v>
      </c>
      <c r="D383" s="10" t="s">
        <v>137</v>
      </c>
      <c r="E383" s="10" t="s">
        <v>989</v>
      </c>
      <c r="F383" s="10" t="s">
        <v>34</v>
      </c>
      <c r="G383" s="10" t="s">
        <v>33</v>
      </c>
      <c r="H383" s="9">
        <v>1647</v>
      </c>
    </row>
    <row r="384" spans="1:8">
      <c r="A384" s="8">
        <v>14215</v>
      </c>
      <c r="B384" s="8" t="s">
        <v>988</v>
      </c>
      <c r="C384" s="7" t="s">
        <v>987</v>
      </c>
      <c r="D384" s="7" t="s">
        <v>226</v>
      </c>
      <c r="E384" s="7" t="s">
        <v>986</v>
      </c>
      <c r="F384" s="7" t="s">
        <v>22</v>
      </c>
      <c r="G384" s="7" t="s">
        <v>27</v>
      </c>
      <c r="H384" s="6">
        <v>1809</v>
      </c>
    </row>
    <row r="385" spans="1:8">
      <c r="A385" s="11">
        <v>13532</v>
      </c>
      <c r="B385" s="11" t="s">
        <v>338</v>
      </c>
      <c r="C385" s="10" t="s">
        <v>985</v>
      </c>
      <c r="D385" s="10" t="s">
        <v>984</v>
      </c>
      <c r="E385" s="10" t="s">
        <v>983</v>
      </c>
      <c r="F385" s="10" t="s">
        <v>57</v>
      </c>
      <c r="G385" s="10" t="s">
        <v>139</v>
      </c>
      <c r="H385" s="9">
        <v>2317</v>
      </c>
    </row>
    <row r="386" spans="1:8">
      <c r="A386" s="8">
        <v>14687</v>
      </c>
      <c r="B386" s="8" t="s">
        <v>778</v>
      </c>
      <c r="C386" s="7" t="s">
        <v>980</v>
      </c>
      <c r="D386" s="7" t="s">
        <v>982</v>
      </c>
      <c r="E386" s="7" t="s">
        <v>981</v>
      </c>
      <c r="F386" s="7" t="s">
        <v>34</v>
      </c>
      <c r="G386" s="7" t="s">
        <v>168</v>
      </c>
      <c r="H386" s="6">
        <v>1364</v>
      </c>
    </row>
    <row r="387" spans="1:8">
      <c r="A387" s="11">
        <v>14608</v>
      </c>
      <c r="B387" s="11" t="s">
        <v>619</v>
      </c>
      <c r="C387" s="10" t="s">
        <v>980</v>
      </c>
      <c r="D387" s="10" t="s">
        <v>37</v>
      </c>
      <c r="E387" s="10" t="s">
        <v>979</v>
      </c>
      <c r="F387" s="10" t="s">
        <v>34</v>
      </c>
      <c r="G387" s="10" t="s">
        <v>56</v>
      </c>
      <c r="H387" s="9">
        <v>1105</v>
      </c>
    </row>
    <row r="388" spans="1:8">
      <c r="A388" s="8">
        <v>14839</v>
      </c>
      <c r="B388" s="8" t="s">
        <v>205</v>
      </c>
      <c r="C388" s="7" t="s">
        <v>978</v>
      </c>
      <c r="D388" s="7" t="s">
        <v>977</v>
      </c>
      <c r="E388" s="7" t="s">
        <v>976</v>
      </c>
      <c r="F388" s="7" t="s">
        <v>88</v>
      </c>
      <c r="G388" s="7" t="s">
        <v>27</v>
      </c>
      <c r="H388" s="6">
        <v>2320</v>
      </c>
    </row>
    <row r="389" spans="1:8">
      <c r="A389" s="11">
        <v>14291</v>
      </c>
      <c r="B389" s="11" t="s">
        <v>338</v>
      </c>
      <c r="C389" s="10" t="s">
        <v>975</v>
      </c>
      <c r="D389" s="10" t="s">
        <v>894</v>
      </c>
      <c r="E389" s="10" t="s">
        <v>974</v>
      </c>
      <c r="F389" s="10" t="s">
        <v>22</v>
      </c>
      <c r="G389" s="10" t="s">
        <v>10</v>
      </c>
      <c r="H389" s="9">
        <v>2232</v>
      </c>
    </row>
    <row r="390" spans="1:8">
      <c r="A390" s="8">
        <v>13615</v>
      </c>
      <c r="B390" s="8" t="s">
        <v>38</v>
      </c>
      <c r="C390" s="7" t="s">
        <v>37</v>
      </c>
      <c r="D390" s="7" t="s">
        <v>973</v>
      </c>
      <c r="E390" s="7" t="s">
        <v>972</v>
      </c>
      <c r="F390" s="7" t="s">
        <v>57</v>
      </c>
      <c r="G390" s="7" t="s">
        <v>186</v>
      </c>
      <c r="H390" s="6">
        <v>1722</v>
      </c>
    </row>
    <row r="391" spans="1:8">
      <c r="A391" s="11">
        <v>15133</v>
      </c>
      <c r="B391" s="11" t="s">
        <v>55</v>
      </c>
      <c r="C391" s="10" t="s">
        <v>625</v>
      </c>
      <c r="D391" s="10" t="s">
        <v>24</v>
      </c>
      <c r="E391" s="10" t="s">
        <v>971</v>
      </c>
      <c r="F391" s="10" t="s">
        <v>263</v>
      </c>
      <c r="G391" s="10" t="s">
        <v>10</v>
      </c>
      <c r="H391" s="9">
        <v>1385</v>
      </c>
    </row>
    <row r="392" spans="1:8">
      <c r="A392" s="8">
        <v>14088</v>
      </c>
      <c r="B392" s="8" t="s">
        <v>66</v>
      </c>
      <c r="C392" s="7" t="s">
        <v>889</v>
      </c>
      <c r="D392" s="7" t="s">
        <v>970</v>
      </c>
      <c r="E392" s="7" t="s">
        <v>969</v>
      </c>
      <c r="F392" s="7" t="s">
        <v>11</v>
      </c>
      <c r="G392" s="7" t="s">
        <v>216</v>
      </c>
      <c r="H392" s="6">
        <v>2277</v>
      </c>
    </row>
    <row r="393" spans="1:8">
      <c r="A393" s="11">
        <v>13975</v>
      </c>
      <c r="B393" s="11" t="s">
        <v>434</v>
      </c>
      <c r="C393" s="10" t="s">
        <v>759</v>
      </c>
      <c r="D393" s="10" t="s">
        <v>968</v>
      </c>
      <c r="E393" s="10" t="s">
        <v>967</v>
      </c>
      <c r="F393" s="10" t="s">
        <v>145</v>
      </c>
      <c r="G393" s="10" t="s">
        <v>144</v>
      </c>
      <c r="H393" s="9">
        <v>1657</v>
      </c>
    </row>
    <row r="394" spans="1:8">
      <c r="A394" s="8">
        <v>14231</v>
      </c>
      <c r="B394" s="8" t="s">
        <v>966</v>
      </c>
      <c r="C394" s="7" t="s">
        <v>965</v>
      </c>
      <c r="D394" s="7" t="s">
        <v>410</v>
      </c>
      <c r="E394" s="7" t="s">
        <v>964</v>
      </c>
      <c r="F394" s="7" t="s">
        <v>22</v>
      </c>
      <c r="G394" s="7" t="s">
        <v>47</v>
      </c>
      <c r="H394" s="6">
        <v>1075</v>
      </c>
    </row>
    <row r="395" spans="1:8">
      <c r="A395" s="11">
        <v>14690</v>
      </c>
      <c r="B395" s="11" t="s">
        <v>963</v>
      </c>
      <c r="C395" s="10" t="s">
        <v>962</v>
      </c>
      <c r="D395" s="10" t="s">
        <v>961</v>
      </c>
      <c r="E395" s="10" t="s">
        <v>960</v>
      </c>
      <c r="F395" s="10" t="s">
        <v>34</v>
      </c>
      <c r="G395" s="10" t="s">
        <v>168</v>
      </c>
      <c r="H395" s="9">
        <v>509</v>
      </c>
    </row>
    <row r="396" spans="1:8">
      <c r="A396" s="8">
        <v>14540</v>
      </c>
      <c r="B396" s="8" t="s">
        <v>83</v>
      </c>
      <c r="C396" s="7" t="s">
        <v>959</v>
      </c>
      <c r="D396" s="7" t="s">
        <v>291</v>
      </c>
      <c r="E396" s="7" t="s">
        <v>958</v>
      </c>
      <c r="F396" s="7" t="s">
        <v>249</v>
      </c>
      <c r="G396" s="7" t="s">
        <v>248</v>
      </c>
      <c r="H396" s="6">
        <v>1612</v>
      </c>
    </row>
    <row r="397" spans="1:8">
      <c r="A397" s="11">
        <v>13504</v>
      </c>
      <c r="B397" s="11" t="s">
        <v>957</v>
      </c>
      <c r="C397" s="10" t="s">
        <v>956</v>
      </c>
      <c r="D397" s="10" t="s">
        <v>955</v>
      </c>
      <c r="E397" s="10" t="s">
        <v>954</v>
      </c>
      <c r="F397" s="10" t="s">
        <v>57</v>
      </c>
      <c r="G397" s="10" t="s">
        <v>375</v>
      </c>
      <c r="H397" s="9">
        <v>1980</v>
      </c>
    </row>
    <row r="398" spans="1:8">
      <c r="A398" s="8">
        <v>13775</v>
      </c>
      <c r="B398" s="8" t="s">
        <v>953</v>
      </c>
      <c r="C398" s="7" t="s">
        <v>625</v>
      </c>
      <c r="D398" s="7" t="s">
        <v>952</v>
      </c>
      <c r="E398" s="7" t="s">
        <v>951</v>
      </c>
      <c r="F398" s="7" t="s">
        <v>28</v>
      </c>
      <c r="G398" s="7" t="s">
        <v>10</v>
      </c>
      <c r="H398" s="6">
        <v>1858</v>
      </c>
    </row>
    <row r="399" spans="1:8">
      <c r="A399" s="11">
        <v>13544</v>
      </c>
      <c r="B399" s="11" t="s">
        <v>950</v>
      </c>
      <c r="C399" s="10" t="s">
        <v>737</v>
      </c>
      <c r="D399" s="10" t="s">
        <v>621</v>
      </c>
      <c r="E399" s="10" t="s">
        <v>949</v>
      </c>
      <c r="F399" s="10" t="s">
        <v>57</v>
      </c>
      <c r="G399" s="10" t="s">
        <v>139</v>
      </c>
      <c r="H399" s="9">
        <v>1292</v>
      </c>
    </row>
    <row r="400" spans="1:8">
      <c r="A400" s="8">
        <v>14200</v>
      </c>
      <c r="B400" s="8" t="s">
        <v>505</v>
      </c>
      <c r="C400" s="7" t="s">
        <v>853</v>
      </c>
      <c r="D400" s="7" t="s">
        <v>766</v>
      </c>
      <c r="E400" s="7" t="s">
        <v>948</v>
      </c>
      <c r="F400" s="7" t="s">
        <v>11</v>
      </c>
      <c r="G400" s="7" t="s">
        <v>16</v>
      </c>
      <c r="H400" s="6">
        <v>2843</v>
      </c>
    </row>
    <row r="401" spans="1:8">
      <c r="A401" s="11">
        <v>14039</v>
      </c>
      <c r="B401" s="11" t="s">
        <v>313</v>
      </c>
      <c r="C401" s="10" t="s">
        <v>947</v>
      </c>
      <c r="D401" s="10" t="s">
        <v>470</v>
      </c>
      <c r="E401" s="10" t="s">
        <v>946</v>
      </c>
      <c r="F401" s="10" t="s">
        <v>11</v>
      </c>
      <c r="G401" s="10" t="s">
        <v>27</v>
      </c>
      <c r="H401" s="9">
        <v>1295</v>
      </c>
    </row>
    <row r="402" spans="1:8">
      <c r="A402" s="8">
        <v>14598</v>
      </c>
      <c r="B402" s="8" t="s">
        <v>945</v>
      </c>
      <c r="C402" s="7" t="s">
        <v>895</v>
      </c>
      <c r="D402" s="7" t="s">
        <v>944</v>
      </c>
      <c r="E402" s="7" t="s">
        <v>943</v>
      </c>
      <c r="F402" s="7" t="s">
        <v>34</v>
      </c>
      <c r="G402" s="7" t="s">
        <v>62</v>
      </c>
      <c r="H402" s="6">
        <v>1672</v>
      </c>
    </row>
    <row r="403" spans="1:8">
      <c r="A403" s="11">
        <v>14964</v>
      </c>
      <c r="B403" s="11" t="s">
        <v>942</v>
      </c>
      <c r="C403" s="10" t="s">
        <v>941</v>
      </c>
      <c r="D403" s="10" t="s">
        <v>894</v>
      </c>
      <c r="E403" s="10" t="s">
        <v>940</v>
      </c>
      <c r="F403" s="10" t="s">
        <v>88</v>
      </c>
      <c r="G403" s="10" t="s">
        <v>10</v>
      </c>
      <c r="H403" s="9">
        <v>965</v>
      </c>
    </row>
    <row r="404" spans="1:8">
      <c r="A404" s="8">
        <v>13643</v>
      </c>
      <c r="B404" s="8" t="s">
        <v>692</v>
      </c>
      <c r="C404" s="7" t="s">
        <v>939</v>
      </c>
      <c r="D404" s="7" t="s">
        <v>256</v>
      </c>
      <c r="E404" s="7" t="s">
        <v>938</v>
      </c>
      <c r="F404" s="7" t="s">
        <v>68</v>
      </c>
      <c r="G404" s="7" t="s">
        <v>67</v>
      </c>
      <c r="H404" s="6">
        <v>866</v>
      </c>
    </row>
    <row r="405" spans="1:8">
      <c r="A405" s="11">
        <v>14202</v>
      </c>
      <c r="B405" s="11" t="s">
        <v>937</v>
      </c>
      <c r="C405" s="10" t="s">
        <v>936</v>
      </c>
      <c r="D405" s="10" t="s">
        <v>477</v>
      </c>
      <c r="E405" s="10" t="s">
        <v>935</v>
      </c>
      <c r="F405" s="10" t="s">
        <v>11</v>
      </c>
      <c r="G405" s="10" t="s">
        <v>16</v>
      </c>
      <c r="H405" s="9">
        <v>738</v>
      </c>
    </row>
    <row r="406" spans="1:8">
      <c r="A406" s="8">
        <v>14112</v>
      </c>
      <c r="B406" s="8" t="s">
        <v>79</v>
      </c>
      <c r="C406" s="7" t="s">
        <v>934</v>
      </c>
      <c r="D406" s="7" t="s">
        <v>933</v>
      </c>
      <c r="E406" s="7" t="s">
        <v>932</v>
      </c>
      <c r="F406" s="7" t="s">
        <v>11</v>
      </c>
      <c r="G406" s="7" t="s">
        <v>10</v>
      </c>
      <c r="H406" s="6">
        <v>889</v>
      </c>
    </row>
    <row r="407" spans="1:8">
      <c r="A407" s="11">
        <v>15071</v>
      </c>
      <c r="B407" s="11" t="s">
        <v>931</v>
      </c>
      <c r="C407" s="10" t="s">
        <v>930</v>
      </c>
      <c r="D407" s="10" t="s">
        <v>929</v>
      </c>
      <c r="E407" s="10" t="s">
        <v>928</v>
      </c>
      <c r="F407" s="10" t="s">
        <v>108</v>
      </c>
      <c r="G407" s="10" t="s">
        <v>181</v>
      </c>
      <c r="H407" s="9">
        <v>702</v>
      </c>
    </row>
    <row r="408" spans="1:8">
      <c r="A408" s="8">
        <v>15095</v>
      </c>
      <c r="B408" s="8" t="s">
        <v>79</v>
      </c>
      <c r="C408" s="7" t="s">
        <v>785</v>
      </c>
      <c r="D408" s="7" t="s">
        <v>927</v>
      </c>
      <c r="E408" s="7" t="s">
        <v>926</v>
      </c>
      <c r="F408" s="7" t="s">
        <v>108</v>
      </c>
      <c r="G408" s="7" t="s">
        <v>318</v>
      </c>
      <c r="H408" s="6">
        <v>1630</v>
      </c>
    </row>
    <row r="409" spans="1:8">
      <c r="A409" s="11">
        <v>14445</v>
      </c>
      <c r="B409" s="11" t="s">
        <v>83</v>
      </c>
      <c r="C409" s="10" t="s">
        <v>637</v>
      </c>
      <c r="D409" s="10" t="s">
        <v>869</v>
      </c>
      <c r="E409" s="10" t="s">
        <v>925</v>
      </c>
      <c r="F409" s="10" t="s">
        <v>22</v>
      </c>
      <c r="G409" s="10" t="s">
        <v>254</v>
      </c>
      <c r="H409" s="9">
        <v>1156</v>
      </c>
    </row>
    <row r="410" spans="1:8">
      <c r="A410" s="8">
        <v>14233</v>
      </c>
      <c r="B410" s="8" t="s">
        <v>924</v>
      </c>
      <c r="C410" s="7" t="s">
        <v>923</v>
      </c>
      <c r="D410" s="7" t="s">
        <v>137</v>
      </c>
      <c r="E410" s="7" t="s">
        <v>922</v>
      </c>
      <c r="F410" s="7" t="s">
        <v>22</v>
      </c>
      <c r="G410" s="7" t="s">
        <v>47</v>
      </c>
      <c r="H410" s="6">
        <v>1147</v>
      </c>
    </row>
    <row r="411" spans="1:8">
      <c r="A411" s="11">
        <v>14597</v>
      </c>
      <c r="B411" s="11" t="s">
        <v>921</v>
      </c>
      <c r="C411" s="10" t="s">
        <v>920</v>
      </c>
      <c r="D411" s="10" t="s">
        <v>919</v>
      </c>
      <c r="E411" s="10" t="s">
        <v>918</v>
      </c>
      <c r="F411" s="10" t="s">
        <v>34</v>
      </c>
      <c r="G411" s="10" t="s">
        <v>62</v>
      </c>
      <c r="H411" s="9">
        <v>2376</v>
      </c>
    </row>
    <row r="412" spans="1:8">
      <c r="A412" s="8">
        <v>13645</v>
      </c>
      <c r="B412" s="8" t="s">
        <v>917</v>
      </c>
      <c r="C412" s="7" t="s">
        <v>219</v>
      </c>
      <c r="D412" s="7" t="s">
        <v>45</v>
      </c>
      <c r="E412" s="7" t="s">
        <v>916</v>
      </c>
      <c r="F412" s="7" t="s">
        <v>68</v>
      </c>
      <c r="G412" s="7" t="s">
        <v>67</v>
      </c>
      <c r="H412" s="6">
        <v>1756</v>
      </c>
    </row>
    <row r="413" spans="1:8">
      <c r="A413" s="11">
        <v>13566</v>
      </c>
      <c r="B413" s="11" t="s">
        <v>915</v>
      </c>
      <c r="C413" s="10" t="s">
        <v>914</v>
      </c>
      <c r="D413" s="10" t="s">
        <v>913</v>
      </c>
      <c r="E413" s="10" t="s">
        <v>912</v>
      </c>
      <c r="F413" s="10" t="s">
        <v>57</v>
      </c>
      <c r="G413" s="10" t="s">
        <v>272</v>
      </c>
      <c r="H413" s="9">
        <v>1040</v>
      </c>
    </row>
    <row r="414" spans="1:8">
      <c r="A414" s="8">
        <v>14596</v>
      </c>
      <c r="B414" s="8" t="s">
        <v>79</v>
      </c>
      <c r="C414" s="7" t="s">
        <v>911</v>
      </c>
      <c r="D414" s="7" t="s">
        <v>910</v>
      </c>
      <c r="E414" s="7" t="s">
        <v>909</v>
      </c>
      <c r="F414" s="7" t="s">
        <v>34</v>
      </c>
      <c r="G414" s="7" t="s">
        <v>62</v>
      </c>
      <c r="H414" s="6">
        <v>1374</v>
      </c>
    </row>
    <row r="415" spans="1:8">
      <c r="A415" s="11">
        <v>15099</v>
      </c>
      <c r="B415" s="11" t="s">
        <v>79</v>
      </c>
      <c r="C415" s="10" t="s">
        <v>183</v>
      </c>
      <c r="D415" s="10" t="s">
        <v>908</v>
      </c>
      <c r="E415" s="10" t="s">
        <v>907</v>
      </c>
      <c r="F415" s="10" t="s">
        <v>108</v>
      </c>
      <c r="G415" s="10" t="s">
        <v>186</v>
      </c>
      <c r="H415" s="9">
        <v>1082</v>
      </c>
    </row>
    <row r="416" spans="1:8">
      <c r="A416" s="8">
        <v>14075</v>
      </c>
      <c r="B416" s="8" t="s">
        <v>38</v>
      </c>
      <c r="C416" s="7" t="s">
        <v>906</v>
      </c>
      <c r="D416" s="7" t="s">
        <v>905</v>
      </c>
      <c r="E416" s="7" t="s">
        <v>904</v>
      </c>
      <c r="F416" s="7" t="s">
        <v>11</v>
      </c>
      <c r="G416" s="7" t="s">
        <v>197</v>
      </c>
      <c r="H416" s="6">
        <v>1537</v>
      </c>
    </row>
    <row r="417" spans="1:8">
      <c r="A417" s="11">
        <v>13765</v>
      </c>
      <c r="B417" s="11" t="s">
        <v>38</v>
      </c>
      <c r="C417" s="10" t="s">
        <v>903</v>
      </c>
      <c r="D417" s="10" t="s">
        <v>402</v>
      </c>
      <c r="E417" s="10" t="s">
        <v>902</v>
      </c>
      <c r="F417" s="10" t="s">
        <v>28</v>
      </c>
      <c r="G417" s="10" t="s">
        <v>10</v>
      </c>
      <c r="H417" s="9">
        <v>2609</v>
      </c>
    </row>
    <row r="418" spans="1:8">
      <c r="A418" s="8">
        <v>15086</v>
      </c>
      <c r="B418" s="8" t="s">
        <v>901</v>
      </c>
      <c r="C418" s="7" t="s">
        <v>900</v>
      </c>
      <c r="D418" s="7" t="s">
        <v>410</v>
      </c>
      <c r="E418" s="7" t="s">
        <v>899</v>
      </c>
      <c r="F418" s="7" t="s">
        <v>108</v>
      </c>
      <c r="G418" s="7" t="s">
        <v>318</v>
      </c>
      <c r="H418" s="6">
        <v>2157</v>
      </c>
    </row>
    <row r="419" spans="1:8">
      <c r="A419" s="11">
        <v>14530</v>
      </c>
      <c r="B419" s="11" t="s">
        <v>898</v>
      </c>
      <c r="C419" s="10" t="s">
        <v>585</v>
      </c>
      <c r="D419" s="10" t="s">
        <v>897</v>
      </c>
      <c r="E419" s="10" t="s">
        <v>896</v>
      </c>
      <c r="F419" s="10" t="s">
        <v>249</v>
      </c>
      <c r="G419" s="10" t="s">
        <v>323</v>
      </c>
      <c r="H419" s="9">
        <v>2167</v>
      </c>
    </row>
    <row r="420" spans="1:8">
      <c r="A420" s="8">
        <v>13510</v>
      </c>
      <c r="B420" s="8" t="s">
        <v>327</v>
      </c>
      <c r="C420" s="7" t="s">
        <v>895</v>
      </c>
      <c r="D420" s="7" t="s">
        <v>894</v>
      </c>
      <c r="E420" s="7" t="s">
        <v>893</v>
      </c>
      <c r="F420" s="7" t="s">
        <v>57</v>
      </c>
      <c r="G420" s="7" t="s">
        <v>375</v>
      </c>
      <c r="H420" s="6">
        <v>1345</v>
      </c>
    </row>
    <row r="421" spans="1:8">
      <c r="A421" s="11">
        <v>14195</v>
      </c>
      <c r="B421" s="11" t="s">
        <v>55</v>
      </c>
      <c r="C421" s="10" t="s">
        <v>524</v>
      </c>
      <c r="D421" s="10" t="s">
        <v>110</v>
      </c>
      <c r="E421" s="10" t="s">
        <v>892</v>
      </c>
      <c r="F421" s="10" t="s">
        <v>11</v>
      </c>
      <c r="G421" s="10" t="s">
        <v>16</v>
      </c>
      <c r="H421" s="9">
        <v>669</v>
      </c>
    </row>
    <row r="422" spans="1:8">
      <c r="A422" s="8">
        <v>14682</v>
      </c>
      <c r="B422" s="8" t="s">
        <v>866</v>
      </c>
      <c r="C422" s="7" t="s">
        <v>891</v>
      </c>
      <c r="D422" s="7" t="s">
        <v>830</v>
      </c>
      <c r="E422" s="7" t="s">
        <v>890</v>
      </c>
      <c r="F422" s="7" t="s">
        <v>34</v>
      </c>
      <c r="G422" s="7" t="s">
        <v>168</v>
      </c>
      <c r="H422" s="6">
        <v>1408</v>
      </c>
    </row>
    <row r="423" spans="1:8">
      <c r="A423" s="11">
        <v>14968</v>
      </c>
      <c r="B423" s="11" t="s">
        <v>66</v>
      </c>
      <c r="C423" s="10" t="s">
        <v>889</v>
      </c>
      <c r="D423" s="10" t="s">
        <v>888</v>
      </c>
      <c r="E423" s="10" t="s">
        <v>887</v>
      </c>
      <c r="F423" s="10" t="s">
        <v>88</v>
      </c>
      <c r="G423" s="10" t="s">
        <v>10</v>
      </c>
      <c r="H423" s="9">
        <v>2228</v>
      </c>
    </row>
    <row r="424" spans="1:8">
      <c r="A424" s="8">
        <v>13911</v>
      </c>
      <c r="B424" s="8" t="s">
        <v>886</v>
      </c>
      <c r="C424" s="7" t="s">
        <v>885</v>
      </c>
      <c r="D424" s="7" t="s">
        <v>884</v>
      </c>
      <c r="E424" s="7" t="s">
        <v>883</v>
      </c>
      <c r="F424" s="7" t="s">
        <v>145</v>
      </c>
      <c r="G424" s="7" t="s">
        <v>237</v>
      </c>
      <c r="H424" s="6">
        <v>2801</v>
      </c>
    </row>
    <row r="425" spans="1:8">
      <c r="A425" s="11">
        <v>14637</v>
      </c>
      <c r="B425" s="11" t="s">
        <v>882</v>
      </c>
      <c r="C425" s="10" t="s">
        <v>881</v>
      </c>
      <c r="D425" s="10" t="s">
        <v>297</v>
      </c>
      <c r="E425" s="10" t="s">
        <v>880</v>
      </c>
      <c r="F425" s="10" t="s">
        <v>34</v>
      </c>
      <c r="G425" s="10" t="s">
        <v>33</v>
      </c>
      <c r="H425" s="9">
        <v>1119</v>
      </c>
    </row>
    <row r="426" spans="1:8">
      <c r="A426" s="8">
        <v>13826</v>
      </c>
      <c r="B426" s="8" t="s">
        <v>313</v>
      </c>
      <c r="C426" s="7" t="s">
        <v>879</v>
      </c>
      <c r="D426" s="7" t="s">
        <v>53</v>
      </c>
      <c r="E426" s="7" t="s">
        <v>878</v>
      </c>
      <c r="F426" s="7" t="s">
        <v>103</v>
      </c>
      <c r="G426" s="7" t="s">
        <v>102</v>
      </c>
      <c r="H426" s="6">
        <v>1967</v>
      </c>
    </row>
    <row r="427" spans="1:8">
      <c r="A427" s="11">
        <v>13808</v>
      </c>
      <c r="B427" s="11" t="s">
        <v>101</v>
      </c>
      <c r="C427" s="10" t="s">
        <v>647</v>
      </c>
      <c r="D427" s="10" t="s">
        <v>877</v>
      </c>
      <c r="E427" s="10" t="s">
        <v>876</v>
      </c>
      <c r="F427" s="10" t="s">
        <v>103</v>
      </c>
      <c r="G427" s="10" t="s">
        <v>102</v>
      </c>
      <c r="H427" s="9">
        <v>1321</v>
      </c>
    </row>
    <row r="428" spans="1:8">
      <c r="A428" s="8">
        <v>14584</v>
      </c>
      <c r="B428" s="8" t="s">
        <v>875</v>
      </c>
      <c r="C428" s="7" t="s">
        <v>874</v>
      </c>
      <c r="D428" s="7" t="s">
        <v>230</v>
      </c>
      <c r="E428" s="7" t="s">
        <v>873</v>
      </c>
      <c r="F428" s="7" t="s">
        <v>34</v>
      </c>
      <c r="G428" s="7" t="s">
        <v>102</v>
      </c>
      <c r="H428" s="6">
        <v>680</v>
      </c>
    </row>
    <row r="429" spans="1:8">
      <c r="A429" s="11">
        <v>14963</v>
      </c>
      <c r="B429" s="11" t="s">
        <v>190</v>
      </c>
      <c r="C429" s="10" t="s">
        <v>872</v>
      </c>
      <c r="D429" s="10" t="s">
        <v>230</v>
      </c>
      <c r="E429" s="10" t="s">
        <v>871</v>
      </c>
      <c r="F429" s="10" t="s">
        <v>88</v>
      </c>
      <c r="G429" s="10" t="s">
        <v>10</v>
      </c>
      <c r="H429" s="9">
        <v>1217</v>
      </c>
    </row>
    <row r="430" spans="1:8">
      <c r="A430" s="8">
        <v>13505</v>
      </c>
      <c r="B430" s="8" t="s">
        <v>870</v>
      </c>
      <c r="C430" s="7" t="s">
        <v>869</v>
      </c>
      <c r="D430" s="7" t="s">
        <v>868</v>
      </c>
      <c r="E430" s="7" t="s">
        <v>867</v>
      </c>
      <c r="F430" s="7" t="s">
        <v>57</v>
      </c>
      <c r="G430" s="7" t="s">
        <v>375</v>
      </c>
      <c r="H430" s="6">
        <v>2991</v>
      </c>
    </row>
    <row r="431" spans="1:8">
      <c r="A431" s="11">
        <v>14576</v>
      </c>
      <c r="B431" s="11" t="s">
        <v>866</v>
      </c>
      <c r="C431" s="10" t="s">
        <v>865</v>
      </c>
      <c r="D431" s="10" t="s">
        <v>864</v>
      </c>
      <c r="E431" s="10" t="s">
        <v>863</v>
      </c>
      <c r="F431" s="10" t="s">
        <v>34</v>
      </c>
      <c r="G431" s="10" t="s">
        <v>102</v>
      </c>
      <c r="H431" s="9">
        <v>2993</v>
      </c>
    </row>
    <row r="432" spans="1:8">
      <c r="A432" s="8">
        <v>14945</v>
      </c>
      <c r="B432" s="8" t="s">
        <v>862</v>
      </c>
      <c r="C432" s="7" t="s">
        <v>861</v>
      </c>
      <c r="D432" s="7" t="s">
        <v>860</v>
      </c>
      <c r="E432" s="7" t="s">
        <v>859</v>
      </c>
      <c r="F432" s="7" t="s">
        <v>88</v>
      </c>
      <c r="G432" s="7" t="s">
        <v>10</v>
      </c>
      <c r="H432" s="6">
        <v>1139</v>
      </c>
    </row>
    <row r="433" spans="1:8">
      <c r="A433" s="11">
        <v>14689</v>
      </c>
      <c r="B433" s="11" t="s">
        <v>850</v>
      </c>
      <c r="C433" s="10" t="s">
        <v>858</v>
      </c>
      <c r="D433" s="10" t="s">
        <v>234</v>
      </c>
      <c r="E433" s="10" t="s">
        <v>857</v>
      </c>
      <c r="F433" s="10" t="s">
        <v>34</v>
      </c>
      <c r="G433" s="10" t="s">
        <v>168</v>
      </c>
      <c r="H433" s="9">
        <v>2052</v>
      </c>
    </row>
    <row r="434" spans="1:8">
      <c r="A434" s="8">
        <v>13562</v>
      </c>
      <c r="B434" s="8" t="s">
        <v>856</v>
      </c>
      <c r="C434" s="7" t="s">
        <v>699</v>
      </c>
      <c r="D434" s="7" t="s">
        <v>855</v>
      </c>
      <c r="E434" s="7" t="s">
        <v>854</v>
      </c>
      <c r="F434" s="7" t="s">
        <v>57</v>
      </c>
      <c r="G434" s="7" t="s">
        <v>272</v>
      </c>
      <c r="H434" s="6">
        <v>2154</v>
      </c>
    </row>
    <row r="435" spans="1:8">
      <c r="A435" s="11">
        <v>14606</v>
      </c>
      <c r="B435" s="11" t="s">
        <v>271</v>
      </c>
      <c r="C435" s="10" t="s">
        <v>853</v>
      </c>
      <c r="D435" s="10" t="s">
        <v>45</v>
      </c>
      <c r="E435" s="10" t="s">
        <v>852</v>
      </c>
      <c r="F435" s="10" t="s">
        <v>34</v>
      </c>
      <c r="G435" s="10" t="s">
        <v>62</v>
      </c>
      <c r="H435" s="9">
        <v>828</v>
      </c>
    </row>
    <row r="436" spans="1:8">
      <c r="A436" s="8">
        <v>14574</v>
      </c>
      <c r="B436" s="8" t="s">
        <v>128</v>
      </c>
      <c r="C436" s="7" t="s">
        <v>672</v>
      </c>
      <c r="D436" s="7" t="s">
        <v>621</v>
      </c>
      <c r="E436" s="7" t="s">
        <v>851</v>
      </c>
      <c r="F436" s="7" t="s">
        <v>34</v>
      </c>
      <c r="G436" s="7" t="s">
        <v>102</v>
      </c>
      <c r="H436" s="6">
        <v>1689</v>
      </c>
    </row>
    <row r="437" spans="1:8">
      <c r="A437" s="11">
        <v>14451</v>
      </c>
      <c r="B437" s="11" t="s">
        <v>850</v>
      </c>
      <c r="C437" s="10" t="s">
        <v>849</v>
      </c>
      <c r="D437" s="10" t="s">
        <v>848</v>
      </c>
      <c r="E437" s="10" t="s">
        <v>847</v>
      </c>
      <c r="F437" s="10" t="s">
        <v>22</v>
      </c>
      <c r="G437" s="10" t="s">
        <v>254</v>
      </c>
      <c r="H437" s="9">
        <v>2631</v>
      </c>
    </row>
    <row r="438" spans="1:8">
      <c r="A438" s="8">
        <v>15057</v>
      </c>
      <c r="B438" s="8" t="s">
        <v>846</v>
      </c>
      <c r="C438" s="7" t="s">
        <v>845</v>
      </c>
      <c r="D438" s="7" t="s">
        <v>570</v>
      </c>
      <c r="E438" s="7" t="s">
        <v>844</v>
      </c>
      <c r="F438" s="7" t="s">
        <v>108</v>
      </c>
      <c r="G438" s="7" t="s">
        <v>107</v>
      </c>
      <c r="H438" s="6">
        <v>2380</v>
      </c>
    </row>
    <row r="439" spans="1:8">
      <c r="A439" s="11">
        <v>13545</v>
      </c>
      <c r="B439" s="11" t="s">
        <v>338</v>
      </c>
      <c r="C439" s="10" t="s">
        <v>843</v>
      </c>
      <c r="D439" s="10" t="s">
        <v>755</v>
      </c>
      <c r="E439" s="10" t="s">
        <v>842</v>
      </c>
      <c r="F439" s="10" t="s">
        <v>57</v>
      </c>
      <c r="G439" s="10" t="s">
        <v>139</v>
      </c>
      <c r="H439" s="9">
        <v>2122</v>
      </c>
    </row>
    <row r="440" spans="1:8">
      <c r="A440" s="8">
        <v>14829</v>
      </c>
      <c r="B440" s="8" t="s">
        <v>83</v>
      </c>
      <c r="C440" s="7" t="s">
        <v>841</v>
      </c>
      <c r="D440" s="7" t="s">
        <v>433</v>
      </c>
      <c r="E440" s="7" t="s">
        <v>840</v>
      </c>
      <c r="F440" s="7" t="s">
        <v>88</v>
      </c>
      <c r="G440" s="7" t="s">
        <v>27</v>
      </c>
      <c r="H440" s="6">
        <v>519</v>
      </c>
    </row>
    <row r="441" spans="1:8">
      <c r="A441" s="11">
        <v>13688</v>
      </c>
      <c r="B441" s="11" t="s">
        <v>839</v>
      </c>
      <c r="C441" s="10" t="s">
        <v>334</v>
      </c>
      <c r="D441" s="10" t="s">
        <v>838</v>
      </c>
      <c r="E441" s="10" t="s">
        <v>837</v>
      </c>
      <c r="F441" s="10" t="s">
        <v>68</v>
      </c>
      <c r="G441" s="10" t="s">
        <v>113</v>
      </c>
      <c r="H441" s="9">
        <v>1814</v>
      </c>
    </row>
    <row r="442" spans="1:8">
      <c r="A442" s="8">
        <v>14113</v>
      </c>
      <c r="B442" s="8" t="s">
        <v>271</v>
      </c>
      <c r="C442" s="7" t="s">
        <v>836</v>
      </c>
      <c r="D442" s="7" t="s">
        <v>835</v>
      </c>
      <c r="E442" s="7" t="s">
        <v>834</v>
      </c>
      <c r="F442" s="7" t="s">
        <v>11</v>
      </c>
      <c r="G442" s="7" t="s">
        <v>10</v>
      </c>
      <c r="H442" s="6">
        <v>954</v>
      </c>
    </row>
    <row r="443" spans="1:8">
      <c r="A443" s="11">
        <v>13538</v>
      </c>
      <c r="B443" s="11" t="s">
        <v>591</v>
      </c>
      <c r="C443" s="10" t="s">
        <v>637</v>
      </c>
      <c r="D443" s="10" t="s">
        <v>833</v>
      </c>
      <c r="E443" s="10" t="s">
        <v>832</v>
      </c>
      <c r="F443" s="10" t="s">
        <v>57</v>
      </c>
      <c r="G443" s="10" t="s">
        <v>139</v>
      </c>
      <c r="H443" s="9">
        <v>656</v>
      </c>
    </row>
    <row r="444" spans="1:8">
      <c r="A444" s="8">
        <v>13907</v>
      </c>
      <c r="B444" s="8" t="s">
        <v>713</v>
      </c>
      <c r="C444" s="7" t="s">
        <v>831</v>
      </c>
      <c r="D444" s="7" t="s">
        <v>830</v>
      </c>
      <c r="E444" s="7" t="s">
        <v>829</v>
      </c>
      <c r="F444" s="7" t="s">
        <v>145</v>
      </c>
      <c r="G444" s="7" t="s">
        <v>237</v>
      </c>
      <c r="H444" s="6">
        <v>558</v>
      </c>
    </row>
    <row r="445" spans="1:8">
      <c r="A445" s="11">
        <v>14520</v>
      </c>
      <c r="B445" s="11" t="s">
        <v>746</v>
      </c>
      <c r="C445" s="10" t="s">
        <v>828</v>
      </c>
      <c r="D445" s="10" t="s">
        <v>827</v>
      </c>
      <c r="E445" s="10" t="s">
        <v>826</v>
      </c>
      <c r="F445" s="10" t="s">
        <v>249</v>
      </c>
      <c r="G445" s="10" t="s">
        <v>323</v>
      </c>
      <c r="H445" s="9">
        <v>1176</v>
      </c>
    </row>
    <row r="446" spans="1:8">
      <c r="A446" s="8">
        <v>14830</v>
      </c>
      <c r="B446" s="8" t="s">
        <v>825</v>
      </c>
      <c r="C446" s="7" t="s">
        <v>142</v>
      </c>
      <c r="D446" s="7" t="s">
        <v>824</v>
      </c>
      <c r="E446" s="7" t="s">
        <v>823</v>
      </c>
      <c r="F446" s="7" t="s">
        <v>88</v>
      </c>
      <c r="G446" s="7" t="s">
        <v>27</v>
      </c>
      <c r="H446" s="6">
        <v>1927</v>
      </c>
    </row>
    <row r="447" spans="1:8">
      <c r="A447" s="11">
        <v>14201</v>
      </c>
      <c r="B447" s="11" t="s">
        <v>822</v>
      </c>
      <c r="C447" s="10" t="s">
        <v>821</v>
      </c>
      <c r="D447" s="10" t="s">
        <v>766</v>
      </c>
      <c r="E447" s="10" t="s">
        <v>820</v>
      </c>
      <c r="F447" s="10" t="s">
        <v>11</v>
      </c>
      <c r="G447" s="10" t="s">
        <v>16</v>
      </c>
      <c r="H447" s="9">
        <v>1321</v>
      </c>
    </row>
    <row r="448" spans="1:8">
      <c r="A448" s="8">
        <v>13973</v>
      </c>
      <c r="B448" s="8" t="s">
        <v>819</v>
      </c>
      <c r="C448" s="7" t="s">
        <v>542</v>
      </c>
      <c r="D448" s="7" t="s">
        <v>577</v>
      </c>
      <c r="E448" s="7" t="s">
        <v>818</v>
      </c>
      <c r="F448" s="7" t="s">
        <v>145</v>
      </c>
      <c r="G448" s="7" t="s">
        <v>144</v>
      </c>
      <c r="H448" s="6">
        <v>1404</v>
      </c>
    </row>
    <row r="449" spans="1:8">
      <c r="A449" s="11">
        <v>14230</v>
      </c>
      <c r="B449" s="11" t="s">
        <v>713</v>
      </c>
      <c r="C449" s="10" t="s">
        <v>817</v>
      </c>
      <c r="D449" s="10" t="s">
        <v>816</v>
      </c>
      <c r="E449" s="10" t="s">
        <v>815</v>
      </c>
      <c r="F449" s="10" t="s">
        <v>22</v>
      </c>
      <c r="G449" s="10" t="s">
        <v>47</v>
      </c>
      <c r="H449" s="9">
        <v>2413</v>
      </c>
    </row>
    <row r="450" spans="1:8">
      <c r="A450" s="8">
        <v>14069</v>
      </c>
      <c r="B450" s="8" t="s">
        <v>201</v>
      </c>
      <c r="C450" s="7" t="s">
        <v>814</v>
      </c>
      <c r="D450" s="7" t="s">
        <v>813</v>
      </c>
      <c r="E450" s="7" t="s">
        <v>812</v>
      </c>
      <c r="F450" s="7" t="s">
        <v>11</v>
      </c>
      <c r="G450" s="7" t="s">
        <v>27</v>
      </c>
      <c r="H450" s="6">
        <v>1217</v>
      </c>
    </row>
    <row r="451" spans="1:8">
      <c r="A451" s="11">
        <v>13527</v>
      </c>
      <c r="B451" s="11" t="s">
        <v>811</v>
      </c>
      <c r="C451" s="10" t="s">
        <v>810</v>
      </c>
      <c r="D451" s="10" t="s">
        <v>230</v>
      </c>
      <c r="E451" s="10" t="s">
        <v>809</v>
      </c>
      <c r="F451" s="10" t="s">
        <v>57</v>
      </c>
      <c r="G451" s="10" t="s">
        <v>139</v>
      </c>
      <c r="H451" s="9">
        <v>1330</v>
      </c>
    </row>
    <row r="452" spans="1:8">
      <c r="A452" s="8">
        <v>15084</v>
      </c>
      <c r="B452" s="8" t="s">
        <v>295</v>
      </c>
      <c r="C452" s="7" t="s">
        <v>808</v>
      </c>
      <c r="D452" s="7" t="s">
        <v>807</v>
      </c>
      <c r="E452" s="7" t="s">
        <v>806</v>
      </c>
      <c r="F452" s="7" t="s">
        <v>108</v>
      </c>
      <c r="G452" s="7" t="s">
        <v>318</v>
      </c>
      <c r="H452" s="6">
        <v>1762</v>
      </c>
    </row>
    <row r="453" spans="1:8">
      <c r="A453" s="11">
        <v>13829</v>
      </c>
      <c r="B453" s="11" t="s">
        <v>793</v>
      </c>
      <c r="C453" s="10" t="s">
        <v>590</v>
      </c>
      <c r="D453" s="10" t="s">
        <v>737</v>
      </c>
      <c r="E453" s="10" t="s">
        <v>805</v>
      </c>
      <c r="F453" s="10" t="s">
        <v>103</v>
      </c>
      <c r="G453" s="10" t="s">
        <v>102</v>
      </c>
      <c r="H453" s="9">
        <v>2630</v>
      </c>
    </row>
    <row r="454" spans="1:8">
      <c r="A454" s="8">
        <v>14495</v>
      </c>
      <c r="B454" s="8" t="s">
        <v>83</v>
      </c>
      <c r="C454" s="7" t="s">
        <v>602</v>
      </c>
      <c r="D454" s="7" t="s">
        <v>804</v>
      </c>
      <c r="E454" s="7" t="s">
        <v>803</v>
      </c>
      <c r="F454" s="7" t="s">
        <v>22</v>
      </c>
      <c r="G454" s="7" t="s">
        <v>254</v>
      </c>
      <c r="H454" s="6">
        <v>1925</v>
      </c>
    </row>
    <row r="455" spans="1:8">
      <c r="A455" s="11">
        <v>13958</v>
      </c>
      <c r="B455" s="11" t="s">
        <v>344</v>
      </c>
      <c r="C455" s="10" t="s">
        <v>802</v>
      </c>
      <c r="D455" s="10" t="s">
        <v>801</v>
      </c>
      <c r="E455" s="10" t="s">
        <v>800</v>
      </c>
      <c r="F455" s="10" t="s">
        <v>145</v>
      </c>
      <c r="G455" s="10" t="s">
        <v>380</v>
      </c>
      <c r="H455" s="9">
        <v>876</v>
      </c>
    </row>
    <row r="456" spans="1:8">
      <c r="A456" s="8">
        <v>14298</v>
      </c>
      <c r="B456" s="8" t="s">
        <v>799</v>
      </c>
      <c r="C456" s="7" t="s">
        <v>798</v>
      </c>
      <c r="D456" s="7" t="s">
        <v>617</v>
      </c>
      <c r="E456" s="7" t="s">
        <v>797</v>
      </c>
      <c r="F456" s="7" t="s">
        <v>22</v>
      </c>
      <c r="G456" s="7" t="s">
        <v>10</v>
      </c>
      <c r="H456" s="6">
        <v>2076</v>
      </c>
    </row>
    <row r="457" spans="1:8">
      <c r="A457" s="11">
        <v>13909</v>
      </c>
      <c r="B457" s="11" t="s">
        <v>313</v>
      </c>
      <c r="C457" s="10" t="s">
        <v>796</v>
      </c>
      <c r="D457" s="10" t="s">
        <v>795</v>
      </c>
      <c r="E457" s="10" t="s">
        <v>794</v>
      </c>
      <c r="F457" s="10" t="s">
        <v>145</v>
      </c>
      <c r="G457" s="10" t="s">
        <v>237</v>
      </c>
      <c r="H457" s="9">
        <v>921</v>
      </c>
    </row>
    <row r="458" spans="1:8">
      <c r="A458" s="8">
        <v>14203</v>
      </c>
      <c r="B458" s="8" t="s">
        <v>793</v>
      </c>
      <c r="C458" s="7" t="s">
        <v>792</v>
      </c>
      <c r="D458" s="7" t="s">
        <v>791</v>
      </c>
      <c r="E458" s="7" t="s">
        <v>790</v>
      </c>
      <c r="F458" s="7" t="s">
        <v>11</v>
      </c>
      <c r="G458" s="7" t="s">
        <v>16</v>
      </c>
      <c r="H458" s="6">
        <v>2038</v>
      </c>
    </row>
    <row r="459" spans="1:8">
      <c r="A459" s="11">
        <v>14497</v>
      </c>
      <c r="B459" s="11" t="s">
        <v>83</v>
      </c>
      <c r="C459" s="10" t="s">
        <v>567</v>
      </c>
      <c r="D459" s="10" t="s">
        <v>789</v>
      </c>
      <c r="E459" s="10" t="s">
        <v>788</v>
      </c>
      <c r="F459" s="10" t="s">
        <v>22</v>
      </c>
      <c r="G459" s="10" t="s">
        <v>254</v>
      </c>
      <c r="H459" s="9">
        <v>2365</v>
      </c>
    </row>
    <row r="460" spans="1:8">
      <c r="A460" s="8">
        <v>14053</v>
      </c>
      <c r="B460" s="8" t="s">
        <v>305</v>
      </c>
      <c r="C460" s="7" t="s">
        <v>787</v>
      </c>
      <c r="D460" s="7" t="s">
        <v>388</v>
      </c>
      <c r="E460" s="7" t="s">
        <v>786</v>
      </c>
      <c r="F460" s="7" t="s">
        <v>11</v>
      </c>
      <c r="G460" s="7" t="s">
        <v>27</v>
      </c>
      <c r="H460" s="6">
        <v>2290</v>
      </c>
    </row>
    <row r="461" spans="1:8">
      <c r="A461" s="11">
        <v>13955</v>
      </c>
      <c r="B461" s="11" t="s">
        <v>38</v>
      </c>
      <c r="C461" s="10" t="s">
        <v>785</v>
      </c>
      <c r="D461" s="10" t="s">
        <v>784</v>
      </c>
      <c r="E461" s="10" t="s">
        <v>783</v>
      </c>
      <c r="F461" s="10" t="s">
        <v>145</v>
      </c>
      <c r="G461" s="10" t="s">
        <v>380</v>
      </c>
      <c r="H461" s="9">
        <v>2770</v>
      </c>
    </row>
    <row r="462" spans="1:8">
      <c r="A462" s="8">
        <v>14542</v>
      </c>
      <c r="B462" s="8" t="s">
        <v>497</v>
      </c>
      <c r="C462" s="7" t="s">
        <v>618</v>
      </c>
      <c r="D462" s="7" t="s">
        <v>621</v>
      </c>
      <c r="E462" s="7" t="s">
        <v>782</v>
      </c>
      <c r="F462" s="7" t="s">
        <v>249</v>
      </c>
      <c r="G462" s="7" t="s">
        <v>248</v>
      </c>
      <c r="H462" s="6">
        <v>1483</v>
      </c>
    </row>
    <row r="463" spans="1:8">
      <c r="A463" s="11">
        <v>13564</v>
      </c>
      <c r="B463" s="11" t="s">
        <v>781</v>
      </c>
      <c r="C463" s="10" t="s">
        <v>573</v>
      </c>
      <c r="D463" s="10" t="s">
        <v>780</v>
      </c>
      <c r="E463" s="10" t="s">
        <v>779</v>
      </c>
      <c r="F463" s="10" t="s">
        <v>57</v>
      </c>
      <c r="G463" s="10" t="s">
        <v>272</v>
      </c>
      <c r="H463" s="9">
        <v>1911</v>
      </c>
    </row>
    <row r="464" spans="1:8">
      <c r="A464" s="8">
        <v>14471</v>
      </c>
      <c r="B464" s="8" t="s">
        <v>778</v>
      </c>
      <c r="C464" s="7" t="s">
        <v>777</v>
      </c>
      <c r="D464" s="7" t="s">
        <v>227</v>
      </c>
      <c r="E464" s="7" t="s">
        <v>776</v>
      </c>
      <c r="F464" s="7" t="s">
        <v>22</v>
      </c>
      <c r="G464" s="7" t="s">
        <v>254</v>
      </c>
      <c r="H464" s="6">
        <v>1319</v>
      </c>
    </row>
    <row r="465" spans="1:8">
      <c r="A465" s="11">
        <v>15065</v>
      </c>
      <c r="B465" s="11" t="s">
        <v>543</v>
      </c>
      <c r="C465" s="10" t="s">
        <v>775</v>
      </c>
      <c r="D465" s="10" t="s">
        <v>613</v>
      </c>
      <c r="E465" s="10" t="s">
        <v>774</v>
      </c>
      <c r="F465" s="10" t="s">
        <v>108</v>
      </c>
      <c r="G465" s="10" t="s">
        <v>197</v>
      </c>
      <c r="H465" s="9">
        <v>1801</v>
      </c>
    </row>
    <row r="466" spans="1:8">
      <c r="A466" s="8">
        <v>15056</v>
      </c>
      <c r="B466" s="8" t="s">
        <v>38</v>
      </c>
      <c r="C466" s="7" t="s">
        <v>773</v>
      </c>
      <c r="D466" s="7" t="s">
        <v>772</v>
      </c>
      <c r="E466" s="7" t="s">
        <v>771</v>
      </c>
      <c r="F466" s="7" t="s">
        <v>108</v>
      </c>
      <c r="G466" s="7" t="s">
        <v>107</v>
      </c>
      <c r="H466" s="6">
        <v>2388</v>
      </c>
    </row>
    <row r="467" spans="1:8">
      <c r="A467" s="11">
        <v>14090</v>
      </c>
      <c r="B467" s="11" t="s">
        <v>434</v>
      </c>
      <c r="C467" s="10" t="s">
        <v>770</v>
      </c>
      <c r="D467" s="10" t="s">
        <v>769</v>
      </c>
      <c r="E467" s="10" t="s">
        <v>768</v>
      </c>
      <c r="F467" s="10" t="s">
        <v>11</v>
      </c>
      <c r="G467" s="10" t="s">
        <v>216</v>
      </c>
      <c r="H467" s="9">
        <v>2803</v>
      </c>
    </row>
    <row r="468" spans="1:8">
      <c r="A468" s="8">
        <v>14684</v>
      </c>
      <c r="B468" s="8" t="s">
        <v>767</v>
      </c>
      <c r="C468" s="7" t="s">
        <v>766</v>
      </c>
      <c r="D468" s="7" t="s">
        <v>166</v>
      </c>
      <c r="E468" s="7" t="s">
        <v>765</v>
      </c>
      <c r="F468" s="7" t="s">
        <v>34</v>
      </c>
      <c r="G468" s="7" t="s">
        <v>168</v>
      </c>
      <c r="H468" s="6">
        <v>1389</v>
      </c>
    </row>
    <row r="469" spans="1:8">
      <c r="A469" s="11">
        <v>14842</v>
      </c>
      <c r="B469" s="11" t="s">
        <v>764</v>
      </c>
      <c r="C469" s="10" t="s">
        <v>763</v>
      </c>
      <c r="D469" s="10" t="s">
        <v>762</v>
      </c>
      <c r="E469" s="10" t="s">
        <v>761</v>
      </c>
      <c r="F469" s="10" t="s">
        <v>88</v>
      </c>
      <c r="G469" s="10" t="s">
        <v>27</v>
      </c>
      <c r="H469" s="9">
        <v>2150</v>
      </c>
    </row>
    <row r="470" spans="1:8">
      <c r="A470" s="8">
        <v>14120</v>
      </c>
      <c r="B470" s="8" t="s">
        <v>760</v>
      </c>
      <c r="C470" s="7" t="s">
        <v>759</v>
      </c>
      <c r="D470" s="7" t="s">
        <v>538</v>
      </c>
      <c r="E470" s="7" t="s">
        <v>758</v>
      </c>
      <c r="F470" s="7" t="s">
        <v>11</v>
      </c>
      <c r="G470" s="7" t="s">
        <v>10</v>
      </c>
      <c r="H470" s="6">
        <v>2286</v>
      </c>
    </row>
    <row r="471" spans="1:8">
      <c r="A471" s="11">
        <v>14620</v>
      </c>
      <c r="B471" s="11" t="s">
        <v>757</v>
      </c>
      <c r="C471" s="10" t="s">
        <v>756</v>
      </c>
      <c r="D471" s="10" t="s">
        <v>755</v>
      </c>
      <c r="E471" s="10" t="s">
        <v>754</v>
      </c>
      <c r="F471" s="10" t="s">
        <v>34</v>
      </c>
      <c r="G471" s="10" t="s">
        <v>33</v>
      </c>
      <c r="H471" s="9">
        <v>2978</v>
      </c>
    </row>
    <row r="472" spans="1:8">
      <c r="A472" s="8">
        <v>14287</v>
      </c>
      <c r="B472" s="8" t="s">
        <v>543</v>
      </c>
      <c r="C472" s="7" t="s">
        <v>753</v>
      </c>
      <c r="D472" s="7" t="s">
        <v>647</v>
      </c>
      <c r="E472" s="7" t="s">
        <v>752</v>
      </c>
      <c r="F472" s="7" t="s">
        <v>22</v>
      </c>
      <c r="G472" s="7" t="s">
        <v>10</v>
      </c>
      <c r="H472" s="6">
        <v>2670</v>
      </c>
    </row>
    <row r="473" spans="1:8">
      <c r="A473" s="11">
        <v>15048</v>
      </c>
      <c r="B473" s="11" t="s">
        <v>751</v>
      </c>
      <c r="C473" s="10" t="s">
        <v>750</v>
      </c>
      <c r="D473" s="10" t="s">
        <v>533</v>
      </c>
      <c r="E473" s="10" t="s">
        <v>749</v>
      </c>
      <c r="F473" s="10" t="s">
        <v>108</v>
      </c>
      <c r="G473" s="10" t="s">
        <v>107</v>
      </c>
      <c r="H473" s="9">
        <v>2741</v>
      </c>
    </row>
    <row r="474" spans="1:8">
      <c r="A474" s="8">
        <v>14969</v>
      </c>
      <c r="B474" s="8" t="s">
        <v>55</v>
      </c>
      <c r="C474" s="7" t="s">
        <v>748</v>
      </c>
      <c r="D474" s="7" t="s">
        <v>491</v>
      </c>
      <c r="E474" s="7" t="s">
        <v>747</v>
      </c>
      <c r="F474" s="7" t="s">
        <v>88</v>
      </c>
      <c r="G474" s="7" t="s">
        <v>10</v>
      </c>
      <c r="H474" s="6">
        <v>1600</v>
      </c>
    </row>
    <row r="475" spans="1:8">
      <c r="A475" s="11">
        <v>15103</v>
      </c>
      <c r="B475" s="11" t="s">
        <v>746</v>
      </c>
      <c r="C475" s="10" t="s">
        <v>745</v>
      </c>
      <c r="D475" s="10" t="s">
        <v>744</v>
      </c>
      <c r="E475" s="10" t="s">
        <v>743</v>
      </c>
      <c r="F475" s="10" t="s">
        <v>108</v>
      </c>
      <c r="G475" s="10" t="s">
        <v>186</v>
      </c>
      <c r="H475" s="9">
        <v>1545</v>
      </c>
    </row>
    <row r="476" spans="1:8">
      <c r="A476" s="8">
        <v>14571</v>
      </c>
      <c r="B476" s="8" t="s">
        <v>742</v>
      </c>
      <c r="C476" s="7" t="s">
        <v>741</v>
      </c>
      <c r="D476" s="7" t="s">
        <v>740</v>
      </c>
      <c r="E476" s="7" t="s">
        <v>739</v>
      </c>
      <c r="F476" s="7" t="s">
        <v>34</v>
      </c>
      <c r="G476" s="7" t="s">
        <v>102</v>
      </c>
      <c r="H476" s="6">
        <v>2825</v>
      </c>
    </row>
    <row r="477" spans="1:8">
      <c r="A477" s="11">
        <v>13650</v>
      </c>
      <c r="B477" s="11" t="s">
        <v>738</v>
      </c>
      <c r="C477" s="10" t="s">
        <v>737</v>
      </c>
      <c r="D477" s="10" t="s">
        <v>736</v>
      </c>
      <c r="E477" s="10" t="s">
        <v>735</v>
      </c>
      <c r="F477" s="10" t="s">
        <v>68</v>
      </c>
      <c r="G477" s="10" t="s">
        <v>67</v>
      </c>
      <c r="H477" s="9">
        <v>1132</v>
      </c>
    </row>
    <row r="478" spans="1:8">
      <c r="A478" s="8">
        <v>14573</v>
      </c>
      <c r="B478" s="8" t="s">
        <v>271</v>
      </c>
      <c r="C478" s="7" t="s">
        <v>734</v>
      </c>
      <c r="D478" s="7" t="s">
        <v>81</v>
      </c>
      <c r="E478" s="7" t="s">
        <v>733</v>
      </c>
      <c r="F478" s="7" t="s">
        <v>34</v>
      </c>
      <c r="G478" s="7" t="s">
        <v>102</v>
      </c>
      <c r="H478" s="6">
        <v>2550</v>
      </c>
    </row>
    <row r="479" spans="1:8">
      <c r="A479" s="11">
        <v>14164</v>
      </c>
      <c r="B479" s="11" t="s">
        <v>72</v>
      </c>
      <c r="C479" s="10" t="s">
        <v>732</v>
      </c>
      <c r="D479" s="10" t="s">
        <v>413</v>
      </c>
      <c r="E479" s="10" t="s">
        <v>731</v>
      </c>
      <c r="F479" s="10" t="s">
        <v>11</v>
      </c>
      <c r="G479" s="10" t="s">
        <v>10</v>
      </c>
      <c r="H479" s="9">
        <v>2815</v>
      </c>
    </row>
    <row r="480" spans="1:8">
      <c r="A480" s="8">
        <v>13927</v>
      </c>
      <c r="B480" s="8" t="s">
        <v>730</v>
      </c>
      <c r="C480" s="7" t="s">
        <v>729</v>
      </c>
      <c r="D480" s="7" t="s">
        <v>728</v>
      </c>
      <c r="E480" s="7" t="s">
        <v>727</v>
      </c>
      <c r="F480" s="7" t="s">
        <v>145</v>
      </c>
      <c r="G480" s="7" t="s">
        <v>176</v>
      </c>
      <c r="H480" s="6">
        <v>630</v>
      </c>
    </row>
    <row r="481" spans="1:8">
      <c r="A481" s="11">
        <v>13846</v>
      </c>
      <c r="B481" s="11" t="s">
        <v>38</v>
      </c>
      <c r="C481" s="10" t="s">
        <v>726</v>
      </c>
      <c r="D481" s="10" t="s">
        <v>725</v>
      </c>
      <c r="E481" s="10" t="s">
        <v>724</v>
      </c>
      <c r="F481" s="10" t="s">
        <v>103</v>
      </c>
      <c r="G481" s="10" t="s">
        <v>33</v>
      </c>
      <c r="H481" s="9">
        <v>518</v>
      </c>
    </row>
    <row r="482" spans="1:8">
      <c r="A482" s="8">
        <v>13508</v>
      </c>
      <c r="B482" s="8" t="s">
        <v>723</v>
      </c>
      <c r="C482" s="7" t="s">
        <v>60</v>
      </c>
      <c r="D482" s="7" t="s">
        <v>90</v>
      </c>
      <c r="E482" s="7" t="s">
        <v>722</v>
      </c>
      <c r="F482" s="7" t="s">
        <v>57</v>
      </c>
      <c r="G482" s="7" t="s">
        <v>375</v>
      </c>
      <c r="H482" s="6">
        <v>1222</v>
      </c>
    </row>
    <row r="483" spans="1:8">
      <c r="A483" s="11">
        <v>14849</v>
      </c>
      <c r="B483" s="11" t="s">
        <v>721</v>
      </c>
      <c r="C483" s="10" t="s">
        <v>720</v>
      </c>
      <c r="D483" s="10" t="s">
        <v>148</v>
      </c>
      <c r="E483" s="10" t="s">
        <v>719</v>
      </c>
      <c r="F483" s="10" t="s">
        <v>88</v>
      </c>
      <c r="G483" s="10" t="s">
        <v>27</v>
      </c>
      <c r="H483" s="9">
        <v>2747</v>
      </c>
    </row>
    <row r="484" spans="1:8">
      <c r="A484" s="8">
        <v>14836</v>
      </c>
      <c r="B484" s="8" t="s">
        <v>718</v>
      </c>
      <c r="C484" s="7" t="s">
        <v>504</v>
      </c>
      <c r="D484" s="7" t="s">
        <v>589</v>
      </c>
      <c r="E484" s="7" t="s">
        <v>717</v>
      </c>
      <c r="F484" s="7" t="s">
        <v>88</v>
      </c>
      <c r="G484" s="7" t="s">
        <v>27</v>
      </c>
      <c r="H484" s="6">
        <v>2498</v>
      </c>
    </row>
    <row r="485" spans="1:8">
      <c r="A485" s="11">
        <v>13614</v>
      </c>
      <c r="B485" s="11" t="s">
        <v>716</v>
      </c>
      <c r="C485" s="10" t="s">
        <v>265</v>
      </c>
      <c r="D485" s="10" t="s">
        <v>715</v>
      </c>
      <c r="E485" s="10" t="s">
        <v>714</v>
      </c>
      <c r="F485" s="10" t="s">
        <v>57</v>
      </c>
      <c r="G485" s="10" t="s">
        <v>186</v>
      </c>
      <c r="H485" s="9">
        <v>2097</v>
      </c>
    </row>
    <row r="486" spans="1:8">
      <c r="A486" s="8">
        <v>13813</v>
      </c>
      <c r="B486" s="8" t="s">
        <v>713</v>
      </c>
      <c r="C486" s="7" t="s">
        <v>712</v>
      </c>
      <c r="D486" s="7" t="s">
        <v>699</v>
      </c>
      <c r="E486" s="7" t="s">
        <v>711</v>
      </c>
      <c r="F486" s="7" t="s">
        <v>103</v>
      </c>
      <c r="G486" s="7" t="s">
        <v>102</v>
      </c>
      <c r="H486" s="6">
        <v>1950</v>
      </c>
    </row>
    <row r="487" spans="1:8">
      <c r="A487" s="11">
        <v>13979</v>
      </c>
      <c r="B487" s="11" t="s">
        <v>55</v>
      </c>
      <c r="C487" s="10" t="s">
        <v>558</v>
      </c>
      <c r="D487" s="10" t="s">
        <v>311</v>
      </c>
      <c r="E487" s="10" t="s">
        <v>710</v>
      </c>
      <c r="F487" s="10" t="s">
        <v>145</v>
      </c>
      <c r="G487" s="10" t="s">
        <v>144</v>
      </c>
      <c r="H487" s="9">
        <v>1488</v>
      </c>
    </row>
    <row r="488" spans="1:8">
      <c r="A488" s="8">
        <v>14478</v>
      </c>
      <c r="B488" s="8" t="s">
        <v>175</v>
      </c>
      <c r="C488" s="7" t="s">
        <v>709</v>
      </c>
      <c r="D488" s="7" t="s">
        <v>37</v>
      </c>
      <c r="E488" s="7" t="s">
        <v>708</v>
      </c>
      <c r="F488" s="7" t="s">
        <v>22</v>
      </c>
      <c r="G488" s="7" t="s">
        <v>254</v>
      </c>
      <c r="H488" s="6">
        <v>1253</v>
      </c>
    </row>
    <row r="489" spans="1:8">
      <c r="A489" s="11">
        <v>13693</v>
      </c>
      <c r="B489" s="11" t="s">
        <v>83</v>
      </c>
      <c r="C489" s="10" t="s">
        <v>135</v>
      </c>
      <c r="D489" s="10" t="s">
        <v>100</v>
      </c>
      <c r="E489" s="10" t="s">
        <v>707</v>
      </c>
      <c r="F489" s="10" t="s">
        <v>68</v>
      </c>
      <c r="G489" s="10" t="s">
        <v>113</v>
      </c>
      <c r="H489" s="9">
        <v>2920</v>
      </c>
    </row>
    <row r="490" spans="1:8">
      <c r="A490" s="8">
        <v>14592</v>
      </c>
      <c r="B490" s="8" t="s">
        <v>163</v>
      </c>
      <c r="C490" s="7" t="s">
        <v>301</v>
      </c>
      <c r="D490" s="7" t="s">
        <v>280</v>
      </c>
      <c r="E490" s="7" t="s">
        <v>706</v>
      </c>
      <c r="F490" s="7" t="s">
        <v>34</v>
      </c>
      <c r="G490" s="7" t="s">
        <v>102</v>
      </c>
      <c r="H490" s="6">
        <v>2344</v>
      </c>
    </row>
    <row r="491" spans="1:8">
      <c r="A491" s="11">
        <v>14848</v>
      </c>
      <c r="B491" s="11" t="s">
        <v>196</v>
      </c>
      <c r="C491" s="10" t="s">
        <v>705</v>
      </c>
      <c r="D491" s="10" t="s">
        <v>534</v>
      </c>
      <c r="E491" s="10" t="s">
        <v>704</v>
      </c>
      <c r="F491" s="10" t="s">
        <v>88</v>
      </c>
      <c r="G491" s="10" t="s">
        <v>27</v>
      </c>
      <c r="H491" s="9">
        <v>1948</v>
      </c>
    </row>
    <row r="492" spans="1:8">
      <c r="A492" s="8">
        <v>14208</v>
      </c>
      <c r="B492" s="8" t="s">
        <v>703</v>
      </c>
      <c r="C492" s="7" t="s">
        <v>702</v>
      </c>
      <c r="D492" s="7" t="s">
        <v>19</v>
      </c>
      <c r="E492" s="7" t="s">
        <v>701</v>
      </c>
      <c r="F492" s="7" t="s">
        <v>22</v>
      </c>
      <c r="G492" s="7" t="s">
        <v>27</v>
      </c>
      <c r="H492" s="6">
        <v>2945</v>
      </c>
    </row>
    <row r="493" spans="1:8">
      <c r="A493" s="11">
        <v>14958</v>
      </c>
      <c r="B493" s="11" t="s">
        <v>475</v>
      </c>
      <c r="C493" s="10" t="s">
        <v>700</v>
      </c>
      <c r="D493" s="10" t="s">
        <v>699</v>
      </c>
      <c r="E493" s="10" t="s">
        <v>698</v>
      </c>
      <c r="F493" s="10" t="s">
        <v>88</v>
      </c>
      <c r="G493" s="10" t="s">
        <v>10</v>
      </c>
      <c r="H493" s="9">
        <v>801</v>
      </c>
    </row>
    <row r="494" spans="1:8">
      <c r="A494" s="8">
        <v>15050</v>
      </c>
      <c r="B494" s="8" t="s">
        <v>697</v>
      </c>
      <c r="C494" s="7" t="s">
        <v>696</v>
      </c>
      <c r="D494" s="7" t="s">
        <v>85</v>
      </c>
      <c r="E494" s="7" t="s">
        <v>695</v>
      </c>
      <c r="F494" s="7" t="s">
        <v>108</v>
      </c>
      <c r="G494" s="7" t="s">
        <v>107</v>
      </c>
      <c r="H494" s="6">
        <v>2883</v>
      </c>
    </row>
    <row r="495" spans="1:8">
      <c r="A495" s="11">
        <v>15052</v>
      </c>
      <c r="B495" s="11" t="s">
        <v>55</v>
      </c>
      <c r="C495" s="10" t="s">
        <v>694</v>
      </c>
      <c r="D495" s="10" t="s">
        <v>294</v>
      </c>
      <c r="E495" s="10" t="s">
        <v>693</v>
      </c>
      <c r="F495" s="10" t="s">
        <v>108</v>
      </c>
      <c r="G495" s="10" t="s">
        <v>107</v>
      </c>
      <c r="H495" s="9">
        <v>930</v>
      </c>
    </row>
    <row r="496" spans="1:8">
      <c r="A496" s="8">
        <v>15051</v>
      </c>
      <c r="B496" s="8" t="s">
        <v>692</v>
      </c>
      <c r="C496" s="7" t="s">
        <v>590</v>
      </c>
      <c r="D496" s="7" t="s">
        <v>691</v>
      </c>
      <c r="E496" s="7" t="s">
        <v>690</v>
      </c>
      <c r="F496" s="7" t="s">
        <v>108</v>
      </c>
      <c r="G496" s="7" t="s">
        <v>107</v>
      </c>
      <c r="H496" s="6">
        <v>1233</v>
      </c>
    </row>
    <row r="497" spans="1:8">
      <c r="A497" s="11">
        <v>14619</v>
      </c>
      <c r="B497" s="11" t="s">
        <v>72</v>
      </c>
      <c r="C497" s="10" t="s">
        <v>689</v>
      </c>
      <c r="D497" s="10" t="s">
        <v>625</v>
      </c>
      <c r="E497" s="10" t="s">
        <v>688</v>
      </c>
      <c r="F497" s="10" t="s">
        <v>34</v>
      </c>
      <c r="G497" s="10" t="s">
        <v>33</v>
      </c>
      <c r="H497" s="9">
        <v>1143</v>
      </c>
    </row>
    <row r="498" spans="1:8">
      <c r="A498" s="8">
        <v>13900</v>
      </c>
      <c r="B498" s="8" t="s">
        <v>51</v>
      </c>
      <c r="C498" s="7" t="s">
        <v>687</v>
      </c>
      <c r="D498" s="7" t="s">
        <v>686</v>
      </c>
      <c r="E498" s="7" t="s">
        <v>685</v>
      </c>
      <c r="F498" s="7" t="s">
        <v>145</v>
      </c>
      <c r="G498" s="7" t="s">
        <v>237</v>
      </c>
      <c r="H498" s="6">
        <v>637</v>
      </c>
    </row>
    <row r="499" spans="1:8">
      <c r="A499" s="11">
        <v>13819</v>
      </c>
      <c r="B499" s="11" t="s">
        <v>684</v>
      </c>
      <c r="C499" s="10" t="s">
        <v>683</v>
      </c>
      <c r="D499" s="10" t="s">
        <v>682</v>
      </c>
      <c r="E499" s="10" t="s">
        <v>681</v>
      </c>
      <c r="F499" s="10" t="s">
        <v>103</v>
      </c>
      <c r="G499" s="10" t="s">
        <v>102</v>
      </c>
      <c r="H499" s="9">
        <v>1368</v>
      </c>
    </row>
    <row r="500" spans="1:8">
      <c r="A500" s="8">
        <v>14470</v>
      </c>
      <c r="B500" s="8" t="s">
        <v>680</v>
      </c>
      <c r="C500" s="7" t="s">
        <v>679</v>
      </c>
      <c r="D500" s="7" t="s">
        <v>678</v>
      </c>
      <c r="E500" s="7" t="s">
        <v>677</v>
      </c>
      <c r="F500" s="7" t="s">
        <v>22</v>
      </c>
      <c r="G500" s="7" t="s">
        <v>254</v>
      </c>
      <c r="H500" s="6">
        <v>724</v>
      </c>
    </row>
    <row r="501" spans="1:8">
      <c r="A501" s="11">
        <v>13635</v>
      </c>
      <c r="B501" s="11" t="s">
        <v>489</v>
      </c>
      <c r="C501" s="10" t="s">
        <v>676</v>
      </c>
      <c r="D501" s="10" t="s">
        <v>675</v>
      </c>
      <c r="E501" s="10" t="s">
        <v>674</v>
      </c>
      <c r="F501" s="10" t="s">
        <v>68</v>
      </c>
      <c r="G501" s="10" t="s">
        <v>67</v>
      </c>
      <c r="H501" s="9">
        <v>1989</v>
      </c>
    </row>
    <row r="502" spans="1:8">
      <c r="A502" s="8">
        <v>14694</v>
      </c>
      <c r="B502" s="8" t="s">
        <v>313</v>
      </c>
      <c r="C502" s="7" t="s">
        <v>673</v>
      </c>
      <c r="D502" s="7" t="s">
        <v>672</v>
      </c>
      <c r="E502" s="7" t="s">
        <v>671</v>
      </c>
      <c r="F502" s="7" t="s">
        <v>34</v>
      </c>
      <c r="G502" s="7" t="s">
        <v>168</v>
      </c>
      <c r="H502" s="6">
        <v>2901</v>
      </c>
    </row>
    <row r="503" spans="1:8">
      <c r="A503" s="11">
        <v>13928</v>
      </c>
      <c r="B503" s="11" t="s">
        <v>670</v>
      </c>
      <c r="C503" s="10" t="s">
        <v>266</v>
      </c>
      <c r="D503" s="10" t="s">
        <v>625</v>
      </c>
      <c r="E503" s="10" t="s">
        <v>669</v>
      </c>
      <c r="F503" s="10" t="s">
        <v>145</v>
      </c>
      <c r="G503" s="10" t="s">
        <v>176</v>
      </c>
      <c r="H503" s="9">
        <v>2243</v>
      </c>
    </row>
    <row r="504" spans="1:8">
      <c r="A504" s="8">
        <v>14583</v>
      </c>
      <c r="B504" s="8" t="s">
        <v>475</v>
      </c>
      <c r="C504" s="7" t="s">
        <v>533</v>
      </c>
      <c r="D504" s="7" t="s">
        <v>135</v>
      </c>
      <c r="E504" s="7" t="s">
        <v>668</v>
      </c>
      <c r="F504" s="7" t="s">
        <v>34</v>
      </c>
      <c r="G504" s="7" t="s">
        <v>102</v>
      </c>
      <c r="H504" s="6">
        <v>2350</v>
      </c>
    </row>
    <row r="505" spans="1:8">
      <c r="A505" s="11">
        <v>14087</v>
      </c>
      <c r="B505" s="11" t="s">
        <v>667</v>
      </c>
      <c r="C505" s="10" t="s">
        <v>239</v>
      </c>
      <c r="D505" s="10" t="s">
        <v>666</v>
      </c>
      <c r="E505" s="10" t="s">
        <v>665</v>
      </c>
      <c r="F505" s="10" t="s">
        <v>11</v>
      </c>
      <c r="G505" s="10" t="s">
        <v>216</v>
      </c>
      <c r="H505" s="9">
        <v>2606</v>
      </c>
    </row>
    <row r="506" spans="1:8">
      <c r="A506" s="8">
        <v>14116</v>
      </c>
      <c r="B506" s="8" t="s">
        <v>196</v>
      </c>
      <c r="C506" s="7" t="s">
        <v>664</v>
      </c>
      <c r="D506" s="7" t="s">
        <v>468</v>
      </c>
      <c r="E506" s="7" t="s">
        <v>663</v>
      </c>
      <c r="F506" s="7" t="s">
        <v>11</v>
      </c>
      <c r="G506" s="7" t="s">
        <v>10</v>
      </c>
      <c r="H506" s="6">
        <v>561</v>
      </c>
    </row>
    <row r="507" spans="1:8">
      <c r="A507" s="11">
        <v>14695</v>
      </c>
      <c r="B507" s="11" t="s">
        <v>662</v>
      </c>
      <c r="C507" s="10" t="s">
        <v>661</v>
      </c>
      <c r="D507" s="10" t="s">
        <v>660</v>
      </c>
      <c r="E507" s="10" t="s">
        <v>659</v>
      </c>
      <c r="F507" s="10" t="s">
        <v>34</v>
      </c>
      <c r="G507" s="10" t="s">
        <v>168</v>
      </c>
      <c r="H507" s="9">
        <v>737</v>
      </c>
    </row>
    <row r="508" spans="1:8">
      <c r="A508" s="8">
        <v>14299</v>
      </c>
      <c r="B508" s="8" t="s">
        <v>658</v>
      </c>
      <c r="C508" s="7" t="s">
        <v>657</v>
      </c>
      <c r="D508" s="7" t="s">
        <v>656</v>
      </c>
      <c r="E508" s="7" t="s">
        <v>655</v>
      </c>
      <c r="F508" s="7" t="s">
        <v>22</v>
      </c>
      <c r="G508" s="7" t="s">
        <v>10</v>
      </c>
      <c r="H508" s="6">
        <v>2761</v>
      </c>
    </row>
    <row r="509" spans="1:8">
      <c r="A509" s="11">
        <v>14577</v>
      </c>
      <c r="B509" s="11" t="s">
        <v>654</v>
      </c>
      <c r="C509" s="10" t="s">
        <v>561</v>
      </c>
      <c r="D509" s="10" t="s">
        <v>142</v>
      </c>
      <c r="E509" s="10" t="s">
        <v>653</v>
      </c>
      <c r="F509" s="10" t="s">
        <v>34</v>
      </c>
      <c r="G509" s="10" t="s">
        <v>102</v>
      </c>
      <c r="H509" s="9">
        <v>2205</v>
      </c>
    </row>
    <row r="510" spans="1:8">
      <c r="A510" s="8">
        <v>14083</v>
      </c>
      <c r="B510" s="8" t="s">
        <v>652</v>
      </c>
      <c r="C510" s="7" t="s">
        <v>393</v>
      </c>
      <c r="D510" s="7" t="s">
        <v>651</v>
      </c>
      <c r="E510" s="7" t="s">
        <v>650</v>
      </c>
      <c r="F510" s="7" t="s">
        <v>11</v>
      </c>
      <c r="G510" s="7" t="s">
        <v>216</v>
      </c>
      <c r="H510" s="6">
        <v>1895</v>
      </c>
    </row>
    <row r="511" spans="1:8">
      <c r="A511" s="11">
        <v>13634</v>
      </c>
      <c r="B511" s="11" t="s">
        <v>649</v>
      </c>
      <c r="C511" s="10" t="s">
        <v>648</v>
      </c>
      <c r="D511" s="10" t="s">
        <v>647</v>
      </c>
      <c r="E511" s="10" t="s">
        <v>646</v>
      </c>
      <c r="F511" s="10" t="s">
        <v>68</v>
      </c>
      <c r="G511" s="10" t="s">
        <v>67</v>
      </c>
      <c r="H511" s="9">
        <v>2218</v>
      </c>
    </row>
    <row r="512" spans="1:8">
      <c r="A512" s="8">
        <v>14507</v>
      </c>
      <c r="B512" s="8" t="s">
        <v>96</v>
      </c>
      <c r="C512" s="7" t="s">
        <v>645</v>
      </c>
      <c r="D512" s="7" t="s">
        <v>137</v>
      </c>
      <c r="E512" s="7" t="s">
        <v>644</v>
      </c>
      <c r="F512" s="7" t="s">
        <v>22</v>
      </c>
      <c r="G512" s="7" t="s">
        <v>97</v>
      </c>
      <c r="H512" s="6">
        <v>876</v>
      </c>
    </row>
    <row r="513" spans="1:8">
      <c r="A513" s="11">
        <v>15137</v>
      </c>
      <c r="B513" s="11" t="s">
        <v>171</v>
      </c>
      <c r="C513" s="10" t="s">
        <v>643</v>
      </c>
      <c r="D513" s="10" t="s">
        <v>387</v>
      </c>
      <c r="E513" s="10" t="s">
        <v>642</v>
      </c>
      <c r="F513" s="10" t="s">
        <v>263</v>
      </c>
      <c r="G513" s="10" t="s">
        <v>10</v>
      </c>
      <c r="H513" s="9">
        <v>2768</v>
      </c>
    </row>
    <row r="514" spans="1:8">
      <c r="A514" s="8">
        <v>14048</v>
      </c>
      <c r="B514" s="8" t="s">
        <v>641</v>
      </c>
      <c r="C514" s="7" t="s">
        <v>640</v>
      </c>
      <c r="D514" s="7" t="s">
        <v>551</v>
      </c>
      <c r="E514" s="7" t="s">
        <v>639</v>
      </c>
      <c r="F514" s="7" t="s">
        <v>11</v>
      </c>
      <c r="G514" s="7" t="s">
        <v>27</v>
      </c>
      <c r="H514" s="6">
        <v>1106</v>
      </c>
    </row>
    <row r="515" spans="1:8">
      <c r="A515" s="11">
        <v>13610</v>
      </c>
      <c r="B515" s="11" t="s">
        <v>638</v>
      </c>
      <c r="C515" s="10" t="s">
        <v>637</v>
      </c>
      <c r="D515" s="10" t="s">
        <v>307</v>
      </c>
      <c r="E515" s="10" t="s">
        <v>636</v>
      </c>
      <c r="F515" s="10" t="s">
        <v>57</v>
      </c>
      <c r="G515" s="10" t="s">
        <v>186</v>
      </c>
      <c r="H515" s="9">
        <v>1283</v>
      </c>
    </row>
    <row r="516" spans="1:8">
      <c r="A516" s="8">
        <v>14681</v>
      </c>
      <c r="B516" s="8" t="s">
        <v>635</v>
      </c>
      <c r="C516" s="7" t="s">
        <v>256</v>
      </c>
      <c r="D516" s="7" t="s">
        <v>166</v>
      </c>
      <c r="E516" s="7" t="s">
        <v>634</v>
      </c>
      <c r="F516" s="7" t="s">
        <v>34</v>
      </c>
      <c r="G516" s="7" t="s">
        <v>168</v>
      </c>
      <c r="H516" s="6">
        <v>650</v>
      </c>
    </row>
    <row r="517" spans="1:8">
      <c r="A517" s="11">
        <v>14290</v>
      </c>
      <c r="B517" s="11" t="s">
        <v>42</v>
      </c>
      <c r="C517" s="10" t="s">
        <v>100</v>
      </c>
      <c r="D517" s="10" t="s">
        <v>95</v>
      </c>
      <c r="E517" s="10" t="s">
        <v>633</v>
      </c>
      <c r="F517" s="10" t="s">
        <v>22</v>
      </c>
      <c r="G517" s="10" t="s">
        <v>10</v>
      </c>
      <c r="H517" s="9">
        <v>1408</v>
      </c>
    </row>
    <row r="518" spans="1:8">
      <c r="A518" s="8">
        <v>13853</v>
      </c>
      <c r="B518" s="8" t="s">
        <v>632</v>
      </c>
      <c r="C518" s="7" t="s">
        <v>631</v>
      </c>
      <c r="D518" s="7" t="s">
        <v>630</v>
      </c>
      <c r="E518" s="7" t="s">
        <v>629</v>
      </c>
      <c r="F518" s="7" t="s">
        <v>103</v>
      </c>
      <c r="G518" s="7" t="s">
        <v>33</v>
      </c>
      <c r="H518" s="6">
        <v>610</v>
      </c>
    </row>
    <row r="519" spans="1:8">
      <c r="A519" s="11">
        <v>14948</v>
      </c>
      <c r="B519" s="11" t="s">
        <v>628</v>
      </c>
      <c r="C519" s="10" t="s">
        <v>627</v>
      </c>
      <c r="D519" s="10" t="s">
        <v>315</v>
      </c>
      <c r="E519" s="10" t="s">
        <v>626</v>
      </c>
      <c r="F519" s="10" t="s">
        <v>88</v>
      </c>
      <c r="G519" s="10" t="s">
        <v>10</v>
      </c>
      <c r="H519" s="9">
        <v>2270</v>
      </c>
    </row>
    <row r="520" spans="1:8">
      <c r="A520" s="8">
        <v>14054</v>
      </c>
      <c r="B520" s="8" t="s">
        <v>400</v>
      </c>
      <c r="C520" s="7" t="s">
        <v>504</v>
      </c>
      <c r="D520" s="7" t="s">
        <v>625</v>
      </c>
      <c r="E520" s="7" t="s">
        <v>624</v>
      </c>
      <c r="F520" s="7" t="s">
        <v>11</v>
      </c>
      <c r="G520" s="7" t="s">
        <v>27</v>
      </c>
      <c r="H520" s="6">
        <v>2510</v>
      </c>
    </row>
    <row r="521" spans="1:8">
      <c r="A521" s="11">
        <v>13681</v>
      </c>
      <c r="B521" s="11" t="s">
        <v>623</v>
      </c>
      <c r="C521" s="10" t="s">
        <v>622</v>
      </c>
      <c r="D521" s="10" t="s">
        <v>621</v>
      </c>
      <c r="E521" s="10" t="s">
        <v>620</v>
      </c>
      <c r="F521" s="10" t="s">
        <v>68</v>
      </c>
      <c r="G521" s="10" t="s">
        <v>113</v>
      </c>
      <c r="H521" s="9">
        <v>1822</v>
      </c>
    </row>
    <row r="522" spans="1:8">
      <c r="A522" s="8">
        <v>13638</v>
      </c>
      <c r="B522" s="8" t="s">
        <v>619</v>
      </c>
      <c r="C522" s="7" t="s">
        <v>618</v>
      </c>
      <c r="D522" s="7" t="s">
        <v>617</v>
      </c>
      <c r="E522" s="7" t="s">
        <v>616</v>
      </c>
      <c r="F522" s="7" t="s">
        <v>68</v>
      </c>
      <c r="G522" s="7" t="s">
        <v>67</v>
      </c>
      <c r="H522" s="6">
        <v>2026</v>
      </c>
    </row>
    <row r="523" spans="1:8">
      <c r="A523" s="11">
        <v>14037</v>
      </c>
      <c r="B523" s="11" t="s">
        <v>615</v>
      </c>
      <c r="C523" s="10" t="s">
        <v>614</v>
      </c>
      <c r="D523" s="10" t="s">
        <v>613</v>
      </c>
      <c r="E523" s="10" t="s">
        <v>612</v>
      </c>
      <c r="F523" s="10" t="s">
        <v>11</v>
      </c>
      <c r="G523" s="10" t="s">
        <v>27</v>
      </c>
      <c r="H523" s="9">
        <v>1062</v>
      </c>
    </row>
    <row r="524" spans="1:8">
      <c r="A524" s="8">
        <v>13616</v>
      </c>
      <c r="B524" s="8" t="s">
        <v>338</v>
      </c>
      <c r="C524" s="7" t="s">
        <v>426</v>
      </c>
      <c r="D524" s="7" t="s">
        <v>611</v>
      </c>
      <c r="E524" s="7" t="s">
        <v>610</v>
      </c>
      <c r="F524" s="7" t="s">
        <v>57</v>
      </c>
      <c r="G524" s="7" t="s">
        <v>186</v>
      </c>
      <c r="H524" s="6">
        <v>639</v>
      </c>
    </row>
    <row r="525" spans="1:8">
      <c r="A525" s="11">
        <v>14618</v>
      </c>
      <c r="B525" s="11" t="s">
        <v>475</v>
      </c>
      <c r="C525" s="10" t="s">
        <v>609</v>
      </c>
      <c r="D525" s="10" t="s">
        <v>608</v>
      </c>
      <c r="E525" s="10" t="s">
        <v>607</v>
      </c>
      <c r="F525" s="10" t="s">
        <v>34</v>
      </c>
      <c r="G525" s="10" t="s">
        <v>33</v>
      </c>
      <c r="H525" s="9">
        <v>1902</v>
      </c>
    </row>
    <row r="526" spans="1:8">
      <c r="A526" s="8">
        <v>14846</v>
      </c>
      <c r="B526" s="8" t="s">
        <v>38</v>
      </c>
      <c r="C526" s="7" t="s">
        <v>606</v>
      </c>
      <c r="D526" s="7" t="s">
        <v>605</v>
      </c>
      <c r="E526" s="7" t="s">
        <v>604</v>
      </c>
      <c r="F526" s="7" t="s">
        <v>88</v>
      </c>
      <c r="G526" s="7" t="s">
        <v>27</v>
      </c>
      <c r="H526" s="6">
        <v>2738</v>
      </c>
    </row>
    <row r="527" spans="1:8">
      <c r="A527" s="11">
        <v>15100</v>
      </c>
      <c r="B527" s="11" t="s">
        <v>603</v>
      </c>
      <c r="C527" s="10" t="s">
        <v>602</v>
      </c>
      <c r="D527" s="10" t="s">
        <v>222</v>
      </c>
      <c r="E527" s="10" t="s">
        <v>601</v>
      </c>
      <c r="F527" s="10" t="s">
        <v>108</v>
      </c>
      <c r="G527" s="10" t="s">
        <v>186</v>
      </c>
      <c r="H527" s="9">
        <v>1230</v>
      </c>
    </row>
    <row r="528" spans="1:8">
      <c r="A528" s="8">
        <v>14117</v>
      </c>
      <c r="B528" s="8" t="s">
        <v>232</v>
      </c>
      <c r="C528" s="7" t="s">
        <v>600</v>
      </c>
      <c r="D528" s="7" t="s">
        <v>110</v>
      </c>
      <c r="E528" s="7" t="s">
        <v>599</v>
      </c>
      <c r="F528" s="7" t="s">
        <v>11</v>
      </c>
      <c r="G528" s="7" t="s">
        <v>10</v>
      </c>
      <c r="H528" s="6">
        <v>1915</v>
      </c>
    </row>
    <row r="529" spans="1:8">
      <c r="A529" s="11">
        <v>13818</v>
      </c>
      <c r="B529" s="11" t="s">
        <v>295</v>
      </c>
      <c r="C529" s="10" t="s">
        <v>300</v>
      </c>
      <c r="D529" s="10" t="s">
        <v>110</v>
      </c>
      <c r="E529" s="10" t="s">
        <v>598</v>
      </c>
      <c r="F529" s="10" t="s">
        <v>103</v>
      </c>
      <c r="G529" s="10" t="s">
        <v>102</v>
      </c>
      <c r="H529" s="9">
        <v>1600</v>
      </c>
    </row>
    <row r="530" spans="1:8">
      <c r="A530" s="8">
        <v>13542</v>
      </c>
      <c r="B530" s="8" t="s">
        <v>597</v>
      </c>
      <c r="C530" s="7" t="s">
        <v>596</v>
      </c>
      <c r="D530" s="7" t="s">
        <v>60</v>
      </c>
      <c r="E530" s="7" t="s">
        <v>595</v>
      </c>
      <c r="F530" s="7" t="s">
        <v>57</v>
      </c>
      <c r="G530" s="7" t="s">
        <v>139</v>
      </c>
      <c r="H530" s="6">
        <v>1879</v>
      </c>
    </row>
    <row r="531" spans="1:8">
      <c r="A531" s="11">
        <v>13844</v>
      </c>
      <c r="B531" s="11" t="s">
        <v>594</v>
      </c>
      <c r="C531" s="10" t="s">
        <v>593</v>
      </c>
      <c r="D531" s="10" t="s">
        <v>294</v>
      </c>
      <c r="E531" s="10" t="s">
        <v>592</v>
      </c>
      <c r="F531" s="10" t="s">
        <v>103</v>
      </c>
      <c r="G531" s="10" t="s">
        <v>33</v>
      </c>
      <c r="H531" s="9">
        <v>850</v>
      </c>
    </row>
    <row r="532" spans="1:8">
      <c r="A532" s="8">
        <v>13512</v>
      </c>
      <c r="B532" s="8" t="s">
        <v>591</v>
      </c>
      <c r="C532" s="7" t="s">
        <v>590</v>
      </c>
      <c r="D532" s="7" t="s">
        <v>589</v>
      </c>
      <c r="E532" s="7" t="s">
        <v>588</v>
      </c>
      <c r="F532" s="7" t="s">
        <v>57</v>
      </c>
      <c r="G532" s="7" t="s">
        <v>375</v>
      </c>
      <c r="H532" s="6">
        <v>878</v>
      </c>
    </row>
    <row r="533" spans="1:8">
      <c r="A533" s="11">
        <v>13888</v>
      </c>
      <c r="B533" s="11" t="s">
        <v>66</v>
      </c>
      <c r="C533" s="10" t="s">
        <v>514</v>
      </c>
      <c r="D533" s="10" t="s">
        <v>587</v>
      </c>
      <c r="E533" s="10" t="s">
        <v>586</v>
      </c>
      <c r="F533" s="10" t="s">
        <v>145</v>
      </c>
      <c r="G533" s="10" t="s">
        <v>154</v>
      </c>
      <c r="H533" s="9">
        <v>1722</v>
      </c>
    </row>
    <row r="534" spans="1:8">
      <c r="A534" s="8">
        <v>14109</v>
      </c>
      <c r="B534" s="8" t="s">
        <v>585</v>
      </c>
      <c r="C534" s="7" t="s">
        <v>584</v>
      </c>
      <c r="D534" s="7" t="s">
        <v>583</v>
      </c>
      <c r="E534" s="7" t="s">
        <v>582</v>
      </c>
      <c r="F534" s="7" t="s">
        <v>11</v>
      </c>
      <c r="G534" s="7" t="s">
        <v>10</v>
      </c>
      <c r="H534" s="6">
        <v>1729</v>
      </c>
    </row>
    <row r="535" spans="1:8">
      <c r="A535" s="11">
        <v>14621</v>
      </c>
      <c r="B535" s="11" t="s">
        <v>438</v>
      </c>
      <c r="C535" s="10" t="s">
        <v>219</v>
      </c>
      <c r="D535" s="10" t="s">
        <v>581</v>
      </c>
      <c r="E535" s="10" t="s">
        <v>580</v>
      </c>
      <c r="F535" s="10" t="s">
        <v>34</v>
      </c>
      <c r="G535" s="10" t="s">
        <v>33</v>
      </c>
      <c r="H535" s="9">
        <v>2328</v>
      </c>
    </row>
    <row r="536" spans="1:8">
      <c r="A536" s="8">
        <v>13511</v>
      </c>
      <c r="B536" s="8" t="s">
        <v>579</v>
      </c>
      <c r="C536" s="7" t="s">
        <v>578</v>
      </c>
      <c r="D536" s="7" t="s">
        <v>577</v>
      </c>
      <c r="E536" s="7" t="s">
        <v>576</v>
      </c>
      <c r="F536" s="7" t="s">
        <v>57</v>
      </c>
      <c r="G536" s="7" t="s">
        <v>375</v>
      </c>
      <c r="H536" s="6">
        <v>1146</v>
      </c>
    </row>
    <row r="537" spans="1:8">
      <c r="A537" s="11">
        <v>14962</v>
      </c>
      <c r="B537" s="11" t="s">
        <v>575</v>
      </c>
      <c r="C537" s="10" t="s">
        <v>574</v>
      </c>
      <c r="D537" s="10" t="s">
        <v>573</v>
      </c>
      <c r="E537" s="10" t="s">
        <v>572</v>
      </c>
      <c r="F537" s="10" t="s">
        <v>88</v>
      </c>
      <c r="G537" s="10" t="s">
        <v>10</v>
      </c>
      <c r="H537" s="9">
        <v>938</v>
      </c>
    </row>
    <row r="538" spans="1:8">
      <c r="A538" s="8">
        <v>13682</v>
      </c>
      <c r="B538" s="8" t="s">
        <v>489</v>
      </c>
      <c r="C538" s="7" t="s">
        <v>571</v>
      </c>
      <c r="D538" s="7" t="s">
        <v>570</v>
      </c>
      <c r="E538" s="7" t="s">
        <v>569</v>
      </c>
      <c r="F538" s="7" t="s">
        <v>68</v>
      </c>
      <c r="G538" s="7" t="s">
        <v>113</v>
      </c>
      <c r="H538" s="6">
        <v>2324</v>
      </c>
    </row>
    <row r="539" spans="1:8">
      <c r="A539" s="11">
        <v>15080</v>
      </c>
      <c r="B539" s="11" t="s">
        <v>568</v>
      </c>
      <c r="C539" s="10" t="s">
        <v>567</v>
      </c>
      <c r="D539" s="10" t="s">
        <v>148</v>
      </c>
      <c r="E539" s="10" t="s">
        <v>566</v>
      </c>
      <c r="F539" s="10" t="s">
        <v>108</v>
      </c>
      <c r="G539" s="10" t="s">
        <v>181</v>
      </c>
      <c r="H539" s="9">
        <v>1444</v>
      </c>
    </row>
    <row r="540" spans="1:8">
      <c r="A540" s="8">
        <v>14562</v>
      </c>
      <c r="B540" s="8" t="s">
        <v>448</v>
      </c>
      <c r="C540" s="7" t="s">
        <v>565</v>
      </c>
      <c r="D540" s="7" t="s">
        <v>60</v>
      </c>
      <c r="E540" s="7" t="s">
        <v>564</v>
      </c>
      <c r="F540" s="7" t="s">
        <v>249</v>
      </c>
      <c r="G540" s="7" t="s">
        <v>563</v>
      </c>
      <c r="H540" s="6">
        <v>1605</v>
      </c>
    </row>
    <row r="541" spans="1:8">
      <c r="A541" s="11">
        <v>13766</v>
      </c>
      <c r="B541" s="11" t="s">
        <v>562</v>
      </c>
      <c r="C541" s="10" t="s">
        <v>561</v>
      </c>
      <c r="D541" s="10" t="s">
        <v>560</v>
      </c>
      <c r="E541" s="10" t="s">
        <v>559</v>
      </c>
      <c r="F541" s="10" t="s">
        <v>28</v>
      </c>
      <c r="G541" s="10" t="s">
        <v>10</v>
      </c>
      <c r="H541" s="9">
        <v>2419</v>
      </c>
    </row>
    <row r="542" spans="1:8">
      <c r="A542" s="8">
        <v>14579</v>
      </c>
      <c r="B542" s="8" t="s">
        <v>313</v>
      </c>
      <c r="C542" s="7" t="s">
        <v>558</v>
      </c>
      <c r="D542" s="7" t="s">
        <v>557</v>
      </c>
      <c r="E542" s="7" t="s">
        <v>556</v>
      </c>
      <c r="F542" s="7" t="s">
        <v>34</v>
      </c>
      <c r="G542" s="7" t="s">
        <v>102</v>
      </c>
      <c r="H542" s="6">
        <v>1616</v>
      </c>
    </row>
    <row r="543" spans="1:8">
      <c r="A543" s="11">
        <v>14677</v>
      </c>
      <c r="B543" s="11" t="s">
        <v>341</v>
      </c>
      <c r="C543" s="10" t="s">
        <v>555</v>
      </c>
      <c r="D543" s="10" t="s">
        <v>554</v>
      </c>
      <c r="E543" s="10" t="s">
        <v>553</v>
      </c>
      <c r="F543" s="10" t="s">
        <v>34</v>
      </c>
      <c r="G543" s="10" t="s">
        <v>168</v>
      </c>
      <c r="H543" s="9">
        <v>2105</v>
      </c>
    </row>
    <row r="544" spans="1:8">
      <c r="A544" s="8">
        <v>14079</v>
      </c>
      <c r="B544" s="8" t="s">
        <v>132</v>
      </c>
      <c r="C544" s="7" t="s">
        <v>552</v>
      </c>
      <c r="D544" s="7" t="s">
        <v>551</v>
      </c>
      <c r="E544" s="7" t="s">
        <v>550</v>
      </c>
      <c r="F544" s="7" t="s">
        <v>11</v>
      </c>
      <c r="G544" s="7" t="s">
        <v>216</v>
      </c>
      <c r="H544" s="6">
        <v>2790</v>
      </c>
    </row>
    <row r="545" spans="1:8">
      <c r="A545" s="11">
        <v>14674</v>
      </c>
      <c r="B545" s="11" t="s">
        <v>338</v>
      </c>
      <c r="C545" s="10" t="s">
        <v>549</v>
      </c>
      <c r="D545" s="10" t="s">
        <v>548</v>
      </c>
      <c r="E545" s="10" t="s">
        <v>547</v>
      </c>
      <c r="F545" s="10" t="s">
        <v>34</v>
      </c>
      <c r="G545" s="10" t="s">
        <v>168</v>
      </c>
      <c r="H545" s="9">
        <v>1773</v>
      </c>
    </row>
    <row r="546" spans="1:8">
      <c r="A546" s="8">
        <v>14699</v>
      </c>
      <c r="B546" s="8" t="s">
        <v>546</v>
      </c>
      <c r="C546" s="7" t="s">
        <v>545</v>
      </c>
      <c r="D546" s="7" t="s">
        <v>134</v>
      </c>
      <c r="E546" s="7" t="s">
        <v>544</v>
      </c>
      <c r="F546" s="7" t="s">
        <v>34</v>
      </c>
      <c r="G546" s="7" t="s">
        <v>168</v>
      </c>
      <c r="H546" s="6">
        <v>2258</v>
      </c>
    </row>
    <row r="547" spans="1:8">
      <c r="A547" s="11">
        <v>14038</v>
      </c>
      <c r="B547" s="11" t="s">
        <v>543</v>
      </c>
      <c r="C547" s="10" t="s">
        <v>542</v>
      </c>
      <c r="D547" s="10" t="s">
        <v>541</v>
      </c>
      <c r="E547" s="10" t="s">
        <v>540</v>
      </c>
      <c r="F547" s="10" t="s">
        <v>11</v>
      </c>
      <c r="G547" s="10" t="s">
        <v>27</v>
      </c>
      <c r="H547" s="9">
        <v>1534</v>
      </c>
    </row>
    <row r="548" spans="1:8">
      <c r="A548" s="8">
        <v>13852</v>
      </c>
      <c r="B548" s="8" t="s">
        <v>83</v>
      </c>
      <c r="C548" s="7" t="s">
        <v>539</v>
      </c>
      <c r="D548" s="7" t="s">
        <v>538</v>
      </c>
      <c r="E548" s="7" t="s">
        <v>537</v>
      </c>
      <c r="F548" s="7" t="s">
        <v>103</v>
      </c>
      <c r="G548" s="7" t="s">
        <v>33</v>
      </c>
      <c r="H548" s="6">
        <v>1142</v>
      </c>
    </row>
    <row r="549" spans="1:8">
      <c r="A549" s="11">
        <v>14698</v>
      </c>
      <c r="B549" s="11" t="s">
        <v>367</v>
      </c>
      <c r="C549" s="10" t="s">
        <v>257</v>
      </c>
      <c r="D549" s="10" t="s">
        <v>14</v>
      </c>
      <c r="E549" s="10" t="s">
        <v>536</v>
      </c>
      <c r="F549" s="10" t="s">
        <v>34</v>
      </c>
      <c r="G549" s="10" t="s">
        <v>168</v>
      </c>
      <c r="H549" s="9">
        <v>997</v>
      </c>
    </row>
    <row r="550" spans="1:8">
      <c r="A550" s="8">
        <v>13977</v>
      </c>
      <c r="B550" s="8" t="s">
        <v>535</v>
      </c>
      <c r="C550" s="7" t="s">
        <v>534</v>
      </c>
      <c r="D550" s="7" t="s">
        <v>533</v>
      </c>
      <c r="E550" s="7" t="s">
        <v>532</v>
      </c>
      <c r="F550" s="7" t="s">
        <v>145</v>
      </c>
      <c r="G550" s="7" t="s">
        <v>144</v>
      </c>
      <c r="H550" s="6">
        <v>1123</v>
      </c>
    </row>
    <row r="551" spans="1:8">
      <c r="A551" s="11">
        <v>13772</v>
      </c>
      <c r="B551" s="11" t="s">
        <v>531</v>
      </c>
      <c r="C551" s="10" t="s">
        <v>530</v>
      </c>
      <c r="D551" s="10" t="s">
        <v>142</v>
      </c>
      <c r="E551" s="10" t="s">
        <v>529</v>
      </c>
      <c r="F551" s="10" t="s">
        <v>28</v>
      </c>
      <c r="G551" s="10" t="s">
        <v>10</v>
      </c>
      <c r="H551" s="9">
        <v>1280</v>
      </c>
    </row>
    <row r="552" spans="1:8">
      <c r="A552" s="8">
        <v>14634</v>
      </c>
      <c r="B552" s="8" t="s">
        <v>528</v>
      </c>
      <c r="C552" s="7" t="s">
        <v>527</v>
      </c>
      <c r="D552" s="7" t="s">
        <v>526</v>
      </c>
      <c r="E552" s="7" t="s">
        <v>525</v>
      </c>
      <c r="F552" s="7" t="s">
        <v>34</v>
      </c>
      <c r="G552" s="7" t="s">
        <v>33</v>
      </c>
      <c r="H552" s="6">
        <v>1360</v>
      </c>
    </row>
    <row r="553" spans="1:8">
      <c r="A553" s="11">
        <v>14850</v>
      </c>
      <c r="B553" s="11" t="s">
        <v>132</v>
      </c>
      <c r="C553" s="10" t="s">
        <v>524</v>
      </c>
      <c r="D553" s="10" t="s">
        <v>523</v>
      </c>
      <c r="E553" s="10" t="s">
        <v>522</v>
      </c>
      <c r="F553" s="10" t="s">
        <v>88</v>
      </c>
      <c r="G553" s="10" t="s">
        <v>27</v>
      </c>
      <c r="H553" s="9">
        <v>631</v>
      </c>
    </row>
    <row r="554" spans="1:8">
      <c r="A554" s="8">
        <v>14951</v>
      </c>
      <c r="B554" s="8" t="s">
        <v>38</v>
      </c>
      <c r="C554" s="7" t="s">
        <v>521</v>
      </c>
      <c r="D554" s="7" t="s">
        <v>520</v>
      </c>
      <c r="E554" s="7" t="s">
        <v>519</v>
      </c>
      <c r="F554" s="7" t="s">
        <v>88</v>
      </c>
      <c r="G554" s="7" t="s">
        <v>10</v>
      </c>
      <c r="H554" s="6">
        <v>2611</v>
      </c>
    </row>
    <row r="555" spans="1:8">
      <c r="A555" s="11">
        <v>14776</v>
      </c>
      <c r="B555" s="11" t="s">
        <v>171</v>
      </c>
      <c r="C555" s="10" t="s">
        <v>518</v>
      </c>
      <c r="D555" s="10" t="s">
        <v>395</v>
      </c>
      <c r="E555" s="10" t="s">
        <v>517</v>
      </c>
      <c r="F555" s="10" t="s">
        <v>117</v>
      </c>
      <c r="G555" s="10" t="s">
        <v>56</v>
      </c>
      <c r="H555" s="9">
        <v>1746</v>
      </c>
    </row>
    <row r="556" spans="1:8">
      <c r="A556" s="8">
        <v>14214</v>
      </c>
      <c r="B556" s="8" t="s">
        <v>516</v>
      </c>
      <c r="C556" s="7" t="s">
        <v>515</v>
      </c>
      <c r="D556" s="7" t="s">
        <v>514</v>
      </c>
      <c r="E556" s="7" t="s">
        <v>513</v>
      </c>
      <c r="F556" s="7" t="s">
        <v>22</v>
      </c>
      <c r="G556" s="7" t="s">
        <v>27</v>
      </c>
      <c r="H556" s="6">
        <v>862</v>
      </c>
    </row>
    <row r="557" spans="1:8">
      <c r="A557" s="11">
        <v>14063</v>
      </c>
      <c r="B557" s="11" t="s">
        <v>512</v>
      </c>
      <c r="C557" s="10" t="s">
        <v>511</v>
      </c>
      <c r="D557" s="10" t="s">
        <v>372</v>
      </c>
      <c r="E557" s="10" t="s">
        <v>510</v>
      </c>
      <c r="F557" s="10" t="s">
        <v>11</v>
      </c>
      <c r="G557" s="10" t="s">
        <v>27</v>
      </c>
      <c r="H557" s="9">
        <v>2450</v>
      </c>
    </row>
    <row r="558" spans="1:8">
      <c r="A558" s="8">
        <v>14485</v>
      </c>
      <c r="B558" s="8" t="s">
        <v>509</v>
      </c>
      <c r="C558" s="7" t="s">
        <v>508</v>
      </c>
      <c r="D558" s="7" t="s">
        <v>507</v>
      </c>
      <c r="E558" s="7" t="s">
        <v>506</v>
      </c>
      <c r="F558" s="7" t="s">
        <v>22</v>
      </c>
      <c r="G558" s="7" t="s">
        <v>254</v>
      </c>
      <c r="H558" s="6">
        <v>2219</v>
      </c>
    </row>
    <row r="559" spans="1:8">
      <c r="A559" s="11">
        <v>13945</v>
      </c>
      <c r="B559" s="11" t="s">
        <v>505</v>
      </c>
      <c r="C559" s="10" t="s">
        <v>504</v>
      </c>
      <c r="D559" s="10" t="s">
        <v>151</v>
      </c>
      <c r="E559" s="10" t="s">
        <v>503</v>
      </c>
      <c r="F559" s="10" t="s">
        <v>145</v>
      </c>
      <c r="G559" s="10" t="s">
        <v>197</v>
      </c>
      <c r="H559" s="9">
        <v>1067</v>
      </c>
    </row>
    <row r="560" spans="1:8">
      <c r="A560" s="8">
        <v>14975</v>
      </c>
      <c r="B560" s="8" t="s">
        <v>83</v>
      </c>
      <c r="C560" s="7" t="s">
        <v>502</v>
      </c>
      <c r="D560" s="7" t="s">
        <v>501</v>
      </c>
      <c r="E560" s="7" t="s">
        <v>500</v>
      </c>
      <c r="F560" s="7" t="s">
        <v>88</v>
      </c>
      <c r="G560" s="7" t="s">
        <v>10</v>
      </c>
      <c r="H560" s="6">
        <v>1301</v>
      </c>
    </row>
    <row r="561" spans="1:8">
      <c r="A561" s="11">
        <v>13903</v>
      </c>
      <c r="B561" s="11" t="s">
        <v>295</v>
      </c>
      <c r="C561" s="10" t="s">
        <v>499</v>
      </c>
      <c r="D561" s="10" t="s">
        <v>347</v>
      </c>
      <c r="E561" s="10" t="s">
        <v>498</v>
      </c>
      <c r="F561" s="10" t="s">
        <v>145</v>
      </c>
      <c r="G561" s="10" t="s">
        <v>237</v>
      </c>
      <c r="H561" s="9">
        <v>2299</v>
      </c>
    </row>
    <row r="562" spans="1:8">
      <c r="A562" s="8">
        <v>13600</v>
      </c>
      <c r="B562" s="8" t="s">
        <v>497</v>
      </c>
      <c r="C562" s="7" t="s">
        <v>496</v>
      </c>
      <c r="D562" s="7" t="s">
        <v>495</v>
      </c>
      <c r="E562" s="7" t="s">
        <v>494</v>
      </c>
      <c r="F562" s="7" t="s">
        <v>57</v>
      </c>
      <c r="G562" s="7" t="s">
        <v>272</v>
      </c>
      <c r="H562" s="6">
        <v>2672</v>
      </c>
    </row>
    <row r="563" spans="1:8">
      <c r="A563" s="11">
        <v>13910</v>
      </c>
      <c r="B563" s="11" t="s">
        <v>493</v>
      </c>
      <c r="C563" s="10" t="s">
        <v>492</v>
      </c>
      <c r="D563" s="10" t="s">
        <v>491</v>
      </c>
      <c r="E563" s="10" t="s">
        <v>490</v>
      </c>
      <c r="F563" s="10" t="s">
        <v>145</v>
      </c>
      <c r="G563" s="10" t="s">
        <v>237</v>
      </c>
      <c r="H563" s="9">
        <v>2868</v>
      </c>
    </row>
    <row r="564" spans="1:8">
      <c r="A564" s="8">
        <v>14506</v>
      </c>
      <c r="B564" s="8" t="s">
        <v>489</v>
      </c>
      <c r="C564" s="7" t="s">
        <v>488</v>
      </c>
      <c r="D564" s="7" t="s">
        <v>487</v>
      </c>
      <c r="E564" s="7" t="s">
        <v>486</v>
      </c>
      <c r="F564" s="7" t="s">
        <v>22</v>
      </c>
      <c r="G564" s="7" t="s">
        <v>97</v>
      </c>
      <c r="H564" s="6">
        <v>1667</v>
      </c>
    </row>
    <row r="565" spans="1:8">
      <c r="A565" s="11">
        <v>13905</v>
      </c>
      <c r="B565" s="11" t="s">
        <v>485</v>
      </c>
      <c r="C565" s="10" t="s">
        <v>484</v>
      </c>
      <c r="D565" s="10" t="s">
        <v>19</v>
      </c>
      <c r="E565" s="10" t="s">
        <v>483</v>
      </c>
      <c r="F565" s="10" t="s">
        <v>145</v>
      </c>
      <c r="G565" s="10" t="s">
        <v>237</v>
      </c>
      <c r="H565" s="9">
        <v>1063</v>
      </c>
    </row>
    <row r="566" spans="1:8">
      <c r="A566" s="8">
        <v>13530</v>
      </c>
      <c r="B566" s="8" t="s">
        <v>482</v>
      </c>
      <c r="C566" s="7" t="s">
        <v>481</v>
      </c>
      <c r="D566" s="7" t="s">
        <v>480</v>
      </c>
      <c r="E566" s="7" t="s">
        <v>479</v>
      </c>
      <c r="F566" s="7" t="s">
        <v>57</v>
      </c>
      <c r="G566" s="7" t="s">
        <v>139</v>
      </c>
      <c r="H566" s="6">
        <v>2710</v>
      </c>
    </row>
    <row r="567" spans="1:8">
      <c r="A567" s="11">
        <v>14288</v>
      </c>
      <c r="B567" s="11" t="s">
        <v>478</v>
      </c>
      <c r="C567" s="10" t="s">
        <v>355</v>
      </c>
      <c r="D567" s="10" t="s">
        <v>477</v>
      </c>
      <c r="E567" s="10" t="s">
        <v>476</v>
      </c>
      <c r="F567" s="10" t="s">
        <v>22</v>
      </c>
      <c r="G567" s="10" t="s">
        <v>10</v>
      </c>
      <c r="H567" s="9">
        <v>816</v>
      </c>
    </row>
    <row r="568" spans="1:8">
      <c r="A568" s="8">
        <v>13825</v>
      </c>
      <c r="B568" s="8" t="s">
        <v>475</v>
      </c>
      <c r="C568" s="7" t="s">
        <v>474</v>
      </c>
      <c r="D568" s="7" t="s">
        <v>473</v>
      </c>
      <c r="E568" s="7" t="s">
        <v>472</v>
      </c>
      <c r="F568" s="7" t="s">
        <v>103</v>
      </c>
      <c r="G568" s="7" t="s">
        <v>102</v>
      </c>
      <c r="H568" s="6">
        <v>1800</v>
      </c>
    </row>
    <row r="569" spans="1:8">
      <c r="A569" s="11">
        <v>14438</v>
      </c>
      <c r="B569" s="11" t="s">
        <v>471</v>
      </c>
      <c r="C569" s="10" t="s">
        <v>179</v>
      </c>
      <c r="D569" s="10" t="s">
        <v>470</v>
      </c>
      <c r="E569" s="10" t="s">
        <v>469</v>
      </c>
      <c r="F569" s="10" t="s">
        <v>22</v>
      </c>
      <c r="G569" s="10" t="s">
        <v>254</v>
      </c>
      <c r="H569" s="9">
        <v>786</v>
      </c>
    </row>
    <row r="570" spans="1:8">
      <c r="A570" s="8">
        <v>14837</v>
      </c>
      <c r="B570" s="8" t="s">
        <v>322</v>
      </c>
      <c r="C570" s="7" t="s">
        <v>284</v>
      </c>
      <c r="D570" s="7" t="s">
        <v>468</v>
      </c>
      <c r="E570" s="7" t="s">
        <v>467</v>
      </c>
      <c r="F570" s="7" t="s">
        <v>88</v>
      </c>
      <c r="G570" s="7" t="s">
        <v>27</v>
      </c>
      <c r="H570" s="6">
        <v>2051</v>
      </c>
    </row>
    <row r="571" spans="1:8">
      <c r="A571" s="11">
        <v>14297</v>
      </c>
      <c r="B571" s="11" t="s">
        <v>466</v>
      </c>
      <c r="C571" s="10" t="s">
        <v>227</v>
      </c>
      <c r="D571" s="10" t="s">
        <v>142</v>
      </c>
      <c r="E571" s="10" t="s">
        <v>465</v>
      </c>
      <c r="F571" s="10" t="s">
        <v>22</v>
      </c>
      <c r="G571" s="10" t="s">
        <v>10</v>
      </c>
      <c r="H571" s="9">
        <v>1695</v>
      </c>
    </row>
    <row r="572" spans="1:8">
      <c r="A572" s="8">
        <v>13629</v>
      </c>
      <c r="B572" s="8" t="s">
        <v>83</v>
      </c>
      <c r="C572" s="7" t="s">
        <v>464</v>
      </c>
      <c r="D572" s="7" t="s">
        <v>330</v>
      </c>
      <c r="E572" s="7" t="s">
        <v>463</v>
      </c>
      <c r="F572" s="7" t="s">
        <v>68</v>
      </c>
      <c r="G572" s="7" t="s">
        <v>67</v>
      </c>
      <c r="H572" s="6">
        <v>2031</v>
      </c>
    </row>
    <row r="573" spans="1:8">
      <c r="A573" s="11">
        <v>15090</v>
      </c>
      <c r="B573" s="11" t="s">
        <v>462</v>
      </c>
      <c r="C573" s="10" t="s">
        <v>461</v>
      </c>
      <c r="D573" s="10" t="s">
        <v>460</v>
      </c>
      <c r="E573" s="10" t="s">
        <v>459</v>
      </c>
      <c r="F573" s="10" t="s">
        <v>108</v>
      </c>
      <c r="G573" s="10" t="s">
        <v>318</v>
      </c>
      <c r="H573" s="9">
        <v>1138</v>
      </c>
    </row>
    <row r="574" spans="1:8">
      <c r="A574" s="8">
        <v>14212</v>
      </c>
      <c r="B574" s="8" t="s">
        <v>458</v>
      </c>
      <c r="C574" s="7" t="s">
        <v>457</v>
      </c>
      <c r="D574" s="7" t="s">
        <v>456</v>
      </c>
      <c r="E574" s="7" t="s">
        <v>455</v>
      </c>
      <c r="F574" s="7" t="s">
        <v>22</v>
      </c>
      <c r="G574" s="7" t="s">
        <v>27</v>
      </c>
      <c r="H574" s="6">
        <v>1499</v>
      </c>
    </row>
    <row r="575" spans="1:8">
      <c r="A575" s="11">
        <v>14635</v>
      </c>
      <c r="B575" s="11" t="s">
        <v>454</v>
      </c>
      <c r="C575" s="10" t="s">
        <v>453</v>
      </c>
      <c r="D575" s="10" t="s">
        <v>148</v>
      </c>
      <c r="E575" s="10" t="s">
        <v>452</v>
      </c>
      <c r="F575" s="10" t="s">
        <v>34</v>
      </c>
      <c r="G575" s="10" t="s">
        <v>33</v>
      </c>
      <c r="H575" s="9">
        <v>2842</v>
      </c>
    </row>
    <row r="576" spans="1:8">
      <c r="A576" s="8">
        <v>14529</v>
      </c>
      <c r="B576" s="8" t="s">
        <v>451</v>
      </c>
      <c r="C576" s="7" t="s">
        <v>235</v>
      </c>
      <c r="D576" s="7" t="s">
        <v>450</v>
      </c>
      <c r="E576" s="7" t="s">
        <v>449</v>
      </c>
      <c r="F576" s="7" t="s">
        <v>249</v>
      </c>
      <c r="G576" s="7" t="s">
        <v>323</v>
      </c>
      <c r="H576" s="6">
        <v>965</v>
      </c>
    </row>
    <row r="577" spans="1:8">
      <c r="A577" s="11">
        <v>13537</v>
      </c>
      <c r="B577" s="11" t="s">
        <v>448</v>
      </c>
      <c r="C577" s="10" t="s">
        <v>447</v>
      </c>
      <c r="D577" s="10" t="s">
        <v>398</v>
      </c>
      <c r="E577" s="10" t="s">
        <v>446</v>
      </c>
      <c r="F577" s="10" t="s">
        <v>57</v>
      </c>
      <c r="G577" s="10" t="s">
        <v>139</v>
      </c>
      <c r="H577" s="9">
        <v>2984</v>
      </c>
    </row>
    <row r="578" spans="1:8">
      <c r="A578" s="8">
        <v>15087</v>
      </c>
      <c r="B578" s="8" t="s">
        <v>83</v>
      </c>
      <c r="C578" s="7" t="s">
        <v>445</v>
      </c>
      <c r="D578" s="7" t="s">
        <v>444</v>
      </c>
      <c r="E578" s="7" t="s">
        <v>443</v>
      </c>
      <c r="F578" s="7" t="s">
        <v>108</v>
      </c>
      <c r="G578" s="7" t="s">
        <v>318</v>
      </c>
      <c r="H578" s="6">
        <v>2838</v>
      </c>
    </row>
    <row r="579" spans="1:8">
      <c r="A579" s="11">
        <v>13692</v>
      </c>
      <c r="B579" s="11" t="s">
        <v>442</v>
      </c>
      <c r="C579" s="10" t="s">
        <v>441</v>
      </c>
      <c r="D579" s="10" t="s">
        <v>440</v>
      </c>
      <c r="E579" s="10" t="s">
        <v>439</v>
      </c>
      <c r="F579" s="10" t="s">
        <v>68</v>
      </c>
      <c r="G579" s="10" t="s">
        <v>113</v>
      </c>
      <c r="H579" s="9">
        <v>1860</v>
      </c>
    </row>
    <row r="580" spans="1:8">
      <c r="A580" s="8">
        <v>13648</v>
      </c>
      <c r="B580" s="8" t="s">
        <v>438</v>
      </c>
      <c r="C580" s="7" t="s">
        <v>437</v>
      </c>
      <c r="D580" s="7" t="s">
        <v>436</v>
      </c>
      <c r="E580" s="7" t="s">
        <v>435</v>
      </c>
      <c r="F580" s="7" t="s">
        <v>68</v>
      </c>
      <c r="G580" s="7" t="s">
        <v>67</v>
      </c>
      <c r="H580" s="6">
        <v>1376</v>
      </c>
    </row>
    <row r="581" spans="1:8">
      <c r="A581" s="11">
        <v>14802</v>
      </c>
      <c r="B581" s="11" t="s">
        <v>434</v>
      </c>
      <c r="C581" s="10" t="s">
        <v>173</v>
      </c>
      <c r="D581" s="10" t="s">
        <v>433</v>
      </c>
      <c r="E581" s="10" t="s">
        <v>432</v>
      </c>
      <c r="F581" s="10" t="s">
        <v>117</v>
      </c>
      <c r="G581" s="10" t="s">
        <v>10</v>
      </c>
      <c r="H581" s="9">
        <v>2215</v>
      </c>
    </row>
    <row r="582" spans="1:8">
      <c r="A582" s="8">
        <v>13970</v>
      </c>
      <c r="B582" s="8" t="s">
        <v>431</v>
      </c>
      <c r="C582" s="7" t="s">
        <v>417</v>
      </c>
      <c r="D582" s="7" t="s">
        <v>430</v>
      </c>
      <c r="E582" s="7" t="s">
        <v>429</v>
      </c>
      <c r="F582" s="7" t="s">
        <v>145</v>
      </c>
      <c r="G582" s="7" t="s">
        <v>144</v>
      </c>
      <c r="H582" s="6">
        <v>2887</v>
      </c>
    </row>
    <row r="583" spans="1:8">
      <c r="A583" s="11">
        <v>14041</v>
      </c>
      <c r="B583" s="11" t="s">
        <v>132</v>
      </c>
      <c r="C583" s="10" t="s">
        <v>179</v>
      </c>
      <c r="D583" s="10" t="s">
        <v>307</v>
      </c>
      <c r="E583" s="10" t="s">
        <v>428</v>
      </c>
      <c r="F583" s="10" t="s">
        <v>11</v>
      </c>
      <c r="G583" s="10" t="s">
        <v>27</v>
      </c>
      <c r="H583" s="9">
        <v>1327</v>
      </c>
    </row>
    <row r="584" spans="1:8">
      <c r="A584" s="8">
        <v>15049</v>
      </c>
      <c r="B584" s="8" t="s">
        <v>132</v>
      </c>
      <c r="C584" s="7" t="s">
        <v>427</v>
      </c>
      <c r="D584" s="7" t="s">
        <v>426</v>
      </c>
      <c r="E584" s="7" t="s">
        <v>425</v>
      </c>
      <c r="F584" s="7" t="s">
        <v>108</v>
      </c>
      <c r="G584" s="7" t="s">
        <v>107</v>
      </c>
      <c r="H584" s="6">
        <v>2727</v>
      </c>
    </row>
    <row r="585" spans="1:8">
      <c r="A585" s="11">
        <v>14838</v>
      </c>
      <c r="B585" s="11" t="s">
        <v>424</v>
      </c>
      <c r="C585" s="10" t="s">
        <v>423</v>
      </c>
      <c r="D585" s="10" t="s">
        <v>422</v>
      </c>
      <c r="E585" s="10" t="s">
        <v>421</v>
      </c>
      <c r="F585" s="10" t="s">
        <v>88</v>
      </c>
      <c r="G585" s="10" t="s">
        <v>27</v>
      </c>
      <c r="H585" s="9">
        <v>1619</v>
      </c>
    </row>
    <row r="586" spans="1:8">
      <c r="A586" s="8">
        <v>13841</v>
      </c>
      <c r="B586" s="8" t="s">
        <v>420</v>
      </c>
      <c r="C586" s="7" t="s">
        <v>419</v>
      </c>
      <c r="D586" s="7" t="s">
        <v>142</v>
      </c>
      <c r="E586" s="7" t="s">
        <v>418</v>
      </c>
      <c r="F586" s="7" t="s">
        <v>103</v>
      </c>
      <c r="G586" s="7" t="s">
        <v>33</v>
      </c>
      <c r="H586" s="6">
        <v>2894</v>
      </c>
    </row>
    <row r="587" spans="1:8">
      <c r="A587" s="11">
        <v>14447</v>
      </c>
      <c r="B587" s="11" t="s">
        <v>271</v>
      </c>
      <c r="C587" s="10" t="s">
        <v>227</v>
      </c>
      <c r="D587" s="10" t="s">
        <v>417</v>
      </c>
      <c r="E587" s="10" t="s">
        <v>416</v>
      </c>
      <c r="F587" s="10" t="s">
        <v>22</v>
      </c>
      <c r="G587" s="10" t="s">
        <v>254</v>
      </c>
      <c r="H587" s="9">
        <v>1185</v>
      </c>
    </row>
    <row r="588" spans="1:8">
      <c r="A588" s="8">
        <v>13647</v>
      </c>
      <c r="B588" s="8" t="s">
        <v>415</v>
      </c>
      <c r="C588" s="7" t="s">
        <v>414</v>
      </c>
      <c r="D588" s="7" t="s">
        <v>413</v>
      </c>
      <c r="E588" s="7" t="s">
        <v>412</v>
      </c>
      <c r="F588" s="7" t="s">
        <v>68</v>
      </c>
      <c r="G588" s="7" t="s">
        <v>67</v>
      </c>
      <c r="H588" s="6">
        <v>2688</v>
      </c>
    </row>
    <row r="589" spans="1:8">
      <c r="A589" s="11">
        <v>13540</v>
      </c>
      <c r="B589" s="11" t="s">
        <v>411</v>
      </c>
      <c r="C589" s="10" t="s">
        <v>199</v>
      </c>
      <c r="D589" s="10" t="s">
        <v>410</v>
      </c>
      <c r="E589" s="10" t="s">
        <v>409</v>
      </c>
      <c r="F589" s="10" t="s">
        <v>57</v>
      </c>
      <c r="G589" s="10" t="s">
        <v>139</v>
      </c>
      <c r="H589" s="9">
        <v>1972</v>
      </c>
    </row>
    <row r="590" spans="1:8">
      <c r="A590" s="8">
        <v>14293</v>
      </c>
      <c r="B590" s="8" t="s">
        <v>271</v>
      </c>
      <c r="C590" s="7" t="s">
        <v>408</v>
      </c>
      <c r="D590" s="7" t="s">
        <v>230</v>
      </c>
      <c r="E590" s="7" t="s">
        <v>407</v>
      </c>
      <c r="F590" s="7" t="s">
        <v>22</v>
      </c>
      <c r="G590" s="7" t="s">
        <v>10</v>
      </c>
      <c r="H590" s="6">
        <v>1670</v>
      </c>
    </row>
    <row r="591" spans="1:8">
      <c r="A591" s="11">
        <v>14085</v>
      </c>
      <c r="B591" s="11" t="s">
        <v>309</v>
      </c>
      <c r="C591" s="10" t="s">
        <v>406</v>
      </c>
      <c r="D591" s="10" t="s">
        <v>25</v>
      </c>
      <c r="E591" s="10" t="s">
        <v>405</v>
      </c>
      <c r="F591" s="10" t="s">
        <v>11</v>
      </c>
      <c r="G591" s="10" t="s">
        <v>216</v>
      </c>
      <c r="H591" s="9">
        <v>695</v>
      </c>
    </row>
    <row r="592" spans="1:8">
      <c r="A592" s="8">
        <v>13651</v>
      </c>
      <c r="B592" s="8" t="s">
        <v>404</v>
      </c>
      <c r="C592" s="7" t="s">
        <v>403</v>
      </c>
      <c r="D592" s="7" t="s">
        <v>402</v>
      </c>
      <c r="E592" s="7" t="s">
        <v>401</v>
      </c>
      <c r="F592" s="7" t="s">
        <v>68</v>
      </c>
      <c r="G592" s="7" t="s">
        <v>67</v>
      </c>
      <c r="H592" s="6">
        <v>2503</v>
      </c>
    </row>
    <row r="593" spans="1:8">
      <c r="A593" s="11">
        <v>14965</v>
      </c>
      <c r="B593" s="11" t="s">
        <v>400</v>
      </c>
      <c r="C593" s="10" t="s">
        <v>399</v>
      </c>
      <c r="D593" s="10" t="s">
        <v>398</v>
      </c>
      <c r="E593" s="10" t="s">
        <v>397</v>
      </c>
      <c r="F593" s="10" t="s">
        <v>88</v>
      </c>
      <c r="G593" s="10" t="s">
        <v>10</v>
      </c>
      <c r="H593" s="9">
        <v>1101</v>
      </c>
    </row>
    <row r="594" spans="1:8">
      <c r="A594" s="8">
        <v>14673</v>
      </c>
      <c r="B594" s="8" t="s">
        <v>327</v>
      </c>
      <c r="C594" s="7" t="s">
        <v>396</v>
      </c>
      <c r="D594" s="7" t="s">
        <v>395</v>
      </c>
      <c r="E594" s="7" t="s">
        <v>394</v>
      </c>
      <c r="F594" s="7" t="s">
        <v>34</v>
      </c>
      <c r="G594" s="7" t="s">
        <v>168</v>
      </c>
      <c r="H594" s="6">
        <v>1137</v>
      </c>
    </row>
    <row r="595" spans="1:8">
      <c r="A595" s="11">
        <v>13810</v>
      </c>
      <c r="B595" s="11" t="s">
        <v>153</v>
      </c>
      <c r="C595" s="10" t="s">
        <v>14</v>
      </c>
      <c r="D595" s="10" t="s">
        <v>393</v>
      </c>
      <c r="E595" s="10" t="s">
        <v>392</v>
      </c>
      <c r="F595" s="10" t="s">
        <v>103</v>
      </c>
      <c r="G595" s="10" t="s">
        <v>102</v>
      </c>
      <c r="H595" s="9">
        <v>1498</v>
      </c>
    </row>
    <row r="596" spans="1:8">
      <c r="A596" s="8">
        <v>14775</v>
      </c>
      <c r="B596" s="8" t="s">
        <v>205</v>
      </c>
      <c r="C596" s="7" t="s">
        <v>391</v>
      </c>
      <c r="D596" s="7" t="s">
        <v>390</v>
      </c>
      <c r="E596" s="7" t="s">
        <v>389</v>
      </c>
      <c r="F596" s="7" t="s">
        <v>34</v>
      </c>
      <c r="G596" s="7" t="s">
        <v>168</v>
      </c>
      <c r="H596" s="6">
        <v>832</v>
      </c>
    </row>
    <row r="597" spans="1:8">
      <c r="A597" s="11">
        <v>14847</v>
      </c>
      <c r="B597" s="11" t="s">
        <v>295</v>
      </c>
      <c r="C597" s="10" t="s">
        <v>388</v>
      </c>
      <c r="D597" s="10" t="s">
        <v>387</v>
      </c>
      <c r="E597" s="10" t="s">
        <v>386</v>
      </c>
      <c r="F597" s="10" t="s">
        <v>88</v>
      </c>
      <c r="G597" s="10" t="s">
        <v>27</v>
      </c>
      <c r="H597" s="9">
        <v>887</v>
      </c>
    </row>
    <row r="598" spans="1:8">
      <c r="A598" s="8">
        <v>14068</v>
      </c>
      <c r="B598" s="8" t="s">
        <v>295</v>
      </c>
      <c r="C598" s="7" t="s">
        <v>385</v>
      </c>
      <c r="D598" s="7" t="s">
        <v>123</v>
      </c>
      <c r="E598" s="7" t="s">
        <v>384</v>
      </c>
      <c r="F598" s="7" t="s">
        <v>11</v>
      </c>
      <c r="G598" s="7" t="s">
        <v>27</v>
      </c>
      <c r="H598" s="6">
        <v>2855</v>
      </c>
    </row>
    <row r="599" spans="1:8">
      <c r="A599" s="11">
        <v>13954</v>
      </c>
      <c r="B599" s="11" t="s">
        <v>383</v>
      </c>
      <c r="C599" s="10" t="s">
        <v>382</v>
      </c>
      <c r="D599" s="10" t="s">
        <v>291</v>
      </c>
      <c r="E599" s="10" t="s">
        <v>381</v>
      </c>
      <c r="F599" s="10" t="s">
        <v>145</v>
      </c>
      <c r="G599" s="10" t="s">
        <v>380</v>
      </c>
      <c r="H599" s="9">
        <v>2286</v>
      </c>
    </row>
    <row r="600" spans="1:8">
      <c r="A600" s="8">
        <v>13515</v>
      </c>
      <c r="B600" s="8" t="s">
        <v>379</v>
      </c>
      <c r="C600" s="7" t="s">
        <v>378</v>
      </c>
      <c r="D600" s="7" t="s">
        <v>377</v>
      </c>
      <c r="E600" s="7" t="s">
        <v>376</v>
      </c>
      <c r="F600" s="7" t="s">
        <v>57</v>
      </c>
      <c r="G600" s="7" t="s">
        <v>375</v>
      </c>
      <c r="H600" s="6">
        <v>601</v>
      </c>
    </row>
    <row r="601" spans="1:8">
      <c r="A601" s="11">
        <v>13780</v>
      </c>
      <c r="B601" s="11" t="s">
        <v>374</v>
      </c>
      <c r="C601" s="10" t="s">
        <v>373</v>
      </c>
      <c r="D601" s="10" t="s">
        <v>372</v>
      </c>
      <c r="E601" s="10" t="s">
        <v>371</v>
      </c>
      <c r="F601" s="10" t="s">
        <v>28</v>
      </c>
      <c r="G601" s="10" t="s">
        <v>10</v>
      </c>
      <c r="H601" s="9">
        <v>2436</v>
      </c>
    </row>
    <row r="602" spans="1:8">
      <c r="A602" s="8">
        <v>13536</v>
      </c>
      <c r="B602" s="8" t="s">
        <v>83</v>
      </c>
      <c r="C602" s="7" t="s">
        <v>370</v>
      </c>
      <c r="D602" s="7" t="s">
        <v>369</v>
      </c>
      <c r="E602" s="7" t="s">
        <v>368</v>
      </c>
      <c r="F602" s="7" t="s">
        <v>57</v>
      </c>
      <c r="G602" s="7" t="s">
        <v>139</v>
      </c>
      <c r="H602" s="6">
        <v>2304</v>
      </c>
    </row>
    <row r="603" spans="1:8">
      <c r="A603" s="11">
        <v>13568</v>
      </c>
      <c r="B603" s="11" t="s">
        <v>367</v>
      </c>
      <c r="C603" s="10" t="s">
        <v>366</v>
      </c>
      <c r="D603" s="10" t="s">
        <v>365</v>
      </c>
      <c r="E603" s="10" t="s">
        <v>364</v>
      </c>
      <c r="F603" s="10" t="s">
        <v>57</v>
      </c>
      <c r="G603" s="10" t="s">
        <v>272</v>
      </c>
      <c r="H603" s="9">
        <v>1675</v>
      </c>
    </row>
    <row r="604" spans="1:8">
      <c r="A604" s="8">
        <v>14626</v>
      </c>
      <c r="B604" s="8" t="s">
        <v>143</v>
      </c>
      <c r="C604" s="7" t="s">
        <v>363</v>
      </c>
      <c r="D604" s="7" t="s">
        <v>362</v>
      </c>
      <c r="E604" s="7" t="s">
        <v>361</v>
      </c>
      <c r="F604" s="7" t="s">
        <v>34</v>
      </c>
      <c r="G604" s="7" t="s">
        <v>33</v>
      </c>
      <c r="H604" s="6">
        <v>2450</v>
      </c>
    </row>
    <row r="605" spans="1:8">
      <c r="A605" s="11">
        <v>13649</v>
      </c>
      <c r="B605" s="11" t="s">
        <v>360</v>
      </c>
      <c r="C605" s="10" t="s">
        <v>173</v>
      </c>
      <c r="D605" s="10" t="s">
        <v>359</v>
      </c>
      <c r="E605" s="10" t="s">
        <v>358</v>
      </c>
      <c r="F605" s="10" t="s">
        <v>68</v>
      </c>
      <c r="G605" s="10" t="s">
        <v>67</v>
      </c>
      <c r="H605" s="9">
        <v>1163</v>
      </c>
    </row>
    <row r="606" spans="1:8">
      <c r="A606" s="8">
        <v>14498</v>
      </c>
      <c r="B606" s="8" t="s">
        <v>171</v>
      </c>
      <c r="C606" s="7" t="s">
        <v>357</v>
      </c>
      <c r="D606" s="7" t="s">
        <v>166</v>
      </c>
      <c r="E606" s="7" t="s">
        <v>356</v>
      </c>
      <c r="F606" s="7" t="s">
        <v>22</v>
      </c>
      <c r="G606" s="7" t="s">
        <v>254</v>
      </c>
      <c r="H606" s="6">
        <v>2350</v>
      </c>
    </row>
    <row r="607" spans="1:8">
      <c r="A607" s="11">
        <v>14074</v>
      </c>
      <c r="B607" s="11" t="s">
        <v>163</v>
      </c>
      <c r="C607" s="10" t="s">
        <v>355</v>
      </c>
      <c r="D607" s="10" t="s">
        <v>85</v>
      </c>
      <c r="E607" s="10" t="s">
        <v>354</v>
      </c>
      <c r="F607" s="10" t="s">
        <v>11</v>
      </c>
      <c r="G607" s="10" t="s">
        <v>56</v>
      </c>
      <c r="H607" s="9">
        <v>2742</v>
      </c>
    </row>
    <row r="608" spans="1:8">
      <c r="A608" s="8">
        <v>15085</v>
      </c>
      <c r="B608" s="8" t="s">
        <v>353</v>
      </c>
      <c r="C608" s="7" t="s">
        <v>148</v>
      </c>
      <c r="D608" s="7" t="s">
        <v>352</v>
      </c>
      <c r="E608" s="7" t="s">
        <v>351</v>
      </c>
      <c r="F608" s="7" t="s">
        <v>108</v>
      </c>
      <c r="G608" s="7" t="s">
        <v>318</v>
      </c>
      <c r="H608" s="6">
        <v>1290</v>
      </c>
    </row>
    <row r="609" spans="1:8">
      <c r="A609" s="11">
        <v>14064</v>
      </c>
      <c r="B609" s="11" t="s">
        <v>79</v>
      </c>
      <c r="C609" s="10" t="s">
        <v>350</v>
      </c>
      <c r="D609" s="10" t="s">
        <v>78</v>
      </c>
      <c r="E609" s="10" t="s">
        <v>349</v>
      </c>
      <c r="F609" s="10" t="s">
        <v>11</v>
      </c>
      <c r="G609" s="10" t="s">
        <v>27</v>
      </c>
      <c r="H609" s="9">
        <v>1453</v>
      </c>
    </row>
    <row r="610" spans="1:8">
      <c r="A610" s="8">
        <v>14680</v>
      </c>
      <c r="B610" s="8" t="s">
        <v>348</v>
      </c>
      <c r="C610" s="7" t="s">
        <v>347</v>
      </c>
      <c r="D610" s="7" t="s">
        <v>346</v>
      </c>
      <c r="E610" s="7" t="s">
        <v>345</v>
      </c>
      <c r="F610" s="7" t="s">
        <v>34</v>
      </c>
      <c r="G610" s="7" t="s">
        <v>168</v>
      </c>
      <c r="H610" s="6">
        <v>1789</v>
      </c>
    </row>
    <row r="611" spans="1:8">
      <c r="A611" s="11">
        <v>14679</v>
      </c>
      <c r="B611" s="11" t="s">
        <v>344</v>
      </c>
      <c r="C611" s="10" t="s">
        <v>148</v>
      </c>
      <c r="D611" s="10" t="s">
        <v>343</v>
      </c>
      <c r="E611" s="10" t="s">
        <v>342</v>
      </c>
      <c r="F611" s="10" t="s">
        <v>34</v>
      </c>
      <c r="G611" s="10" t="s">
        <v>168</v>
      </c>
      <c r="H611" s="9">
        <v>1645</v>
      </c>
    </row>
    <row r="612" spans="1:8">
      <c r="A612" s="8">
        <v>13978</v>
      </c>
      <c r="B612" s="8" t="s">
        <v>341</v>
      </c>
      <c r="C612" s="7" t="s">
        <v>340</v>
      </c>
      <c r="D612" s="7" t="s">
        <v>60</v>
      </c>
      <c r="E612" s="7" t="s">
        <v>339</v>
      </c>
      <c r="F612" s="7" t="s">
        <v>145</v>
      </c>
      <c r="G612" s="7" t="s">
        <v>144</v>
      </c>
      <c r="H612" s="6">
        <v>1484</v>
      </c>
    </row>
    <row r="613" spans="1:8">
      <c r="A613" s="11">
        <v>13639</v>
      </c>
      <c r="B613" s="11" t="s">
        <v>338</v>
      </c>
      <c r="C613" s="10" t="s">
        <v>337</v>
      </c>
      <c r="D613" s="10" t="s">
        <v>336</v>
      </c>
      <c r="E613" s="10" t="s">
        <v>335</v>
      </c>
      <c r="F613" s="10" t="s">
        <v>68</v>
      </c>
      <c r="G613" s="10" t="s">
        <v>67</v>
      </c>
      <c r="H613" s="9">
        <v>1284</v>
      </c>
    </row>
    <row r="614" spans="1:8">
      <c r="A614" s="8">
        <v>14428</v>
      </c>
      <c r="B614" s="8" t="s">
        <v>163</v>
      </c>
      <c r="C614" s="7" t="s">
        <v>334</v>
      </c>
      <c r="D614" s="7" t="s">
        <v>333</v>
      </c>
      <c r="E614" s="7" t="s">
        <v>332</v>
      </c>
      <c r="F614" s="7" t="s">
        <v>22</v>
      </c>
      <c r="G614" s="7" t="s">
        <v>254</v>
      </c>
      <c r="H614" s="6">
        <v>1505</v>
      </c>
    </row>
    <row r="615" spans="1:8">
      <c r="A615" s="11">
        <v>13929</v>
      </c>
      <c r="B615" s="11" t="s">
        <v>331</v>
      </c>
      <c r="C615" s="10" t="s">
        <v>330</v>
      </c>
      <c r="D615" s="10" t="s">
        <v>329</v>
      </c>
      <c r="E615" s="10" t="s">
        <v>328</v>
      </c>
      <c r="F615" s="10" t="s">
        <v>145</v>
      </c>
      <c r="G615" s="10" t="s">
        <v>176</v>
      </c>
      <c r="H615" s="9">
        <v>713</v>
      </c>
    </row>
    <row r="616" spans="1:8">
      <c r="A616" s="8">
        <v>14528</v>
      </c>
      <c r="B616" s="8" t="s">
        <v>327</v>
      </c>
      <c r="C616" s="7" t="s">
        <v>326</v>
      </c>
      <c r="D616" s="7" t="s">
        <v>325</v>
      </c>
      <c r="E616" s="7" t="s">
        <v>324</v>
      </c>
      <c r="F616" s="7" t="s">
        <v>249</v>
      </c>
      <c r="G616" s="7" t="s">
        <v>323</v>
      </c>
      <c r="H616" s="6">
        <v>1024</v>
      </c>
    </row>
    <row r="617" spans="1:8">
      <c r="A617" s="11">
        <v>15089</v>
      </c>
      <c r="B617" s="11" t="s">
        <v>322</v>
      </c>
      <c r="C617" s="10" t="s">
        <v>321</v>
      </c>
      <c r="D617" s="10" t="s">
        <v>320</v>
      </c>
      <c r="E617" s="10" t="s">
        <v>319</v>
      </c>
      <c r="F617" s="10" t="s">
        <v>108</v>
      </c>
      <c r="G617" s="10" t="s">
        <v>318</v>
      </c>
      <c r="H617" s="9">
        <v>1377</v>
      </c>
    </row>
    <row r="618" spans="1:8">
      <c r="A618" s="8">
        <v>14496</v>
      </c>
      <c r="B618" s="8" t="s">
        <v>317</v>
      </c>
      <c r="C618" s="7" t="s">
        <v>316</v>
      </c>
      <c r="D618" s="7" t="s">
        <v>315</v>
      </c>
      <c r="E618" s="7" t="s">
        <v>314</v>
      </c>
      <c r="F618" s="7" t="s">
        <v>22</v>
      </c>
      <c r="G618" s="7" t="s">
        <v>254</v>
      </c>
      <c r="H618" s="6">
        <v>918</v>
      </c>
    </row>
    <row r="619" spans="1:8">
      <c r="A619" s="11">
        <v>14578</v>
      </c>
      <c r="B619" s="11" t="s">
        <v>313</v>
      </c>
      <c r="C619" s="10" t="s">
        <v>312</v>
      </c>
      <c r="D619" s="10" t="s">
        <v>311</v>
      </c>
      <c r="E619" s="10" t="s">
        <v>310</v>
      </c>
      <c r="F619" s="10" t="s">
        <v>34</v>
      </c>
      <c r="G619" s="10" t="s">
        <v>102</v>
      </c>
      <c r="H619" s="9">
        <v>624</v>
      </c>
    </row>
    <row r="620" spans="1:8">
      <c r="A620" s="8">
        <v>14700</v>
      </c>
      <c r="B620" s="8" t="s">
        <v>309</v>
      </c>
      <c r="C620" s="7" t="s">
        <v>308</v>
      </c>
      <c r="D620" s="7" t="s">
        <v>307</v>
      </c>
      <c r="E620" s="7" t="s">
        <v>306</v>
      </c>
      <c r="F620" s="7" t="s">
        <v>34</v>
      </c>
      <c r="G620" s="7" t="s">
        <v>168</v>
      </c>
      <c r="H620" s="6">
        <v>580</v>
      </c>
    </row>
    <row r="621" spans="1:8">
      <c r="A621" s="11">
        <v>15078</v>
      </c>
      <c r="B621" s="11" t="s">
        <v>305</v>
      </c>
      <c r="C621" s="10" t="s">
        <v>304</v>
      </c>
      <c r="D621" s="10" t="s">
        <v>303</v>
      </c>
      <c r="E621" s="10" t="s">
        <v>302</v>
      </c>
      <c r="F621" s="10" t="s">
        <v>108</v>
      </c>
      <c r="G621" s="10" t="s">
        <v>181</v>
      </c>
      <c r="H621" s="9">
        <v>2445</v>
      </c>
    </row>
    <row r="622" spans="1:8">
      <c r="A622" s="8">
        <v>14582</v>
      </c>
      <c r="B622" s="8" t="s">
        <v>232</v>
      </c>
      <c r="C622" s="7" t="s">
        <v>301</v>
      </c>
      <c r="D622" s="7" t="s">
        <v>300</v>
      </c>
      <c r="E622" s="7" t="s">
        <v>299</v>
      </c>
      <c r="F622" s="7" t="s">
        <v>34</v>
      </c>
      <c r="G622" s="7" t="s">
        <v>102</v>
      </c>
      <c r="H622" s="6">
        <v>644</v>
      </c>
    </row>
    <row r="623" spans="1:8">
      <c r="A623" s="11">
        <v>14769</v>
      </c>
      <c r="B623" s="11" t="s">
        <v>298</v>
      </c>
      <c r="C623" s="10" t="s">
        <v>81</v>
      </c>
      <c r="D623" s="10" t="s">
        <v>297</v>
      </c>
      <c r="E623" s="10" t="s">
        <v>296</v>
      </c>
      <c r="F623" s="10" t="s">
        <v>34</v>
      </c>
      <c r="G623" s="10" t="s">
        <v>168</v>
      </c>
      <c r="H623" s="9">
        <v>2031</v>
      </c>
    </row>
    <row r="624" spans="1:8">
      <c r="A624" s="8">
        <v>14833</v>
      </c>
      <c r="B624" s="8" t="s">
        <v>295</v>
      </c>
      <c r="C624" s="7" t="s">
        <v>294</v>
      </c>
      <c r="D624" s="7" t="s">
        <v>293</v>
      </c>
      <c r="E624" s="7" t="s">
        <v>292</v>
      </c>
      <c r="F624" s="7" t="s">
        <v>88</v>
      </c>
      <c r="G624" s="7" t="s">
        <v>27</v>
      </c>
      <c r="H624" s="6">
        <v>2004</v>
      </c>
    </row>
    <row r="625" spans="1:8">
      <c r="A625" s="11">
        <v>13850</v>
      </c>
      <c r="B625" s="11" t="s">
        <v>66</v>
      </c>
      <c r="C625" s="10" t="s">
        <v>291</v>
      </c>
      <c r="D625" s="10" t="s">
        <v>49</v>
      </c>
      <c r="E625" s="10" t="s">
        <v>290</v>
      </c>
      <c r="F625" s="10" t="s">
        <v>103</v>
      </c>
      <c r="G625" s="10" t="s">
        <v>33</v>
      </c>
      <c r="H625" s="9">
        <v>1550</v>
      </c>
    </row>
    <row r="626" spans="1:8">
      <c r="A626" s="8">
        <v>14296</v>
      </c>
      <c r="B626" s="8" t="s">
        <v>289</v>
      </c>
      <c r="C626" s="7" t="s">
        <v>288</v>
      </c>
      <c r="D626" s="7" t="s">
        <v>287</v>
      </c>
      <c r="E626" s="7" t="s">
        <v>286</v>
      </c>
      <c r="F626" s="7" t="s">
        <v>22</v>
      </c>
      <c r="G626" s="7" t="s">
        <v>10</v>
      </c>
      <c r="H626" s="6">
        <v>2927</v>
      </c>
    </row>
    <row r="627" spans="1:8">
      <c r="A627" s="11">
        <v>13526</v>
      </c>
      <c r="B627" s="11" t="s">
        <v>285</v>
      </c>
      <c r="C627" s="10" t="s">
        <v>284</v>
      </c>
      <c r="D627" s="10" t="s">
        <v>37</v>
      </c>
      <c r="E627" s="10" t="s">
        <v>283</v>
      </c>
      <c r="F627" s="10" t="s">
        <v>57</v>
      </c>
      <c r="G627" s="10" t="s">
        <v>139</v>
      </c>
      <c r="H627" s="9">
        <v>961</v>
      </c>
    </row>
    <row r="628" spans="1:8">
      <c r="A628" s="8">
        <v>14483</v>
      </c>
      <c r="B628" s="8" t="s">
        <v>282</v>
      </c>
      <c r="C628" s="7" t="s">
        <v>281</v>
      </c>
      <c r="D628" s="7" t="s">
        <v>280</v>
      </c>
      <c r="E628" s="7" t="s">
        <v>279</v>
      </c>
      <c r="F628" s="7" t="s">
        <v>22</v>
      </c>
      <c r="G628" s="7" t="s">
        <v>254</v>
      </c>
      <c r="H628" s="6">
        <v>1980</v>
      </c>
    </row>
    <row r="629" spans="1:8">
      <c r="A629" s="11">
        <v>14229</v>
      </c>
      <c r="B629" s="11" t="s">
        <v>132</v>
      </c>
      <c r="C629" s="10" t="s">
        <v>278</v>
      </c>
      <c r="D629" s="10" t="s">
        <v>265</v>
      </c>
      <c r="E629" s="10" t="s">
        <v>277</v>
      </c>
      <c r="F629" s="10" t="s">
        <v>22</v>
      </c>
      <c r="G629" s="10" t="s">
        <v>47</v>
      </c>
      <c r="H629" s="9">
        <v>2471</v>
      </c>
    </row>
    <row r="630" spans="1:8">
      <c r="A630" s="8">
        <v>13571</v>
      </c>
      <c r="B630" s="8" t="s">
        <v>276</v>
      </c>
      <c r="C630" s="7" t="s">
        <v>275</v>
      </c>
      <c r="D630" s="7" t="s">
        <v>274</v>
      </c>
      <c r="E630" s="7" t="s">
        <v>273</v>
      </c>
      <c r="F630" s="7" t="s">
        <v>57</v>
      </c>
      <c r="G630" s="7" t="s">
        <v>272</v>
      </c>
      <c r="H630" s="6">
        <v>2271</v>
      </c>
    </row>
    <row r="631" spans="1:8">
      <c r="A631" s="11">
        <v>14811</v>
      </c>
      <c r="B631" s="11" t="s">
        <v>271</v>
      </c>
      <c r="C631" s="10" t="s">
        <v>270</v>
      </c>
      <c r="D631" s="10" t="s">
        <v>269</v>
      </c>
      <c r="E631" s="10" t="s">
        <v>268</v>
      </c>
      <c r="F631" s="10" t="s">
        <v>117</v>
      </c>
      <c r="G631" s="10" t="s">
        <v>10</v>
      </c>
      <c r="H631" s="9">
        <v>1329</v>
      </c>
    </row>
    <row r="632" spans="1:8">
      <c r="A632" s="8">
        <v>15142</v>
      </c>
      <c r="B632" s="8" t="s">
        <v>267</v>
      </c>
      <c r="C632" s="7" t="s">
        <v>266</v>
      </c>
      <c r="D632" s="7" t="s">
        <v>265</v>
      </c>
      <c r="E632" s="7" t="s">
        <v>264</v>
      </c>
      <c r="F632" s="7" t="s">
        <v>263</v>
      </c>
      <c r="G632" s="7" t="s">
        <v>10</v>
      </c>
      <c r="H632" s="6">
        <v>750</v>
      </c>
    </row>
    <row r="633" spans="1:8">
      <c r="A633" s="11">
        <v>14227</v>
      </c>
      <c r="B633" s="11" t="s">
        <v>262</v>
      </c>
      <c r="C633" s="10" t="s">
        <v>261</v>
      </c>
      <c r="D633" s="10" t="s">
        <v>260</v>
      </c>
      <c r="E633" s="10" t="s">
        <v>259</v>
      </c>
      <c r="F633" s="10" t="s">
        <v>22</v>
      </c>
      <c r="G633" s="10" t="s">
        <v>47</v>
      </c>
      <c r="H633" s="9">
        <v>785</v>
      </c>
    </row>
    <row r="634" spans="1:8">
      <c r="A634" s="8">
        <v>14435</v>
      </c>
      <c r="B634" s="8" t="s">
        <v>258</v>
      </c>
      <c r="C634" s="7" t="s">
        <v>257</v>
      </c>
      <c r="D634" s="7" t="s">
        <v>256</v>
      </c>
      <c r="E634" s="7" t="s">
        <v>255</v>
      </c>
      <c r="F634" s="7" t="s">
        <v>22</v>
      </c>
      <c r="G634" s="7" t="s">
        <v>254</v>
      </c>
      <c r="H634" s="6">
        <v>1661</v>
      </c>
    </row>
    <row r="635" spans="1:8">
      <c r="A635" s="11">
        <v>14538</v>
      </c>
      <c r="B635" s="11" t="s">
        <v>253</v>
      </c>
      <c r="C635" s="10" t="s">
        <v>252</v>
      </c>
      <c r="D635" s="10" t="s">
        <v>251</v>
      </c>
      <c r="E635" s="10" t="s">
        <v>250</v>
      </c>
      <c r="F635" s="10" t="s">
        <v>249</v>
      </c>
      <c r="G635" s="10" t="s">
        <v>248</v>
      </c>
      <c r="H635" s="9">
        <v>2263</v>
      </c>
    </row>
    <row r="636" spans="1:8">
      <c r="A636" s="8">
        <v>13828</v>
      </c>
      <c r="B636" s="8" t="s">
        <v>247</v>
      </c>
      <c r="C636" s="7" t="s">
        <v>173</v>
      </c>
      <c r="D636" s="7" t="s">
        <v>246</v>
      </c>
      <c r="E636" s="7" t="s">
        <v>245</v>
      </c>
      <c r="F636" s="7" t="s">
        <v>103</v>
      </c>
      <c r="G636" s="7" t="s">
        <v>102</v>
      </c>
      <c r="H636" s="6">
        <v>2207</v>
      </c>
    </row>
    <row r="637" spans="1:8">
      <c r="A637" s="11">
        <v>14581</v>
      </c>
      <c r="B637" s="11" t="s">
        <v>244</v>
      </c>
      <c r="C637" s="10" t="s">
        <v>243</v>
      </c>
      <c r="D637" s="10" t="s">
        <v>242</v>
      </c>
      <c r="E637" s="10" t="s">
        <v>241</v>
      </c>
      <c r="F637" s="10" t="s">
        <v>34</v>
      </c>
      <c r="G637" s="10" t="s">
        <v>102</v>
      </c>
      <c r="H637" s="9">
        <v>2504</v>
      </c>
    </row>
    <row r="638" spans="1:8">
      <c r="A638" s="8">
        <v>13904</v>
      </c>
      <c r="B638" s="8" t="s">
        <v>112</v>
      </c>
      <c r="C638" s="7" t="s">
        <v>240</v>
      </c>
      <c r="D638" s="7" t="s">
        <v>239</v>
      </c>
      <c r="E638" s="7" t="s">
        <v>238</v>
      </c>
      <c r="F638" s="7" t="s">
        <v>145</v>
      </c>
      <c r="G638" s="7" t="s">
        <v>237</v>
      </c>
      <c r="H638" s="6">
        <v>904</v>
      </c>
    </row>
    <row r="639" spans="1:8">
      <c r="A639" s="11">
        <v>15064</v>
      </c>
      <c r="B639" s="11" t="s">
        <v>236</v>
      </c>
      <c r="C639" s="10" t="s">
        <v>235</v>
      </c>
      <c r="D639" s="10" t="s">
        <v>234</v>
      </c>
      <c r="E639" s="10" t="s">
        <v>233</v>
      </c>
      <c r="F639" s="10" t="s">
        <v>108</v>
      </c>
      <c r="G639" s="10" t="s">
        <v>56</v>
      </c>
      <c r="H639" s="9">
        <v>2313</v>
      </c>
    </row>
    <row r="640" spans="1:8">
      <c r="A640" s="8">
        <v>13893</v>
      </c>
      <c r="B640" s="8" t="s">
        <v>232</v>
      </c>
      <c r="C640" s="7" t="s">
        <v>231</v>
      </c>
      <c r="D640" s="7" t="s">
        <v>230</v>
      </c>
      <c r="E640" s="7" t="s">
        <v>229</v>
      </c>
      <c r="F640" s="7" t="s">
        <v>145</v>
      </c>
      <c r="G640" s="7" t="s">
        <v>154</v>
      </c>
      <c r="H640" s="6">
        <v>1182</v>
      </c>
    </row>
    <row r="641" spans="1:8">
      <c r="A641" s="11">
        <v>14633</v>
      </c>
      <c r="B641" s="11" t="s">
        <v>228</v>
      </c>
      <c r="C641" s="10" t="s">
        <v>227</v>
      </c>
      <c r="D641" s="10" t="s">
        <v>226</v>
      </c>
      <c r="E641" s="10" t="s">
        <v>225</v>
      </c>
      <c r="F641" s="10" t="s">
        <v>34</v>
      </c>
      <c r="G641" s="10" t="s">
        <v>33</v>
      </c>
      <c r="H641" s="9">
        <v>1399</v>
      </c>
    </row>
    <row r="642" spans="1:8">
      <c r="A642" s="8">
        <v>14972</v>
      </c>
      <c r="B642" s="8" t="s">
        <v>224</v>
      </c>
      <c r="C642" s="7" t="s">
        <v>223</v>
      </c>
      <c r="D642" s="7" t="s">
        <v>222</v>
      </c>
      <c r="E642" s="7" t="s">
        <v>221</v>
      </c>
      <c r="F642" s="7" t="s">
        <v>88</v>
      </c>
      <c r="G642" s="7" t="s">
        <v>10</v>
      </c>
      <c r="H642" s="6">
        <v>2587</v>
      </c>
    </row>
    <row r="643" spans="1:8">
      <c r="A643" s="11">
        <v>14084</v>
      </c>
      <c r="B643" s="11" t="s">
        <v>220</v>
      </c>
      <c r="C643" s="10" t="s">
        <v>219</v>
      </c>
      <c r="D643" s="10" t="s">
        <v>218</v>
      </c>
      <c r="E643" s="10" t="s">
        <v>217</v>
      </c>
      <c r="F643" s="10" t="s">
        <v>11</v>
      </c>
      <c r="G643" s="10" t="s">
        <v>216</v>
      </c>
      <c r="H643" s="9">
        <v>1209</v>
      </c>
    </row>
    <row r="644" spans="1:8">
      <c r="A644" s="8">
        <v>14586</v>
      </c>
      <c r="B644" s="8" t="s">
        <v>215</v>
      </c>
      <c r="C644" s="7" t="s">
        <v>214</v>
      </c>
      <c r="D644" s="7" t="s">
        <v>213</v>
      </c>
      <c r="E644" s="7" t="s">
        <v>212</v>
      </c>
      <c r="F644" s="7" t="s">
        <v>34</v>
      </c>
      <c r="G644" s="7" t="s">
        <v>102</v>
      </c>
      <c r="H644" s="6">
        <v>983</v>
      </c>
    </row>
    <row r="645" spans="1:8">
      <c r="A645" s="11">
        <v>14076</v>
      </c>
      <c r="B645" s="11" t="s">
        <v>190</v>
      </c>
      <c r="C645" s="10" t="s">
        <v>211</v>
      </c>
      <c r="D645" s="10" t="s">
        <v>188</v>
      </c>
      <c r="E645" s="10" t="s">
        <v>210</v>
      </c>
      <c r="F645" s="10" t="s">
        <v>11</v>
      </c>
      <c r="G645" s="10" t="s">
        <v>197</v>
      </c>
      <c r="H645" s="9">
        <v>2528</v>
      </c>
    </row>
    <row r="646" spans="1:8">
      <c r="A646" s="8">
        <v>14843</v>
      </c>
      <c r="B646" s="8" t="s">
        <v>209</v>
      </c>
      <c r="C646" s="7" t="s">
        <v>208</v>
      </c>
      <c r="D646" s="7" t="s">
        <v>207</v>
      </c>
      <c r="E646" s="7" t="s">
        <v>206</v>
      </c>
      <c r="F646" s="7" t="s">
        <v>88</v>
      </c>
      <c r="G646" s="7" t="s">
        <v>27</v>
      </c>
      <c r="H646" s="6">
        <v>2519</v>
      </c>
    </row>
    <row r="647" spans="1:8">
      <c r="A647" s="11">
        <v>13612</v>
      </c>
      <c r="B647" s="11" t="s">
        <v>205</v>
      </c>
      <c r="C647" s="10" t="s">
        <v>204</v>
      </c>
      <c r="D647" s="10" t="s">
        <v>203</v>
      </c>
      <c r="E647" s="10" t="s">
        <v>202</v>
      </c>
      <c r="F647" s="10" t="s">
        <v>57</v>
      </c>
      <c r="G647" s="10" t="s">
        <v>186</v>
      </c>
      <c r="H647" s="9">
        <v>769</v>
      </c>
    </row>
    <row r="648" spans="1:8">
      <c r="A648" s="8">
        <v>13602</v>
      </c>
      <c r="B648" s="8" t="s">
        <v>201</v>
      </c>
      <c r="C648" s="7" t="s">
        <v>200</v>
      </c>
      <c r="D648" s="7" t="s">
        <v>199</v>
      </c>
      <c r="E648" s="7" t="s">
        <v>198</v>
      </c>
      <c r="F648" s="7" t="s">
        <v>57</v>
      </c>
      <c r="G648" s="7" t="s">
        <v>197</v>
      </c>
      <c r="H648" s="6">
        <v>1698</v>
      </c>
    </row>
    <row r="649" spans="1:8">
      <c r="A649" s="11">
        <v>14235</v>
      </c>
      <c r="B649" s="11" t="s">
        <v>196</v>
      </c>
      <c r="C649" s="10" t="s">
        <v>195</v>
      </c>
      <c r="D649" s="10" t="s">
        <v>166</v>
      </c>
      <c r="E649" s="10" t="s">
        <v>194</v>
      </c>
      <c r="F649" s="10" t="s">
        <v>22</v>
      </c>
      <c r="G649" s="10" t="s">
        <v>47</v>
      </c>
      <c r="H649" s="9">
        <v>1793</v>
      </c>
    </row>
    <row r="650" spans="1:8">
      <c r="A650" s="8">
        <v>14050</v>
      </c>
      <c r="B650" s="8" t="s">
        <v>193</v>
      </c>
      <c r="C650" s="7" t="s">
        <v>192</v>
      </c>
      <c r="D650" s="7" t="s">
        <v>148</v>
      </c>
      <c r="E650" s="7" t="s">
        <v>191</v>
      </c>
      <c r="F650" s="7" t="s">
        <v>11</v>
      </c>
      <c r="G650" s="7" t="s">
        <v>27</v>
      </c>
      <c r="H650" s="6">
        <v>950</v>
      </c>
    </row>
    <row r="651" spans="1:8">
      <c r="A651" s="11">
        <v>13609</v>
      </c>
      <c r="B651" s="11" t="s">
        <v>190</v>
      </c>
      <c r="C651" s="10" t="s">
        <v>189</v>
      </c>
      <c r="D651" s="10" t="s">
        <v>188</v>
      </c>
      <c r="E651" s="10" t="s">
        <v>187</v>
      </c>
      <c r="F651" s="10" t="s">
        <v>57</v>
      </c>
      <c r="G651" s="10" t="s">
        <v>186</v>
      </c>
      <c r="H651" s="9">
        <v>2583</v>
      </c>
    </row>
    <row r="652" spans="1:8">
      <c r="A652" s="8">
        <v>15070</v>
      </c>
      <c r="B652" s="8" t="s">
        <v>185</v>
      </c>
      <c r="C652" s="7" t="s">
        <v>184</v>
      </c>
      <c r="D652" s="7" t="s">
        <v>183</v>
      </c>
      <c r="E652" s="7" t="s">
        <v>182</v>
      </c>
      <c r="F652" s="7" t="s">
        <v>108</v>
      </c>
      <c r="G652" s="7" t="s">
        <v>181</v>
      </c>
      <c r="H652" s="6">
        <v>2414</v>
      </c>
    </row>
    <row r="653" spans="1:8">
      <c r="A653" s="11">
        <v>13924</v>
      </c>
      <c r="B653" s="11" t="s">
        <v>180</v>
      </c>
      <c r="C653" s="10" t="s">
        <v>179</v>
      </c>
      <c r="D653" s="10" t="s">
        <v>178</v>
      </c>
      <c r="E653" s="10" t="s">
        <v>177</v>
      </c>
      <c r="F653" s="10" t="s">
        <v>145</v>
      </c>
      <c r="G653" s="10" t="s">
        <v>176</v>
      </c>
      <c r="H653" s="9">
        <v>2299</v>
      </c>
    </row>
    <row r="654" spans="1:8">
      <c r="A654" s="8">
        <v>14062</v>
      </c>
      <c r="B654" s="8" t="s">
        <v>175</v>
      </c>
      <c r="C654" s="7" t="s">
        <v>174</v>
      </c>
      <c r="D654" s="7" t="s">
        <v>173</v>
      </c>
      <c r="E654" s="7" t="s">
        <v>172</v>
      </c>
      <c r="F654" s="7" t="s">
        <v>11</v>
      </c>
      <c r="G654" s="7" t="s">
        <v>27</v>
      </c>
      <c r="H654" s="6">
        <v>606</v>
      </c>
    </row>
    <row r="655" spans="1:8">
      <c r="A655" s="11">
        <v>14772</v>
      </c>
      <c r="B655" s="11" t="s">
        <v>171</v>
      </c>
      <c r="C655" s="10" t="s">
        <v>119</v>
      </c>
      <c r="D655" s="10" t="s">
        <v>170</v>
      </c>
      <c r="E655" s="10" t="s">
        <v>169</v>
      </c>
      <c r="F655" s="10" t="s">
        <v>34</v>
      </c>
      <c r="G655" s="10" t="s">
        <v>168</v>
      </c>
      <c r="H655" s="9">
        <v>1353</v>
      </c>
    </row>
    <row r="656" spans="1:8">
      <c r="A656" s="8">
        <v>13724</v>
      </c>
      <c r="B656" s="8" t="s">
        <v>167</v>
      </c>
      <c r="C656" s="7" t="s">
        <v>166</v>
      </c>
      <c r="D656" s="7" t="s">
        <v>165</v>
      </c>
      <c r="E656" s="7" t="s">
        <v>164</v>
      </c>
      <c r="F656" s="7" t="s">
        <v>28</v>
      </c>
      <c r="G656" s="7" t="s">
        <v>27</v>
      </c>
      <c r="H656" s="6">
        <v>1714</v>
      </c>
    </row>
    <row r="657" spans="1:8">
      <c r="A657" s="11">
        <v>14513</v>
      </c>
      <c r="B657" s="11" t="s">
        <v>163</v>
      </c>
      <c r="C657" s="10" t="s">
        <v>162</v>
      </c>
      <c r="D657" s="10" t="s">
        <v>161</v>
      </c>
      <c r="E657" s="10" t="s">
        <v>160</v>
      </c>
      <c r="F657" s="10" t="s">
        <v>22</v>
      </c>
      <c r="G657" s="10" t="s">
        <v>97</v>
      </c>
      <c r="H657" s="9">
        <v>2872</v>
      </c>
    </row>
    <row r="658" spans="1:8">
      <c r="A658" s="8">
        <v>15054</v>
      </c>
      <c r="B658" s="8" t="s">
        <v>159</v>
      </c>
      <c r="C658" s="7" t="s">
        <v>158</v>
      </c>
      <c r="D658" s="7" t="s">
        <v>31</v>
      </c>
      <c r="E658" s="7" t="s">
        <v>157</v>
      </c>
      <c r="F658" s="7" t="s">
        <v>108</v>
      </c>
      <c r="G658" s="7" t="s">
        <v>107</v>
      </c>
      <c r="H658" s="6">
        <v>1835</v>
      </c>
    </row>
    <row r="659" spans="1:8">
      <c r="A659" s="11">
        <v>13885</v>
      </c>
      <c r="B659" s="11" t="s">
        <v>112</v>
      </c>
      <c r="C659" s="10" t="s">
        <v>156</v>
      </c>
      <c r="D659" s="10" t="s">
        <v>123</v>
      </c>
      <c r="E659" s="10" t="s">
        <v>155</v>
      </c>
      <c r="F659" s="10" t="s">
        <v>145</v>
      </c>
      <c r="G659" s="10" t="s">
        <v>154</v>
      </c>
      <c r="H659" s="9">
        <v>1221</v>
      </c>
    </row>
    <row r="660" spans="1:8">
      <c r="A660" s="8">
        <v>15045</v>
      </c>
      <c r="B660" s="8" t="s">
        <v>153</v>
      </c>
      <c r="C660" s="7" t="s">
        <v>152</v>
      </c>
      <c r="D660" s="7" t="s">
        <v>151</v>
      </c>
      <c r="E660" s="7" t="s">
        <v>150</v>
      </c>
      <c r="F660" s="7" t="s">
        <v>108</v>
      </c>
      <c r="G660" s="7" t="s">
        <v>107</v>
      </c>
      <c r="H660" s="6">
        <v>1646</v>
      </c>
    </row>
    <row r="661" spans="1:8">
      <c r="A661" s="11">
        <v>13972</v>
      </c>
      <c r="B661" s="11" t="s">
        <v>149</v>
      </c>
      <c r="C661" s="10" t="s">
        <v>148</v>
      </c>
      <c r="D661" s="10" t="s">
        <v>147</v>
      </c>
      <c r="E661" s="10" t="s">
        <v>146</v>
      </c>
      <c r="F661" s="10" t="s">
        <v>145</v>
      </c>
      <c r="G661" s="10" t="s">
        <v>144</v>
      </c>
      <c r="H661" s="9">
        <v>2849</v>
      </c>
    </row>
    <row r="662" spans="1:8">
      <c r="A662" s="8">
        <v>13533</v>
      </c>
      <c r="B662" s="8" t="s">
        <v>143</v>
      </c>
      <c r="C662" s="7" t="s">
        <v>142</v>
      </c>
      <c r="D662" s="7" t="s">
        <v>141</v>
      </c>
      <c r="E662" s="7" t="s">
        <v>140</v>
      </c>
      <c r="F662" s="7" t="s">
        <v>57</v>
      </c>
      <c r="G662" s="7" t="s">
        <v>139</v>
      </c>
      <c r="H662" s="6">
        <v>2245</v>
      </c>
    </row>
    <row r="663" spans="1:8">
      <c r="A663" s="11">
        <v>14840</v>
      </c>
      <c r="B663" s="11" t="s">
        <v>138</v>
      </c>
      <c r="C663" s="10" t="s">
        <v>137</v>
      </c>
      <c r="D663" s="10" t="s">
        <v>30</v>
      </c>
      <c r="E663" s="10" t="s">
        <v>136</v>
      </c>
      <c r="F663" s="10" t="s">
        <v>88</v>
      </c>
      <c r="G663" s="10" t="s">
        <v>27</v>
      </c>
      <c r="H663" s="9">
        <v>1056</v>
      </c>
    </row>
    <row r="664" spans="1:8">
      <c r="A664" s="8">
        <v>14630</v>
      </c>
      <c r="B664" s="8" t="s">
        <v>112</v>
      </c>
      <c r="C664" s="7" t="s">
        <v>135</v>
      </c>
      <c r="D664" s="7" t="s">
        <v>134</v>
      </c>
      <c r="E664" s="7" t="s">
        <v>133</v>
      </c>
      <c r="F664" s="7" t="s">
        <v>34</v>
      </c>
      <c r="G664" s="7" t="s">
        <v>33</v>
      </c>
      <c r="H664" s="6">
        <v>2558</v>
      </c>
    </row>
    <row r="665" spans="1:8">
      <c r="A665" s="11">
        <v>14503</v>
      </c>
      <c r="B665" s="11" t="s">
        <v>132</v>
      </c>
      <c r="C665" s="10" t="s">
        <v>131</v>
      </c>
      <c r="D665" s="10" t="s">
        <v>130</v>
      </c>
      <c r="E665" s="10" t="s">
        <v>129</v>
      </c>
      <c r="F665" s="10" t="s">
        <v>22</v>
      </c>
      <c r="G665" s="10" t="s">
        <v>97</v>
      </c>
      <c r="H665" s="9">
        <v>1686</v>
      </c>
    </row>
    <row r="666" spans="1:8">
      <c r="A666" s="8">
        <v>14580</v>
      </c>
      <c r="B666" s="8" t="s">
        <v>128</v>
      </c>
      <c r="C666" s="7" t="s">
        <v>127</v>
      </c>
      <c r="D666" s="7" t="s">
        <v>126</v>
      </c>
      <c r="E666" s="7" t="s">
        <v>125</v>
      </c>
      <c r="F666" s="7" t="s">
        <v>34</v>
      </c>
      <c r="G666" s="7" t="s">
        <v>102</v>
      </c>
      <c r="H666" s="6">
        <v>2867</v>
      </c>
    </row>
    <row r="667" spans="1:8">
      <c r="A667" s="11">
        <v>13783</v>
      </c>
      <c r="B667" s="11" t="s">
        <v>124</v>
      </c>
      <c r="C667" s="10" t="s">
        <v>123</v>
      </c>
      <c r="D667" s="10" t="s">
        <v>122</v>
      </c>
      <c r="E667" s="10" t="s">
        <v>121</v>
      </c>
      <c r="F667" s="10" t="s">
        <v>28</v>
      </c>
      <c r="G667" s="10" t="s">
        <v>10</v>
      </c>
      <c r="H667" s="9">
        <v>1661</v>
      </c>
    </row>
    <row r="668" spans="1:8">
      <c r="A668" s="8">
        <v>14815</v>
      </c>
      <c r="B668" s="8" t="s">
        <v>66</v>
      </c>
      <c r="C668" s="7" t="s">
        <v>120</v>
      </c>
      <c r="D668" s="7" t="s">
        <v>119</v>
      </c>
      <c r="E668" s="7" t="s">
        <v>118</v>
      </c>
      <c r="F668" s="7" t="s">
        <v>117</v>
      </c>
      <c r="G668" s="7" t="s">
        <v>10</v>
      </c>
      <c r="H668" s="6">
        <v>1661</v>
      </c>
    </row>
    <row r="669" spans="1:8">
      <c r="A669" s="11">
        <v>13690</v>
      </c>
      <c r="B669" s="11" t="s">
        <v>51</v>
      </c>
      <c r="C669" s="10" t="s">
        <v>116</v>
      </c>
      <c r="D669" s="10" t="s">
        <v>115</v>
      </c>
      <c r="E669" s="10" t="s">
        <v>114</v>
      </c>
      <c r="F669" s="10" t="s">
        <v>68</v>
      </c>
      <c r="G669" s="10" t="s">
        <v>113</v>
      </c>
      <c r="H669" s="9">
        <v>767</v>
      </c>
    </row>
    <row r="670" spans="1:8">
      <c r="A670" s="8">
        <v>15042</v>
      </c>
      <c r="B670" s="8" t="s">
        <v>112</v>
      </c>
      <c r="C670" s="7" t="s">
        <v>111</v>
      </c>
      <c r="D670" s="7" t="s">
        <v>110</v>
      </c>
      <c r="E670" s="7" t="s">
        <v>109</v>
      </c>
      <c r="F670" s="7" t="s">
        <v>108</v>
      </c>
      <c r="G670" s="7" t="s">
        <v>107</v>
      </c>
      <c r="H670" s="6">
        <v>673</v>
      </c>
    </row>
    <row r="671" spans="1:8">
      <c r="A671" s="11">
        <v>13815</v>
      </c>
      <c r="B671" s="11" t="s">
        <v>66</v>
      </c>
      <c r="C671" s="10" t="s">
        <v>106</v>
      </c>
      <c r="D671" s="10" t="s">
        <v>105</v>
      </c>
      <c r="E671" s="10" t="s">
        <v>104</v>
      </c>
      <c r="F671" s="10" t="s">
        <v>103</v>
      </c>
      <c r="G671" s="10" t="s">
        <v>102</v>
      </c>
      <c r="H671" s="9">
        <v>555</v>
      </c>
    </row>
    <row r="672" spans="1:8">
      <c r="A672" s="8">
        <v>14509</v>
      </c>
      <c r="B672" s="8" t="s">
        <v>101</v>
      </c>
      <c r="C672" s="7" t="s">
        <v>100</v>
      </c>
      <c r="D672" s="7" t="s">
        <v>99</v>
      </c>
      <c r="E672" s="7" t="s">
        <v>98</v>
      </c>
      <c r="F672" s="7" t="s">
        <v>22</v>
      </c>
      <c r="G672" s="7" t="s">
        <v>97</v>
      </c>
      <c r="H672" s="6">
        <v>1605</v>
      </c>
    </row>
    <row r="673" spans="1:8">
      <c r="A673" s="11">
        <v>14073</v>
      </c>
      <c r="B673" s="11" t="s">
        <v>96</v>
      </c>
      <c r="C673" s="10" t="s">
        <v>95</v>
      </c>
      <c r="D673" s="10" t="s">
        <v>94</v>
      </c>
      <c r="E673" s="10" t="s">
        <v>93</v>
      </c>
      <c r="F673" s="10" t="s">
        <v>11</v>
      </c>
      <c r="G673" s="10" t="s">
        <v>27</v>
      </c>
      <c r="H673" s="9">
        <v>739</v>
      </c>
    </row>
    <row r="674" spans="1:8">
      <c r="A674" s="8">
        <v>14832</v>
      </c>
      <c r="B674" s="8" t="s">
        <v>92</v>
      </c>
      <c r="C674" s="7" t="s">
        <v>91</v>
      </c>
      <c r="D674" s="7" t="s">
        <v>90</v>
      </c>
      <c r="E674" s="7" t="s">
        <v>89</v>
      </c>
      <c r="F674" s="7" t="s">
        <v>88</v>
      </c>
      <c r="G674" s="7" t="s">
        <v>27</v>
      </c>
      <c r="H674" s="6">
        <v>1554</v>
      </c>
    </row>
    <row r="675" spans="1:8">
      <c r="A675" s="11">
        <v>14622</v>
      </c>
      <c r="B675" s="11" t="s">
        <v>87</v>
      </c>
      <c r="C675" s="10" t="s">
        <v>86</v>
      </c>
      <c r="D675" s="10" t="s">
        <v>85</v>
      </c>
      <c r="E675" s="10" t="s">
        <v>84</v>
      </c>
      <c r="F675" s="10" t="s">
        <v>34</v>
      </c>
      <c r="G675" s="10" t="s">
        <v>33</v>
      </c>
      <c r="H675" s="9">
        <v>1825</v>
      </c>
    </row>
    <row r="676" spans="1:8">
      <c r="A676" s="8">
        <v>13769</v>
      </c>
      <c r="B676" s="8" t="s">
        <v>83</v>
      </c>
      <c r="C676" s="7" t="s">
        <v>82</v>
      </c>
      <c r="D676" s="7" t="s">
        <v>81</v>
      </c>
      <c r="E676" s="7" t="s">
        <v>80</v>
      </c>
      <c r="F676" s="7" t="s">
        <v>28</v>
      </c>
      <c r="G676" s="7" t="s">
        <v>10</v>
      </c>
      <c r="H676" s="6">
        <v>1068</v>
      </c>
    </row>
    <row r="677" spans="1:8">
      <c r="A677" s="11">
        <v>14197</v>
      </c>
      <c r="B677" s="11" t="s">
        <v>79</v>
      </c>
      <c r="C677" s="10" t="s">
        <v>78</v>
      </c>
      <c r="D677" s="10" t="s">
        <v>77</v>
      </c>
      <c r="E677" s="10" t="s">
        <v>76</v>
      </c>
      <c r="F677" s="10" t="s">
        <v>11</v>
      </c>
      <c r="G677" s="10" t="s">
        <v>16</v>
      </c>
      <c r="H677" s="9">
        <v>888</v>
      </c>
    </row>
    <row r="678" spans="1:8">
      <c r="A678" s="8">
        <v>14046</v>
      </c>
      <c r="B678" s="8" t="s">
        <v>66</v>
      </c>
      <c r="C678" s="7" t="s">
        <v>75</v>
      </c>
      <c r="D678" s="7" t="s">
        <v>74</v>
      </c>
      <c r="E678" s="7" t="s">
        <v>73</v>
      </c>
      <c r="F678" s="7" t="s">
        <v>11</v>
      </c>
      <c r="G678" s="7" t="s">
        <v>27</v>
      </c>
      <c r="H678" s="6">
        <v>2933</v>
      </c>
    </row>
    <row r="679" spans="1:8">
      <c r="A679" s="11">
        <v>13642</v>
      </c>
      <c r="B679" s="11" t="s">
        <v>72</v>
      </c>
      <c r="C679" s="10" t="s">
        <v>71</v>
      </c>
      <c r="D679" s="10" t="s">
        <v>70</v>
      </c>
      <c r="E679" s="10" t="s">
        <v>69</v>
      </c>
      <c r="F679" s="10" t="s">
        <v>68</v>
      </c>
      <c r="G679" s="10" t="s">
        <v>67</v>
      </c>
      <c r="H679" s="9">
        <v>644</v>
      </c>
    </row>
    <row r="680" spans="1:8">
      <c r="A680" s="8">
        <v>14605</v>
      </c>
      <c r="B680" s="8" t="s">
        <v>66</v>
      </c>
      <c r="C680" s="7" t="s">
        <v>65</v>
      </c>
      <c r="D680" s="7" t="s">
        <v>64</v>
      </c>
      <c r="E680" s="7" t="s">
        <v>63</v>
      </c>
      <c r="F680" s="7" t="s">
        <v>34</v>
      </c>
      <c r="G680" s="7" t="s">
        <v>62</v>
      </c>
      <c r="H680" s="6">
        <v>1770</v>
      </c>
    </row>
    <row r="681" spans="1:8">
      <c r="A681" s="11">
        <v>13601</v>
      </c>
      <c r="B681" s="11" t="s">
        <v>61</v>
      </c>
      <c r="C681" s="10" t="s">
        <v>60</v>
      </c>
      <c r="D681" s="10" t="s">
        <v>59</v>
      </c>
      <c r="E681" s="10" t="s">
        <v>58</v>
      </c>
      <c r="F681" s="10" t="s">
        <v>57</v>
      </c>
      <c r="G681" s="10" t="s">
        <v>56</v>
      </c>
      <c r="H681" s="9">
        <v>506</v>
      </c>
    </row>
    <row r="682" spans="1:8">
      <c r="A682" s="8">
        <v>14226</v>
      </c>
      <c r="B682" s="8" t="s">
        <v>55</v>
      </c>
      <c r="C682" s="7" t="s">
        <v>54</v>
      </c>
      <c r="D682" s="7" t="s">
        <v>53</v>
      </c>
      <c r="E682" s="7" t="s">
        <v>52</v>
      </c>
      <c r="F682" s="7" t="s">
        <v>22</v>
      </c>
      <c r="G682" s="7" t="s">
        <v>47</v>
      </c>
      <c r="H682" s="6">
        <v>2101</v>
      </c>
    </row>
    <row r="683" spans="1:8">
      <c r="A683" s="11">
        <v>14224</v>
      </c>
      <c r="B683" s="11" t="s">
        <v>51</v>
      </c>
      <c r="C683" s="10" t="s">
        <v>50</v>
      </c>
      <c r="D683" s="10" t="s">
        <v>49</v>
      </c>
      <c r="E683" s="10" t="s">
        <v>48</v>
      </c>
      <c r="F683" s="10" t="s">
        <v>22</v>
      </c>
      <c r="G683" s="10" t="s">
        <v>47</v>
      </c>
      <c r="H683" s="9">
        <v>2791</v>
      </c>
    </row>
    <row r="684" spans="1:8">
      <c r="A684" s="8">
        <v>14111</v>
      </c>
      <c r="B684" s="8" t="s">
        <v>46</v>
      </c>
      <c r="C684" s="7" t="s">
        <v>45</v>
      </c>
      <c r="D684" s="7" t="s">
        <v>44</v>
      </c>
      <c r="E684" s="7" t="s">
        <v>43</v>
      </c>
      <c r="F684" s="7" t="s">
        <v>11</v>
      </c>
      <c r="G684" s="7" t="s">
        <v>10</v>
      </c>
      <c r="H684" s="6">
        <v>2790</v>
      </c>
    </row>
    <row r="685" spans="1:8">
      <c r="A685" s="11">
        <v>14638</v>
      </c>
      <c r="B685" s="11" t="s">
        <v>42</v>
      </c>
      <c r="C685" s="10" t="s">
        <v>41</v>
      </c>
      <c r="D685" s="10" t="s">
        <v>40</v>
      </c>
      <c r="E685" s="10" t="s">
        <v>39</v>
      </c>
      <c r="F685" s="10" t="s">
        <v>34</v>
      </c>
      <c r="G685" s="10" t="s">
        <v>33</v>
      </c>
      <c r="H685" s="9">
        <v>2069</v>
      </c>
    </row>
    <row r="686" spans="1:8">
      <c r="A686" s="8">
        <v>14629</v>
      </c>
      <c r="B686" s="8" t="s">
        <v>38</v>
      </c>
      <c r="C686" s="7" t="s">
        <v>37</v>
      </c>
      <c r="D686" s="7" t="s">
        <v>36</v>
      </c>
      <c r="E686" s="7" t="s">
        <v>35</v>
      </c>
      <c r="F686" s="7" t="s">
        <v>34</v>
      </c>
      <c r="G686" s="7" t="s">
        <v>33</v>
      </c>
      <c r="H686" s="6">
        <v>2390</v>
      </c>
    </row>
    <row r="687" spans="1:8">
      <c r="A687" s="11">
        <v>13725</v>
      </c>
      <c r="B687" s="11" t="s">
        <v>32</v>
      </c>
      <c r="C687" s="10" t="s">
        <v>31</v>
      </c>
      <c r="D687" s="10" t="s">
        <v>30</v>
      </c>
      <c r="E687" s="10" t="s">
        <v>29</v>
      </c>
      <c r="F687" s="10" t="s">
        <v>28</v>
      </c>
      <c r="G687" s="10" t="s">
        <v>27</v>
      </c>
      <c r="H687" s="9">
        <v>1052</v>
      </c>
    </row>
    <row r="688" spans="1:8">
      <c r="A688" s="8">
        <v>14240</v>
      </c>
      <c r="B688" s="8" t="s">
        <v>26</v>
      </c>
      <c r="C688" s="7" t="s">
        <v>25</v>
      </c>
      <c r="D688" s="7" t="s">
        <v>24</v>
      </c>
      <c r="E688" s="7" t="s">
        <v>23</v>
      </c>
      <c r="F688" s="7" t="s">
        <v>22</v>
      </c>
      <c r="G688" s="7" t="s">
        <v>21</v>
      </c>
      <c r="H688" s="6">
        <v>2846</v>
      </c>
    </row>
    <row r="689" spans="1:8">
      <c r="A689" s="11">
        <v>14196</v>
      </c>
      <c r="B689" s="11" t="s">
        <v>20</v>
      </c>
      <c r="C689" s="10" t="s">
        <v>19</v>
      </c>
      <c r="D689" s="10" t="s">
        <v>18</v>
      </c>
      <c r="E689" s="10" t="s">
        <v>17</v>
      </c>
      <c r="F689" s="10" t="s">
        <v>11</v>
      </c>
      <c r="G689" s="10" t="s">
        <v>16</v>
      </c>
      <c r="H689" s="9">
        <v>2437</v>
      </c>
    </row>
    <row r="690" spans="1:8">
      <c r="A690" s="8">
        <v>14162</v>
      </c>
      <c r="B690" s="8" t="s">
        <v>15</v>
      </c>
      <c r="C690" s="7" t="s">
        <v>14</v>
      </c>
      <c r="D690" s="7" t="s">
        <v>13</v>
      </c>
      <c r="E690" s="7" t="s">
        <v>12</v>
      </c>
      <c r="F690" s="7" t="s">
        <v>11</v>
      </c>
      <c r="G690" s="7" t="s">
        <v>10</v>
      </c>
      <c r="H690" s="6">
        <v>1240</v>
      </c>
    </row>
  </sheetData>
  <autoFilter ref="A1:H690" xr:uid="{60799F29-5571-41DA-AE60-91D4029ED098}"/>
  <pageMargins left="0.23622047244094491" right="0.23622047244094491" top="0.74803149606299213" bottom="0.74803149606299213" header="0.31496062992125984" footer="0.31496062992125984"/>
  <pageSetup paperSize="9" scale="50" firstPageNumber="10" fitToWidth="0" fitToHeight="0" pageOrder="overThenDown" orientation="portrait" cellComments="asDisplayed" errors="blank" r:id="rId1"/>
  <headerFooter scaleWithDoc="0" alignWithMargins="0">
    <oddHeader>&amp;L&amp;"Palatino Linotype,Bold"&amp;16&amp;KFF0000&amp;P&amp;C&amp;D&amp;R&amp;A</oddHeader>
  </headerFooter>
  <colBreaks count="1" manualBreakCount="1">
    <brk id="5" max="104857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AC33C-2B1E-4AC4-A0CF-EAC73ED354B8}">
  <sheetPr codeName="Sheet3"/>
  <dimension ref="A1"/>
  <sheetViews>
    <sheetView zoomScale="115" zoomScaleNormal="115" workbookViewId="0">
      <selection activeCell="N16" sqref="N16"/>
    </sheetView>
  </sheetViews>
  <sheetFormatPr defaultColWidth="8.875" defaultRowHeight="16.5"/>
  <cols>
    <col min="1" max="16384" width="8.875" style="16"/>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3BAD-5789-4294-B419-2DB45203A62E}">
  <sheetPr codeName="Sheet4">
    <tabColor theme="5"/>
  </sheetPr>
  <dimension ref="A1:F17"/>
  <sheetViews>
    <sheetView zoomScale="115" zoomScaleNormal="115" workbookViewId="0">
      <selection activeCell="A2" sqref="A2"/>
    </sheetView>
  </sheetViews>
  <sheetFormatPr defaultColWidth="8.875" defaultRowHeight="18.75"/>
  <cols>
    <col min="1" max="1" width="54.125" style="20" customWidth="1"/>
    <col min="2" max="2" width="11.25" style="16" bestFit="1" customWidth="1"/>
    <col min="3" max="3" width="18.875" style="16" customWidth="1"/>
    <col min="4" max="4" width="14.875" style="16" bestFit="1" customWidth="1"/>
    <col min="5" max="16384" width="8.875" style="16"/>
  </cols>
  <sheetData>
    <row r="1" spans="1:6" ht="45">
      <c r="A1" s="17" t="s">
        <v>1814</v>
      </c>
    </row>
    <row r="2" spans="1:6" ht="17.25">
      <c r="A2" s="18" t="s">
        <v>1815</v>
      </c>
      <c r="B2" s="16" t="str">
        <f>ADDRESS(3,1,4,1,"Database")</f>
        <v>Database!A3</v>
      </c>
      <c r="D2" s="16" t="s">
        <v>1816</v>
      </c>
    </row>
    <row r="3" spans="1:6" ht="17.25">
      <c r="A3" s="19" t="s">
        <v>1817</v>
      </c>
      <c r="B3" s="16" t="str">
        <f ca="1">INDIRECT(D2)</f>
        <v>ADDRESS (АДРЕС; ADRES)</v>
      </c>
    </row>
    <row r="4" spans="1:6" ht="17.25">
      <c r="A4" s="18" t="s">
        <v>1818</v>
      </c>
      <c r="B4" s="16">
        <f>COLUMN(A475)</f>
        <v>1</v>
      </c>
      <c r="C4" s="16">
        <f>COLUMN()</f>
        <v>3</v>
      </c>
    </row>
    <row r="5" spans="1:6" ht="17.25">
      <c r="A5" s="19" t="s">
        <v>1819</v>
      </c>
      <c r="B5" s="16">
        <f>COLUMNS(D3:G12)</f>
        <v>4</v>
      </c>
      <c r="C5" s="16">
        <f>COLUMNS(E:F)</f>
        <v>2</v>
      </c>
    </row>
    <row r="6" spans="1:6" ht="17.25">
      <c r="A6" s="18" t="s">
        <v>1820</v>
      </c>
      <c r="B6" s="16">
        <f>ROW(D10)</f>
        <v>10</v>
      </c>
      <c r="C6" s="16">
        <f>ROW()</f>
        <v>6</v>
      </c>
    </row>
    <row r="7" spans="1:6" ht="17.25">
      <c r="A7" s="19" t="s">
        <v>1821</v>
      </c>
      <c r="B7" s="16">
        <f>ROWS(D4:G9)</f>
        <v>6</v>
      </c>
    </row>
    <row r="8" spans="1:6" ht="17.25">
      <c r="A8" s="18" t="s">
        <v>1822</v>
      </c>
      <c r="B8" s="16">
        <v>2</v>
      </c>
      <c r="C8" s="16" t="str">
        <f>CHOOSE(2,"LG","Lenovo","HP")</f>
        <v>Lenovo</v>
      </c>
      <c r="E8" s="16">
        <v>1</v>
      </c>
      <c r="F8" s="16" t="s">
        <v>1823</v>
      </c>
    </row>
    <row r="9" spans="1:6" ht="17.25">
      <c r="A9" s="19" t="s">
        <v>1824</v>
      </c>
      <c r="B9" s="16" t="s">
        <v>1825</v>
      </c>
      <c r="E9" s="16">
        <v>2</v>
      </c>
      <c r="F9" s="16" t="s">
        <v>1826</v>
      </c>
    </row>
    <row r="10" spans="1:6" ht="17.25">
      <c r="A10" s="18" t="s">
        <v>1827</v>
      </c>
      <c r="B10" s="16" t="s">
        <v>1825</v>
      </c>
      <c r="E10" s="16">
        <v>3</v>
      </c>
      <c r="F10" s="16" t="s">
        <v>1828</v>
      </c>
    </row>
    <row r="11" spans="1:6" ht="17.25">
      <c r="A11" s="19" t="s">
        <v>1829</v>
      </c>
      <c r="B11" s="16" t="s">
        <v>1825</v>
      </c>
    </row>
    <row r="12" spans="1:6" ht="17.25">
      <c r="A12" s="18" t="s">
        <v>1830</v>
      </c>
    </row>
    <row r="13" spans="1:6" ht="17.25">
      <c r="A13" s="19" t="s">
        <v>1831</v>
      </c>
    </row>
    <row r="14" spans="1:6" ht="17.25">
      <c r="A14" s="18" t="s">
        <v>1832</v>
      </c>
    </row>
    <row r="15" spans="1:6" ht="17.25">
      <c r="A15" s="19" t="s">
        <v>1833</v>
      </c>
    </row>
    <row r="16" spans="1:6" ht="17.25">
      <c r="A16" s="18" t="s">
        <v>1834</v>
      </c>
    </row>
    <row r="17" spans="1:1" ht="50.25">
      <c r="A17" s="19" t="s">
        <v>1835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78597-ABEC-47F7-86B3-13D390081F0C}">
  <sheetPr>
    <tabColor theme="5"/>
  </sheetPr>
  <dimension ref="A1:J17"/>
  <sheetViews>
    <sheetView topLeftCell="A4" zoomScale="115" zoomScaleNormal="115" workbookViewId="0">
      <selection activeCell="A11" sqref="A11"/>
    </sheetView>
  </sheetViews>
  <sheetFormatPr defaultColWidth="8.875" defaultRowHeight="18.75"/>
  <cols>
    <col min="1" max="1" width="38" style="20" customWidth="1"/>
    <col min="2" max="2" width="11.25" style="16" bestFit="1" customWidth="1"/>
    <col min="3" max="3" width="18.875" style="16" customWidth="1"/>
    <col min="4" max="4" width="14.875" style="16" bestFit="1" customWidth="1"/>
    <col min="5" max="16384" width="8.875" style="16"/>
  </cols>
  <sheetData>
    <row r="1" spans="1:10" ht="22.5" customHeight="1">
      <c r="A1" s="17" t="s">
        <v>1908</v>
      </c>
      <c r="D1" s="126"/>
    </row>
    <row r="2" spans="1:10" ht="16.5">
      <c r="A2" s="123" t="s">
        <v>1907</v>
      </c>
      <c r="B2" s="16" t="str">
        <f>ADDRESS(3, 1,  3)</f>
        <v>$A3</v>
      </c>
      <c r="C2" s="16" t="str">
        <f>ADDRESS(3, 1,  3, 0)</f>
        <v>R[3]C1</v>
      </c>
      <c r="D2" s="16" t="str">
        <f>ADDRESS(3, 1,  3, 1, "Database")</f>
        <v>Database!$A3</v>
      </c>
    </row>
    <row r="3" spans="1:10" ht="17.25">
      <c r="A3" s="124" t="s">
        <v>1909</v>
      </c>
      <c r="B3" s="16" t="str">
        <f ca="1">INDIRECT(E3)</f>
        <v>lenova</v>
      </c>
      <c r="C3" s="16" t="str">
        <f ca="1">INDIRECT(H3)</f>
        <v>J3</v>
      </c>
      <c r="D3" s="16" t="str">
        <f ca="1">INDIRECT("F3")</f>
        <v>lenova</v>
      </c>
      <c r="E3" s="16" t="s">
        <v>1912</v>
      </c>
      <c r="F3" s="16" t="s">
        <v>1910</v>
      </c>
      <c r="H3" s="16" t="s">
        <v>1915</v>
      </c>
      <c r="I3" s="16" t="s">
        <v>1916</v>
      </c>
      <c r="J3" s="16" t="s">
        <v>1911</v>
      </c>
    </row>
    <row r="4" spans="1:10" ht="16.5">
      <c r="A4" s="123" t="s">
        <v>1914</v>
      </c>
      <c r="B4" s="16">
        <f>COLUMN(A100)</f>
        <v>1</v>
      </c>
      <c r="C4" s="16">
        <f>COLUMN(C8)</f>
        <v>3</v>
      </c>
      <c r="D4" s="16">
        <f>COLUMN()</f>
        <v>4</v>
      </c>
    </row>
    <row r="5" spans="1:10" ht="17.25">
      <c r="A5" s="124" t="s">
        <v>1913</v>
      </c>
      <c r="B5" s="16">
        <f>COLUMNS(D2:H13)</f>
        <v>5</v>
      </c>
    </row>
    <row r="6" spans="1:10" ht="17.25">
      <c r="A6" s="125" t="s">
        <v>1917</v>
      </c>
      <c r="B6" s="16">
        <f>ROW(C6)</f>
        <v>6</v>
      </c>
      <c r="C6" s="16">
        <f>ROW()</f>
        <v>6</v>
      </c>
    </row>
    <row r="7" spans="1:10" ht="17.25">
      <c r="A7" s="124" t="s">
        <v>1918</v>
      </c>
      <c r="B7" s="16">
        <f>ROWS(E7:J15)</f>
        <v>9</v>
      </c>
      <c r="C7" s="127"/>
    </row>
    <row r="8" spans="1:10" ht="17.25">
      <c r="A8" s="125" t="s">
        <v>1919</v>
      </c>
      <c r="B8" s="16">
        <v>3</v>
      </c>
      <c r="C8" s="127" t="str">
        <f>CHOOSE(B8,"LG","Lenova","HP")</f>
        <v>HP</v>
      </c>
      <c r="D8" s="16" t="str">
        <f>CHOOSE(2, "LG", "Lenova")</f>
        <v>Lenova</v>
      </c>
      <c r="E8" s="16" t="str">
        <f>CHOOSE(H9,I8,I9,I10)</f>
        <v>Lenova</v>
      </c>
      <c r="F8" s="16" t="e">
        <f>CHOOSE(H9, I8:I10)</f>
        <v>#VALUE!</v>
      </c>
      <c r="H8" s="16">
        <v>1</v>
      </c>
      <c r="I8" s="16" t="s">
        <v>1823</v>
      </c>
    </row>
    <row r="9" spans="1:10" ht="17.25">
      <c r="A9" s="124" t="s">
        <v>1920</v>
      </c>
      <c r="H9" s="16">
        <v>2</v>
      </c>
      <c r="I9" s="16" t="s">
        <v>1911</v>
      </c>
    </row>
    <row r="10" spans="1:10" ht="17.25">
      <c r="A10" s="125" t="s">
        <v>1921</v>
      </c>
      <c r="H10" s="16">
        <v>3</v>
      </c>
      <c r="I10" s="16" t="s">
        <v>1828</v>
      </c>
    </row>
    <row r="11" spans="1:10" ht="17.25">
      <c r="A11" s="124"/>
    </row>
    <row r="12" spans="1:10" ht="17.25">
      <c r="A12" s="125"/>
    </row>
    <row r="13" spans="1:10" ht="17.25">
      <c r="A13" s="124"/>
    </row>
    <row r="14" spans="1:10" ht="17.25">
      <c r="A14" s="125"/>
    </row>
    <row r="15" spans="1:10" ht="17.25">
      <c r="A15" s="124"/>
    </row>
    <row r="16" spans="1:10" ht="17.25">
      <c r="A16" s="125"/>
    </row>
    <row r="17" spans="1:1" ht="17.25">
      <c r="A17" s="1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8D83E-D810-4067-B0E5-D784B18092A1}">
  <sheetPr codeName="Sheet5">
    <tabColor rgb="FFFF0000"/>
  </sheetPr>
  <dimension ref="A1:I9"/>
  <sheetViews>
    <sheetView topLeftCell="A10" zoomScale="175" zoomScaleNormal="175" workbookViewId="0">
      <selection activeCell="C2" sqref="C2"/>
    </sheetView>
  </sheetViews>
  <sheetFormatPr defaultColWidth="8.875" defaultRowHeight="16.5"/>
  <cols>
    <col min="1" max="16384" width="8.875" style="16"/>
  </cols>
  <sheetData>
    <row r="1" spans="1:9">
      <c r="B1" s="16" t="str">
        <f ca="1">INDIRECT(ADDRESS(COLUMN(),1,4))</f>
        <v>Salam</v>
      </c>
      <c r="C1" s="16" t="str">
        <f t="shared" ref="C1:I1" ca="1" si="0">INDIRECT(ADDRESS(COLUMN(),1,4))</f>
        <v>Əli</v>
      </c>
      <c r="D1" s="16" t="str">
        <f t="shared" ca="1" si="0"/>
        <v>Leyla</v>
      </c>
      <c r="E1" s="16" t="str">
        <f t="shared" ca="1" si="0"/>
        <v>Ömər</v>
      </c>
      <c r="F1" s="16" t="str">
        <f t="shared" ca="1" si="0"/>
        <v>Nuray</v>
      </c>
      <c r="G1" s="16" t="str">
        <f t="shared" ca="1" si="0"/>
        <v>Ləman</v>
      </c>
      <c r="H1" s="16" t="str">
        <f t="shared" ca="1" si="0"/>
        <v>Zəhra</v>
      </c>
      <c r="I1" s="16" t="str">
        <f t="shared" ca="1" si="0"/>
        <v>Cəlil</v>
      </c>
    </row>
    <row r="2" spans="1:9">
      <c r="A2" s="16" t="s">
        <v>1286</v>
      </c>
      <c r="B2" s="16" t="str">
        <f>INDEX($A:$A, COLUMN())</f>
        <v>Salam</v>
      </c>
      <c r="C2" s="16" t="str">
        <f t="shared" ref="C2:I2" si="1">INDEX($A:$A, COLUMN())</f>
        <v>Əli</v>
      </c>
      <c r="D2" s="16" t="str">
        <f t="shared" si="1"/>
        <v>Leyla</v>
      </c>
      <c r="E2" s="16" t="str">
        <f t="shared" si="1"/>
        <v>Ömər</v>
      </c>
      <c r="F2" s="16" t="str">
        <f t="shared" si="1"/>
        <v>Nuray</v>
      </c>
      <c r="G2" s="16" t="str">
        <f t="shared" si="1"/>
        <v>Ləman</v>
      </c>
      <c r="H2" s="16" t="str">
        <f t="shared" si="1"/>
        <v>Zəhra</v>
      </c>
      <c r="I2" s="16" t="str">
        <f t="shared" si="1"/>
        <v>Cəlil</v>
      </c>
    </row>
    <row r="3" spans="1:9">
      <c r="A3" s="16" t="s">
        <v>621</v>
      </c>
    </row>
    <row r="4" spans="1:9">
      <c r="A4" s="16" t="s">
        <v>316</v>
      </c>
    </row>
    <row r="5" spans="1:9">
      <c r="A5" s="16" t="s">
        <v>1836</v>
      </c>
    </row>
    <row r="6" spans="1:9">
      <c r="A6" s="16" t="s">
        <v>86</v>
      </c>
    </row>
    <row r="7" spans="1:9">
      <c r="A7" s="16" t="s">
        <v>1837</v>
      </c>
    </row>
    <row r="8" spans="1:9">
      <c r="A8" s="16" t="s">
        <v>759</v>
      </c>
    </row>
    <row r="9" spans="1:9">
      <c r="A9" s="16" t="s">
        <v>1246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9556E-D76C-4DBE-8AAC-0B798F6480BD}">
  <sheetPr codeName="Sheet6">
    <tabColor theme="5" tint="0.59999389629810485"/>
  </sheetPr>
  <dimension ref="A1:F12"/>
  <sheetViews>
    <sheetView showGridLines="0" zoomScale="160" zoomScaleNormal="160" workbookViewId="0">
      <selection activeCell="C1" sqref="C1"/>
    </sheetView>
  </sheetViews>
  <sheetFormatPr defaultColWidth="8.875" defaultRowHeight="16.5"/>
  <cols>
    <col min="1" max="1" width="13.375" style="21" customWidth="1"/>
    <col min="2" max="2" width="19.625" style="16" customWidth="1"/>
    <col min="3" max="16384" width="8.875" style="16"/>
  </cols>
  <sheetData>
    <row r="1" spans="1:6">
      <c r="A1" s="21">
        <v>44032</v>
      </c>
      <c r="B1" s="22" t="str">
        <f>CHOOSE(WEEKDAY(A1,2),"B.e","Ç.a","Ç","C.a","C","Ş","B")</f>
        <v>B.e</v>
      </c>
      <c r="C1" s="16" t="str">
        <f>CHOOSE(WEEKDAY(A1,2),"B.e","Ç.a","Ç","C.a","C","Ş","B")</f>
        <v>B.e</v>
      </c>
      <c r="F1" s="16" t="s">
        <v>1838</v>
      </c>
    </row>
    <row r="2" spans="1:6">
      <c r="A2" s="23">
        <v>44120</v>
      </c>
      <c r="B2" s="22" t="str">
        <f t="shared" ref="B2:B12" si="0">CHOOSE(WEEKDAY(A2,2),"B.e","Ç.a","Ç","C.a","C","Ş","B")</f>
        <v>C</v>
      </c>
      <c r="C2" s="16" t="str">
        <f t="shared" ref="C2:C12" si="1">CHOOSE(WEEKDAY(A2,2),"B.e","Ç.a","Ç","C.a","C","Ş","B")</f>
        <v>C</v>
      </c>
      <c r="F2" s="16" t="s">
        <v>1839</v>
      </c>
    </row>
    <row r="3" spans="1:6">
      <c r="A3" s="21">
        <v>44035</v>
      </c>
      <c r="B3" s="22" t="str">
        <f t="shared" si="0"/>
        <v>C.a</v>
      </c>
      <c r="C3" s="16" t="str">
        <f t="shared" si="1"/>
        <v>C.a</v>
      </c>
      <c r="F3" s="16" t="s">
        <v>1840</v>
      </c>
    </row>
    <row r="4" spans="1:6">
      <c r="A4" s="23">
        <v>43844</v>
      </c>
      <c r="B4" s="22" t="str">
        <f t="shared" si="0"/>
        <v>Ç.a</v>
      </c>
      <c r="C4" s="16" t="str">
        <f t="shared" si="1"/>
        <v>Ç.a</v>
      </c>
      <c r="F4" s="16" t="s">
        <v>1841</v>
      </c>
    </row>
    <row r="5" spans="1:6">
      <c r="A5" s="21">
        <v>44193</v>
      </c>
      <c r="B5" s="22" t="str">
        <f t="shared" si="0"/>
        <v>B.e</v>
      </c>
      <c r="C5" s="16" t="str">
        <f t="shared" si="1"/>
        <v>B.e</v>
      </c>
      <c r="F5" s="16" t="s">
        <v>1842</v>
      </c>
    </row>
    <row r="6" spans="1:6">
      <c r="A6" s="23">
        <v>44000</v>
      </c>
      <c r="B6" s="22" t="str">
        <f t="shared" si="0"/>
        <v>C.a</v>
      </c>
      <c r="C6" s="16" t="str">
        <f t="shared" si="1"/>
        <v>C.a</v>
      </c>
      <c r="F6" s="16" t="s">
        <v>1843</v>
      </c>
    </row>
    <row r="7" spans="1:6">
      <c r="A7" s="21">
        <v>43944</v>
      </c>
      <c r="B7" s="22" t="str">
        <f t="shared" si="0"/>
        <v>C.a</v>
      </c>
      <c r="C7" s="16" t="str">
        <f t="shared" si="1"/>
        <v>C.a</v>
      </c>
      <c r="F7" s="16" t="s">
        <v>1844</v>
      </c>
    </row>
    <row r="8" spans="1:6">
      <c r="A8" s="23">
        <v>43853</v>
      </c>
      <c r="B8" s="22" t="str">
        <f t="shared" si="0"/>
        <v>C.a</v>
      </c>
      <c r="C8" s="16" t="str">
        <f t="shared" si="1"/>
        <v>C.a</v>
      </c>
    </row>
    <row r="9" spans="1:6">
      <c r="A9" s="21">
        <v>43853</v>
      </c>
      <c r="B9" s="22" t="str">
        <f t="shared" si="0"/>
        <v>C.a</v>
      </c>
      <c r="C9" s="16" t="str">
        <f t="shared" si="1"/>
        <v>C.a</v>
      </c>
    </row>
    <row r="10" spans="1:6">
      <c r="A10" s="23">
        <v>44102</v>
      </c>
      <c r="B10" s="22" t="str">
        <f t="shared" si="0"/>
        <v>B.e</v>
      </c>
      <c r="C10" s="16" t="str">
        <f t="shared" si="1"/>
        <v>B.e</v>
      </c>
    </row>
    <row r="11" spans="1:6">
      <c r="A11" s="21">
        <v>44080</v>
      </c>
      <c r="B11" s="22" t="str">
        <f t="shared" si="0"/>
        <v>B</v>
      </c>
      <c r="C11" s="16" t="str">
        <f t="shared" si="1"/>
        <v>B</v>
      </c>
    </row>
    <row r="12" spans="1:6">
      <c r="A12" s="23">
        <v>44077</v>
      </c>
      <c r="B12" s="22" t="str">
        <f t="shared" si="0"/>
        <v>C.a</v>
      </c>
      <c r="C12" s="16" t="str">
        <f t="shared" si="1"/>
        <v>C.a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BF90-FB41-45CD-9ABB-97FBE01E6284}">
  <sheetPr codeName="Sheet7">
    <tabColor rgb="FFFAAE62"/>
  </sheetPr>
  <dimension ref="A1:F99"/>
  <sheetViews>
    <sheetView showGridLines="0" zoomScaleNormal="100" workbookViewId="0">
      <selection activeCell="B5" sqref="A1:C99"/>
    </sheetView>
  </sheetViews>
  <sheetFormatPr defaultColWidth="8.875" defaultRowHeight="16.5"/>
  <cols>
    <col min="1" max="1" width="14.25" style="16" customWidth="1"/>
    <col min="2" max="2" width="44.375" style="16" customWidth="1"/>
    <col min="3" max="3" width="17.125" style="16" customWidth="1"/>
    <col min="4" max="4" width="8.875" style="16"/>
    <col min="5" max="5" width="15.125" style="16" bestFit="1" customWidth="1"/>
    <col min="6" max="6" width="42" style="16" customWidth="1"/>
    <col min="7" max="16384" width="8.875" style="16"/>
  </cols>
  <sheetData>
    <row r="1" spans="1:6" ht="22.5">
      <c r="A1" s="34" t="s">
        <v>1845</v>
      </c>
      <c r="B1" s="33" t="s">
        <v>1809</v>
      </c>
      <c r="C1" s="33" t="s">
        <v>1806</v>
      </c>
    </row>
    <row r="2" spans="1:6" ht="17.25">
      <c r="A2" s="61">
        <v>14624</v>
      </c>
      <c r="B2" s="25" t="s">
        <v>1804</v>
      </c>
      <c r="C2" s="24">
        <v>1544</v>
      </c>
      <c r="E2" s="133" t="s">
        <v>1846</v>
      </c>
      <c r="F2" s="133"/>
    </row>
    <row r="3" spans="1:6" ht="18">
      <c r="A3" s="29">
        <v>13777</v>
      </c>
      <c r="B3" s="28" t="s">
        <v>1802</v>
      </c>
      <c r="C3" s="27">
        <v>939</v>
      </c>
      <c r="E3" s="31" t="s">
        <v>1845</v>
      </c>
      <c r="F3" s="32">
        <v>14624</v>
      </c>
    </row>
    <row r="4" spans="1:6">
      <c r="A4" s="26">
        <v>14686</v>
      </c>
      <c r="B4" s="25" t="s">
        <v>1801</v>
      </c>
      <c r="C4" s="24">
        <v>1578</v>
      </c>
      <c r="E4" s="134"/>
      <c r="F4" s="134"/>
    </row>
    <row r="5" spans="1:6" ht="18">
      <c r="A5" s="26">
        <v>14688</v>
      </c>
      <c r="B5" s="25" t="s">
        <v>1798</v>
      </c>
      <c r="C5" s="24">
        <v>1870</v>
      </c>
      <c r="E5" s="31" t="s">
        <v>1809</v>
      </c>
      <c r="F5" s="32" t="str">
        <f>VLOOKUP(F3,A:C,2,0)</f>
        <v>Quliyev Üzeyir Rafət  oğlu</v>
      </c>
    </row>
    <row r="6" spans="1:6" ht="18">
      <c r="A6" s="29">
        <v>14942</v>
      </c>
      <c r="B6" s="28" t="s">
        <v>1796</v>
      </c>
      <c r="C6" s="27">
        <v>1633</v>
      </c>
      <c r="E6" s="31" t="s">
        <v>1806</v>
      </c>
      <c r="F6" s="30">
        <f>VLOOKUP(F3,A:C,3,0)</f>
        <v>1544</v>
      </c>
    </row>
    <row r="7" spans="1:6">
      <c r="A7" s="26">
        <v>14672</v>
      </c>
      <c r="B7" s="25" t="s">
        <v>1794</v>
      </c>
      <c r="C7" s="24">
        <v>1284</v>
      </c>
    </row>
    <row r="8" spans="1:6" ht="17.25">
      <c r="A8" s="29">
        <v>13843</v>
      </c>
      <c r="B8" s="28" t="s">
        <v>1793</v>
      </c>
      <c r="C8" s="27">
        <v>2633</v>
      </c>
      <c r="E8" s="133" t="s">
        <v>1846</v>
      </c>
      <c r="F8" s="133"/>
    </row>
    <row r="9" spans="1:6" ht="18">
      <c r="A9" s="61">
        <v>14624</v>
      </c>
      <c r="B9" s="25" t="s">
        <v>1790</v>
      </c>
      <c r="C9" s="24">
        <v>1989</v>
      </c>
      <c r="E9" s="31" t="s">
        <v>1845</v>
      </c>
      <c r="F9" s="32">
        <v>14624</v>
      </c>
    </row>
    <row r="10" spans="1:6">
      <c r="A10" s="29">
        <v>14193</v>
      </c>
      <c r="B10" s="28" t="s">
        <v>1789</v>
      </c>
      <c r="C10" s="27">
        <v>2343</v>
      </c>
    </row>
    <row r="11" spans="1:6" ht="18">
      <c r="A11" s="26">
        <v>14460</v>
      </c>
      <c r="B11" s="25" t="s">
        <v>1788</v>
      </c>
      <c r="C11" s="24">
        <v>2700</v>
      </c>
      <c r="E11" s="31" t="s">
        <v>1809</v>
      </c>
      <c r="F11" s="32" t="str">
        <f>VLOOKUP(F9, A2:C99, 2, 0)</f>
        <v>Quliyev Üzeyir Rafət  oğlu</v>
      </c>
    </row>
    <row r="12" spans="1:6" ht="18">
      <c r="A12" s="29">
        <v>14628</v>
      </c>
      <c r="B12" s="28" t="s">
        <v>1787</v>
      </c>
      <c r="C12" s="27">
        <v>2131</v>
      </c>
      <c r="E12" s="31" t="s">
        <v>1806</v>
      </c>
      <c r="F12" s="30">
        <f>VLOOKUP(F9, A2:C99, 3, 0)</f>
        <v>1544</v>
      </c>
    </row>
    <row r="13" spans="1:6">
      <c r="A13" s="26">
        <v>13891</v>
      </c>
      <c r="B13" s="25" t="s">
        <v>1785</v>
      </c>
      <c r="C13" s="24">
        <v>2160</v>
      </c>
    </row>
    <row r="14" spans="1:6">
      <c r="A14" s="29">
        <v>14631</v>
      </c>
      <c r="B14" s="28" t="s">
        <v>1783</v>
      </c>
      <c r="C14" s="27">
        <v>1271</v>
      </c>
    </row>
    <row r="15" spans="1:6">
      <c r="A15" s="26">
        <v>14210</v>
      </c>
      <c r="B15" s="25" t="s">
        <v>1781</v>
      </c>
      <c r="C15" s="24">
        <v>1582</v>
      </c>
    </row>
    <row r="16" spans="1:6">
      <c r="A16" s="29">
        <v>13719</v>
      </c>
      <c r="B16" s="28" t="s">
        <v>1780</v>
      </c>
      <c r="C16" s="27">
        <v>1700</v>
      </c>
    </row>
    <row r="17" spans="1:3">
      <c r="A17" s="26">
        <v>14199</v>
      </c>
      <c r="B17" s="25" t="s">
        <v>1779</v>
      </c>
      <c r="C17" s="24">
        <v>612</v>
      </c>
    </row>
    <row r="18" spans="1:3">
      <c r="A18" s="29">
        <v>13923</v>
      </c>
      <c r="B18" s="28" t="s">
        <v>1777</v>
      </c>
      <c r="C18" s="27">
        <v>2898</v>
      </c>
    </row>
    <row r="19" spans="1:3">
      <c r="A19" s="26">
        <v>14546</v>
      </c>
      <c r="B19" s="25" t="s">
        <v>1775</v>
      </c>
      <c r="C19" s="24">
        <v>957</v>
      </c>
    </row>
    <row r="20" spans="1:3">
      <c r="A20" s="29">
        <v>14044</v>
      </c>
      <c r="B20" s="28" t="s">
        <v>1774</v>
      </c>
      <c r="C20" s="27">
        <v>1943</v>
      </c>
    </row>
    <row r="21" spans="1:3">
      <c r="A21" s="26">
        <v>14442</v>
      </c>
      <c r="B21" s="25" t="s">
        <v>1772</v>
      </c>
      <c r="C21" s="24">
        <v>642</v>
      </c>
    </row>
    <row r="22" spans="1:3">
      <c r="A22" s="29">
        <v>14462</v>
      </c>
      <c r="B22" s="28" t="s">
        <v>1771</v>
      </c>
      <c r="C22" s="27">
        <v>2370</v>
      </c>
    </row>
    <row r="23" spans="1:3">
      <c r="A23" s="26">
        <v>14607</v>
      </c>
      <c r="B23" s="25" t="s">
        <v>1769</v>
      </c>
      <c r="C23" s="24">
        <v>517</v>
      </c>
    </row>
    <row r="24" spans="1:3">
      <c r="A24" s="29">
        <v>14959</v>
      </c>
      <c r="B24" s="28" t="s">
        <v>1768</v>
      </c>
      <c r="C24" s="27">
        <v>982</v>
      </c>
    </row>
    <row r="25" spans="1:3">
      <c r="A25" s="26">
        <v>13921</v>
      </c>
      <c r="B25" s="25" t="s">
        <v>1767</v>
      </c>
      <c r="C25" s="24">
        <v>749</v>
      </c>
    </row>
    <row r="26" spans="1:3">
      <c r="A26" s="29">
        <v>13632</v>
      </c>
      <c r="B26" s="28" t="s">
        <v>1765</v>
      </c>
      <c r="C26" s="27">
        <v>1434</v>
      </c>
    </row>
    <row r="27" spans="1:3">
      <c r="A27" s="26">
        <v>14071</v>
      </c>
      <c r="B27" s="25" t="s">
        <v>1762</v>
      </c>
      <c r="C27" s="24">
        <v>532</v>
      </c>
    </row>
    <row r="28" spans="1:3">
      <c r="A28" s="29">
        <v>15074</v>
      </c>
      <c r="B28" s="28" t="s">
        <v>1760</v>
      </c>
      <c r="C28" s="27">
        <v>1916</v>
      </c>
    </row>
    <row r="29" spans="1:3">
      <c r="A29" s="26">
        <v>14505</v>
      </c>
      <c r="B29" s="25" t="s">
        <v>1758</v>
      </c>
      <c r="C29" s="24">
        <v>1851</v>
      </c>
    </row>
    <row r="30" spans="1:3">
      <c r="A30" s="29">
        <v>14953</v>
      </c>
      <c r="B30" s="28" t="s">
        <v>1756</v>
      </c>
      <c r="C30" s="27">
        <v>1875</v>
      </c>
    </row>
    <row r="31" spans="1:3">
      <c r="A31" s="26">
        <v>14590</v>
      </c>
      <c r="B31" s="25" t="s">
        <v>1754</v>
      </c>
      <c r="C31" s="24">
        <v>914</v>
      </c>
    </row>
    <row r="32" spans="1:3">
      <c r="A32" s="29">
        <v>15046</v>
      </c>
      <c r="B32" s="28" t="s">
        <v>1753</v>
      </c>
      <c r="C32" s="27">
        <v>953</v>
      </c>
    </row>
    <row r="33" spans="1:3">
      <c r="A33" s="26">
        <v>13969</v>
      </c>
      <c r="B33" s="25" t="s">
        <v>1751</v>
      </c>
      <c r="C33" s="24">
        <v>2920</v>
      </c>
    </row>
    <row r="34" spans="1:3">
      <c r="A34" s="29">
        <v>14639</v>
      </c>
      <c r="B34" s="28" t="s">
        <v>1750</v>
      </c>
      <c r="C34" s="27">
        <v>1427</v>
      </c>
    </row>
    <row r="35" spans="1:3">
      <c r="A35" s="26">
        <v>14844</v>
      </c>
      <c r="B35" s="25" t="s">
        <v>1749</v>
      </c>
      <c r="C35" s="24">
        <v>1273</v>
      </c>
    </row>
    <row r="36" spans="1:3">
      <c r="A36" s="29">
        <v>14944</v>
      </c>
      <c r="B36" s="28" t="s">
        <v>1747</v>
      </c>
      <c r="C36" s="27">
        <v>1500</v>
      </c>
    </row>
    <row r="37" spans="1:3">
      <c r="A37" s="26">
        <v>13764</v>
      </c>
      <c r="B37" s="25" t="s">
        <v>1744</v>
      </c>
      <c r="C37" s="24">
        <v>1900</v>
      </c>
    </row>
    <row r="38" spans="1:3">
      <c r="A38" s="29">
        <v>14516</v>
      </c>
      <c r="B38" s="28" t="s">
        <v>1741</v>
      </c>
      <c r="C38" s="27">
        <v>2780</v>
      </c>
    </row>
    <row r="39" spans="1:3">
      <c r="A39" s="26">
        <v>14941</v>
      </c>
      <c r="B39" s="25" t="s">
        <v>1738</v>
      </c>
      <c r="C39" s="24">
        <v>2552</v>
      </c>
    </row>
    <row r="40" spans="1:3">
      <c r="A40" s="29">
        <v>14286</v>
      </c>
      <c r="B40" s="28" t="s">
        <v>1736</v>
      </c>
      <c r="C40" s="27">
        <v>2078</v>
      </c>
    </row>
    <row r="41" spans="1:3">
      <c r="A41" s="26">
        <v>14455</v>
      </c>
      <c r="B41" s="25" t="s">
        <v>1733</v>
      </c>
      <c r="C41" s="24">
        <v>890</v>
      </c>
    </row>
    <row r="42" spans="1:3">
      <c r="A42" s="29">
        <v>13823</v>
      </c>
      <c r="B42" s="28" t="s">
        <v>1730</v>
      </c>
      <c r="C42" s="27">
        <v>2596</v>
      </c>
    </row>
    <row r="43" spans="1:3">
      <c r="A43" s="26">
        <v>14476</v>
      </c>
      <c r="B43" s="25" t="s">
        <v>1728</v>
      </c>
      <c r="C43" s="24">
        <v>1893</v>
      </c>
    </row>
    <row r="44" spans="1:3">
      <c r="A44" s="29">
        <v>13890</v>
      </c>
      <c r="B44" s="28" t="s">
        <v>1725</v>
      </c>
      <c r="C44" s="27">
        <v>2914</v>
      </c>
    </row>
    <row r="45" spans="1:3">
      <c r="A45" s="26">
        <v>14059</v>
      </c>
      <c r="B45" s="25" t="s">
        <v>1723</v>
      </c>
      <c r="C45" s="24">
        <v>1598</v>
      </c>
    </row>
    <row r="46" spans="1:3">
      <c r="A46" s="29">
        <v>13887</v>
      </c>
      <c r="B46" s="28" t="s">
        <v>1722</v>
      </c>
      <c r="C46" s="27">
        <v>2583</v>
      </c>
    </row>
    <row r="47" spans="1:3">
      <c r="A47" s="26">
        <v>14632</v>
      </c>
      <c r="B47" s="25" t="s">
        <v>1720</v>
      </c>
      <c r="C47" s="24">
        <v>2834</v>
      </c>
    </row>
    <row r="48" spans="1:3">
      <c r="A48" s="29">
        <v>14228</v>
      </c>
      <c r="B48" s="28" t="s">
        <v>1719</v>
      </c>
      <c r="C48" s="27">
        <v>2965</v>
      </c>
    </row>
    <row r="49" spans="1:3">
      <c r="A49" s="26">
        <v>14828</v>
      </c>
      <c r="B49" s="25" t="s">
        <v>1718</v>
      </c>
      <c r="C49" s="24">
        <v>2637</v>
      </c>
    </row>
    <row r="50" spans="1:3">
      <c r="A50" s="29">
        <v>14115</v>
      </c>
      <c r="B50" s="28" t="s">
        <v>1716</v>
      </c>
      <c r="C50" s="27">
        <v>1473</v>
      </c>
    </row>
    <row r="51" spans="1:3">
      <c r="A51" s="26">
        <v>13734</v>
      </c>
      <c r="B51" s="25" t="s">
        <v>1715</v>
      </c>
      <c r="C51" s="24">
        <v>1712</v>
      </c>
    </row>
    <row r="52" spans="1:3">
      <c r="A52" s="29">
        <v>14440</v>
      </c>
      <c r="B52" s="28" t="s">
        <v>1713</v>
      </c>
      <c r="C52" s="27">
        <v>2539</v>
      </c>
    </row>
    <row r="53" spans="1:3">
      <c r="A53" s="26">
        <v>14817</v>
      </c>
      <c r="B53" s="25" t="s">
        <v>1711</v>
      </c>
      <c r="C53" s="24">
        <v>1149</v>
      </c>
    </row>
    <row r="54" spans="1:3">
      <c r="A54" s="29">
        <v>14217</v>
      </c>
      <c r="B54" s="28" t="s">
        <v>1709</v>
      </c>
      <c r="C54" s="27">
        <v>675</v>
      </c>
    </row>
    <row r="55" spans="1:3">
      <c r="A55" s="26">
        <v>13563</v>
      </c>
      <c r="B55" s="25" t="s">
        <v>1707</v>
      </c>
      <c r="C55" s="24">
        <v>2804</v>
      </c>
    </row>
    <row r="56" spans="1:3">
      <c r="A56" s="29">
        <v>15139</v>
      </c>
      <c r="B56" s="28" t="s">
        <v>1704</v>
      </c>
      <c r="C56" s="27">
        <v>2665</v>
      </c>
    </row>
    <row r="57" spans="1:3">
      <c r="A57" s="26">
        <v>14245</v>
      </c>
      <c r="B57" s="25" t="s">
        <v>1702</v>
      </c>
      <c r="C57" s="24">
        <v>1040</v>
      </c>
    </row>
    <row r="58" spans="1:3">
      <c r="A58" s="29">
        <v>13617</v>
      </c>
      <c r="B58" s="28" t="s">
        <v>1700</v>
      </c>
      <c r="C58" s="27">
        <v>1178</v>
      </c>
    </row>
    <row r="59" spans="1:3">
      <c r="A59" s="26">
        <v>15061</v>
      </c>
      <c r="B59" s="25" t="s">
        <v>1698</v>
      </c>
      <c r="C59" s="24">
        <v>1120</v>
      </c>
    </row>
    <row r="60" spans="1:3">
      <c r="A60" s="29">
        <v>13981</v>
      </c>
      <c r="B60" s="28" t="s">
        <v>1697</v>
      </c>
      <c r="C60" s="27">
        <v>2907</v>
      </c>
    </row>
    <row r="61" spans="1:3">
      <c r="A61" s="26">
        <v>14525</v>
      </c>
      <c r="B61" s="25" t="s">
        <v>1696</v>
      </c>
      <c r="C61" s="24">
        <v>764</v>
      </c>
    </row>
    <row r="62" spans="1:3">
      <c r="A62" s="29">
        <v>15077</v>
      </c>
      <c r="B62" s="28" t="s">
        <v>1694</v>
      </c>
      <c r="C62" s="27">
        <v>1542</v>
      </c>
    </row>
    <row r="63" spans="1:3">
      <c r="A63" s="26">
        <v>13779</v>
      </c>
      <c r="B63" s="25" t="s">
        <v>1692</v>
      </c>
      <c r="C63" s="24">
        <v>1743</v>
      </c>
    </row>
    <row r="64" spans="1:3">
      <c r="A64" s="29">
        <v>14587</v>
      </c>
      <c r="B64" s="28" t="s">
        <v>1690</v>
      </c>
      <c r="C64" s="27">
        <v>1476</v>
      </c>
    </row>
    <row r="65" spans="1:3">
      <c r="A65" s="26">
        <v>14544</v>
      </c>
      <c r="B65" s="25" t="s">
        <v>1689</v>
      </c>
      <c r="C65" s="24">
        <v>2360</v>
      </c>
    </row>
    <row r="66" spans="1:3">
      <c r="A66" s="29">
        <v>14834</v>
      </c>
      <c r="B66" s="28" t="s">
        <v>1687</v>
      </c>
      <c r="C66" s="27">
        <v>2222</v>
      </c>
    </row>
    <row r="67" spans="1:3">
      <c r="A67" s="26">
        <v>15043</v>
      </c>
      <c r="B67" s="25" t="s">
        <v>1684</v>
      </c>
      <c r="C67" s="24">
        <v>2629</v>
      </c>
    </row>
    <row r="68" spans="1:3">
      <c r="A68" s="29">
        <v>13920</v>
      </c>
      <c r="B68" s="28" t="s">
        <v>1683</v>
      </c>
      <c r="C68" s="27">
        <v>2703</v>
      </c>
    </row>
    <row r="69" spans="1:3">
      <c r="A69" s="26">
        <v>14449</v>
      </c>
      <c r="B69" s="25" t="s">
        <v>1682</v>
      </c>
      <c r="C69" s="24">
        <v>2469</v>
      </c>
    </row>
    <row r="70" spans="1:3">
      <c r="A70" s="29">
        <v>14526</v>
      </c>
      <c r="B70" s="28" t="s">
        <v>1679</v>
      </c>
      <c r="C70" s="27">
        <v>2365</v>
      </c>
    </row>
    <row r="71" spans="1:3">
      <c r="A71" s="26">
        <v>14957</v>
      </c>
      <c r="B71" s="25" t="s">
        <v>1677</v>
      </c>
      <c r="C71" s="24">
        <v>1465</v>
      </c>
    </row>
    <row r="72" spans="1:3">
      <c r="A72" s="29">
        <v>14814</v>
      </c>
      <c r="B72" s="28" t="s">
        <v>1675</v>
      </c>
      <c r="C72" s="27">
        <v>2606</v>
      </c>
    </row>
    <row r="73" spans="1:3">
      <c r="A73" s="26">
        <v>13668</v>
      </c>
      <c r="B73" s="25" t="s">
        <v>1673</v>
      </c>
      <c r="C73" s="24">
        <v>2448</v>
      </c>
    </row>
    <row r="74" spans="1:3">
      <c r="A74" s="29">
        <v>13771</v>
      </c>
      <c r="B74" s="28" t="s">
        <v>1670</v>
      </c>
      <c r="C74" s="27">
        <v>1979</v>
      </c>
    </row>
    <row r="75" spans="1:3">
      <c r="A75" s="26">
        <v>13892</v>
      </c>
      <c r="B75" s="25" t="s">
        <v>1667</v>
      </c>
      <c r="C75" s="24">
        <v>2053</v>
      </c>
    </row>
    <row r="76" spans="1:3">
      <c r="A76" s="29">
        <v>13529</v>
      </c>
      <c r="B76" s="28" t="s">
        <v>1664</v>
      </c>
      <c r="C76" s="27">
        <v>2176</v>
      </c>
    </row>
    <row r="77" spans="1:3">
      <c r="A77" s="26">
        <v>14515</v>
      </c>
      <c r="B77" s="25" t="s">
        <v>1662</v>
      </c>
      <c r="C77" s="24">
        <v>1109</v>
      </c>
    </row>
    <row r="78" spans="1:3">
      <c r="A78" s="29">
        <v>14696</v>
      </c>
      <c r="B78" s="28" t="s">
        <v>1660</v>
      </c>
      <c r="C78" s="27">
        <v>529</v>
      </c>
    </row>
    <row r="79" spans="1:3">
      <c r="A79" s="26">
        <v>15141</v>
      </c>
      <c r="B79" s="25" t="s">
        <v>1658</v>
      </c>
      <c r="C79" s="24">
        <v>766</v>
      </c>
    </row>
    <row r="80" spans="1:3">
      <c r="A80" s="29">
        <v>13613</v>
      </c>
      <c r="B80" s="28" t="s">
        <v>1656</v>
      </c>
      <c r="C80" s="27">
        <v>1858</v>
      </c>
    </row>
    <row r="81" spans="1:3">
      <c r="A81" s="26">
        <v>13733</v>
      </c>
      <c r="B81" s="25" t="s">
        <v>1655</v>
      </c>
      <c r="C81" s="24">
        <v>2736</v>
      </c>
    </row>
    <row r="82" spans="1:3">
      <c r="A82" s="29">
        <v>13814</v>
      </c>
      <c r="B82" s="28" t="s">
        <v>1653</v>
      </c>
      <c r="C82" s="27">
        <v>631</v>
      </c>
    </row>
    <row r="83" spans="1:3">
      <c r="A83" s="26">
        <v>15140</v>
      </c>
      <c r="B83" s="25" t="s">
        <v>1651</v>
      </c>
      <c r="C83" s="24">
        <v>1070</v>
      </c>
    </row>
    <row r="84" spans="1:3">
      <c r="A84" s="29">
        <v>14813</v>
      </c>
      <c r="B84" s="28" t="s">
        <v>1649</v>
      </c>
      <c r="C84" s="27">
        <v>664</v>
      </c>
    </row>
    <row r="85" spans="1:3">
      <c r="A85" s="26">
        <v>13507</v>
      </c>
      <c r="B85" s="25" t="s">
        <v>1647</v>
      </c>
      <c r="C85" s="24">
        <v>1586</v>
      </c>
    </row>
    <row r="86" spans="1:3">
      <c r="A86" s="29">
        <v>13908</v>
      </c>
      <c r="B86" s="28" t="s">
        <v>1646</v>
      </c>
      <c r="C86" s="27">
        <v>1106</v>
      </c>
    </row>
    <row r="87" spans="1:3">
      <c r="A87" s="26">
        <v>14209</v>
      </c>
      <c r="B87" s="25" t="s">
        <v>1644</v>
      </c>
      <c r="C87" s="24">
        <v>1116</v>
      </c>
    </row>
    <row r="88" spans="1:3">
      <c r="A88" s="29">
        <v>14072</v>
      </c>
      <c r="B88" s="28" t="s">
        <v>1642</v>
      </c>
      <c r="C88" s="27">
        <v>2905</v>
      </c>
    </row>
    <row r="89" spans="1:3">
      <c r="A89" s="26">
        <v>14771</v>
      </c>
      <c r="B89" s="25" t="s">
        <v>1639</v>
      </c>
      <c r="C89" s="24">
        <v>976</v>
      </c>
    </row>
    <row r="90" spans="1:3">
      <c r="A90" s="29">
        <v>14051</v>
      </c>
      <c r="B90" s="28" t="s">
        <v>1637</v>
      </c>
      <c r="C90" s="27">
        <v>1863</v>
      </c>
    </row>
    <row r="91" spans="1:3">
      <c r="A91" s="26">
        <v>14234</v>
      </c>
      <c r="B91" s="25" t="s">
        <v>1635</v>
      </c>
      <c r="C91" s="24">
        <v>808</v>
      </c>
    </row>
    <row r="92" spans="1:3">
      <c r="A92" s="29">
        <v>15073</v>
      </c>
      <c r="B92" s="28" t="s">
        <v>1634</v>
      </c>
      <c r="C92" s="27">
        <v>2811</v>
      </c>
    </row>
    <row r="93" spans="1:3">
      <c r="A93" s="26">
        <v>13687</v>
      </c>
      <c r="B93" s="25" t="s">
        <v>1632</v>
      </c>
      <c r="C93" s="24">
        <v>1722</v>
      </c>
    </row>
    <row r="94" spans="1:3">
      <c r="A94" s="29">
        <v>14934</v>
      </c>
      <c r="B94" s="28" t="s">
        <v>1630</v>
      </c>
      <c r="C94" s="27">
        <v>2386</v>
      </c>
    </row>
    <row r="95" spans="1:3">
      <c r="A95" s="26">
        <v>14589</v>
      </c>
      <c r="B95" s="25" t="s">
        <v>1628</v>
      </c>
      <c r="C95" s="24">
        <v>1407</v>
      </c>
    </row>
    <row r="96" spans="1:3">
      <c r="A96" s="29">
        <v>13626</v>
      </c>
      <c r="B96" s="28" t="s">
        <v>1627</v>
      </c>
      <c r="C96" s="27">
        <v>1613</v>
      </c>
    </row>
    <row r="97" spans="1:3">
      <c r="A97" s="26">
        <v>13722</v>
      </c>
      <c r="B97" s="25" t="s">
        <v>1626</v>
      </c>
      <c r="C97" s="24">
        <v>2616</v>
      </c>
    </row>
    <row r="98" spans="1:3">
      <c r="A98" s="29">
        <v>14841</v>
      </c>
      <c r="B98" s="28" t="s">
        <v>1624</v>
      </c>
      <c r="C98" s="27">
        <v>1669</v>
      </c>
    </row>
    <row r="99" spans="1:3">
      <c r="A99" s="26">
        <v>14946</v>
      </c>
      <c r="B99" s="25" t="s">
        <v>1621</v>
      </c>
      <c r="C99" s="24">
        <v>1830</v>
      </c>
    </row>
  </sheetData>
  <mergeCells count="3">
    <mergeCell ref="E2:F2"/>
    <mergeCell ref="E4:F4"/>
    <mergeCell ref="E8:F8"/>
  </mergeCells>
  <dataValidations count="1">
    <dataValidation type="list" allowBlank="1" showInputMessage="1" showErrorMessage="1" sqref="F3 F9" xr:uid="{CF094C05-CEAC-431E-B478-C72DFC608B74}">
      <formula1>$A$2:$A$99</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5C448-48DD-4A1C-9AAE-6626451C7A63}">
  <sheetPr codeName="Sheet8">
    <tabColor rgb="FFFAAE62"/>
  </sheetPr>
  <dimension ref="A1:I23"/>
  <sheetViews>
    <sheetView showGridLines="0" topLeftCell="A13" zoomScale="130" zoomScaleNormal="130" workbookViewId="0">
      <selection activeCell="D17" sqref="D17"/>
    </sheetView>
  </sheetViews>
  <sheetFormatPr defaultColWidth="9" defaultRowHeight="16.5"/>
  <cols>
    <col min="1" max="1" width="17.375" style="38" bestFit="1" customWidth="1"/>
    <col min="2" max="2" width="12" style="38" bestFit="1" customWidth="1"/>
    <col min="3" max="3" width="13.5" style="38" bestFit="1" customWidth="1"/>
    <col min="4" max="4" width="11.25" style="38" bestFit="1" customWidth="1"/>
    <col min="5" max="6" width="9" style="38"/>
    <col min="7" max="7" width="9.625" style="38" bestFit="1" customWidth="1"/>
    <col min="8" max="8" width="18" style="38" customWidth="1"/>
    <col min="9" max="9" width="14.125" style="38" customWidth="1"/>
    <col min="10" max="16384" width="9" style="38"/>
  </cols>
  <sheetData>
    <row r="1" spans="1:9" ht="17.25" thickBot="1">
      <c r="A1" s="35" t="s">
        <v>1847</v>
      </c>
      <c r="B1" s="36" t="s">
        <v>1806</v>
      </c>
      <c r="C1" s="36" t="s">
        <v>1848</v>
      </c>
      <c r="D1" s="37" t="s">
        <v>1849</v>
      </c>
      <c r="G1" s="135" t="s">
        <v>1850</v>
      </c>
      <c r="H1" s="136"/>
      <c r="I1" s="37" t="s">
        <v>1851</v>
      </c>
    </row>
    <row r="2" spans="1:9">
      <c r="A2" s="39" t="s">
        <v>1852</v>
      </c>
      <c r="B2" s="40">
        <v>1161</v>
      </c>
      <c r="C2" s="41">
        <v>2001</v>
      </c>
      <c r="D2" s="42">
        <f t="shared" ref="D2:D10" si="0">VLOOKUP(C2,$G$1:$I$11,3,TRUE)</f>
        <v>0.3</v>
      </c>
      <c r="G2" s="43">
        <v>0</v>
      </c>
      <c r="H2" s="41">
        <v>1000</v>
      </c>
      <c r="I2" s="42">
        <v>0.1</v>
      </c>
    </row>
    <row r="3" spans="1:9">
      <c r="A3" s="44" t="s">
        <v>1853</v>
      </c>
      <c r="B3" s="45">
        <v>1078</v>
      </c>
      <c r="C3" s="46">
        <v>2630</v>
      </c>
      <c r="D3" s="47">
        <f t="shared" si="0"/>
        <v>0.3</v>
      </c>
      <c r="G3" s="48">
        <v>1001</v>
      </c>
      <c r="H3" s="46">
        <v>2000</v>
      </c>
      <c r="I3" s="47">
        <v>0.2</v>
      </c>
    </row>
    <row r="4" spans="1:9">
      <c r="A4" s="49" t="s">
        <v>1854</v>
      </c>
      <c r="B4" s="50">
        <v>1034</v>
      </c>
      <c r="C4" s="51">
        <v>7254</v>
      </c>
      <c r="D4" s="52">
        <f t="shared" si="0"/>
        <v>0.8</v>
      </c>
      <c r="G4" s="53">
        <v>2001</v>
      </c>
      <c r="H4" s="51">
        <v>3000</v>
      </c>
      <c r="I4" s="52">
        <v>0.3</v>
      </c>
    </row>
    <row r="5" spans="1:9">
      <c r="A5" s="44" t="s">
        <v>1855</v>
      </c>
      <c r="B5" s="45">
        <v>844</v>
      </c>
      <c r="C5" s="46">
        <v>500000</v>
      </c>
      <c r="D5" s="47">
        <f t="shared" si="0"/>
        <v>1</v>
      </c>
      <c r="G5" s="48">
        <v>3001</v>
      </c>
      <c r="H5" s="46">
        <v>4000</v>
      </c>
      <c r="I5" s="47">
        <v>0.4</v>
      </c>
    </row>
    <row r="6" spans="1:9">
      <c r="A6" s="49" t="s">
        <v>1856</v>
      </c>
      <c r="B6" s="50">
        <v>884</v>
      </c>
      <c r="C6" s="51">
        <v>1450</v>
      </c>
      <c r="D6" s="52">
        <f t="shared" si="0"/>
        <v>0.2</v>
      </c>
      <c r="G6" s="53">
        <v>4001</v>
      </c>
      <c r="H6" s="51">
        <v>5000</v>
      </c>
      <c r="I6" s="52">
        <v>0.5</v>
      </c>
    </row>
    <row r="7" spans="1:9">
      <c r="A7" s="44" t="s">
        <v>1857</v>
      </c>
      <c r="B7" s="45">
        <v>1193</v>
      </c>
      <c r="C7" s="46">
        <v>4780</v>
      </c>
      <c r="D7" s="47">
        <f t="shared" si="0"/>
        <v>0.5</v>
      </c>
      <c r="G7" s="48">
        <v>5001</v>
      </c>
      <c r="H7" s="46">
        <v>6000</v>
      </c>
      <c r="I7" s="47">
        <v>0.6</v>
      </c>
    </row>
    <row r="8" spans="1:9">
      <c r="A8" s="49" t="s">
        <v>1858</v>
      </c>
      <c r="B8" s="50">
        <v>1332</v>
      </c>
      <c r="C8" s="51">
        <v>5269</v>
      </c>
      <c r="D8" s="52">
        <f t="shared" si="0"/>
        <v>0.6</v>
      </c>
      <c r="G8" s="53">
        <v>6001</v>
      </c>
      <c r="H8" s="51">
        <v>7000</v>
      </c>
      <c r="I8" s="52">
        <v>0.7</v>
      </c>
    </row>
    <row r="9" spans="1:9">
      <c r="A9" s="44" t="s">
        <v>1859</v>
      </c>
      <c r="B9" s="45">
        <v>1245</v>
      </c>
      <c r="C9" s="46">
        <v>8001</v>
      </c>
      <c r="D9" s="47">
        <f t="shared" si="0"/>
        <v>0.9</v>
      </c>
      <c r="G9" s="48">
        <v>7001</v>
      </c>
      <c r="H9" s="46">
        <v>8000</v>
      </c>
      <c r="I9" s="47">
        <v>0.8</v>
      </c>
    </row>
    <row r="10" spans="1:9">
      <c r="A10" s="54" t="s">
        <v>1860</v>
      </c>
      <c r="B10" s="55">
        <v>1118</v>
      </c>
      <c r="C10" s="56">
        <v>5000</v>
      </c>
      <c r="D10" s="57">
        <f t="shared" si="0"/>
        <v>0.5</v>
      </c>
      <c r="G10" s="53">
        <v>8001</v>
      </c>
      <c r="H10" s="51">
        <v>9000</v>
      </c>
      <c r="I10" s="52">
        <v>0.9</v>
      </c>
    </row>
    <row r="11" spans="1:9">
      <c r="G11" s="58">
        <v>9001</v>
      </c>
      <c r="H11" s="59">
        <v>10000</v>
      </c>
      <c r="I11" s="60">
        <v>1</v>
      </c>
    </row>
    <row r="13" spans="1:9" ht="17.25" thickBot="1">
      <c r="A13" s="35" t="s">
        <v>1847</v>
      </c>
      <c r="B13" s="36" t="s">
        <v>1806</v>
      </c>
      <c r="C13" s="36" t="s">
        <v>1848</v>
      </c>
      <c r="D13" s="37" t="s">
        <v>1849</v>
      </c>
      <c r="G13" s="135" t="s">
        <v>1850</v>
      </c>
      <c r="H13" s="136"/>
      <c r="I13" s="37" t="s">
        <v>1851</v>
      </c>
    </row>
    <row r="14" spans="1:9">
      <c r="A14" s="39" t="s">
        <v>1852</v>
      </c>
      <c r="B14" s="40">
        <v>1161</v>
      </c>
      <c r="C14" s="41">
        <v>1500</v>
      </c>
      <c r="D14" s="42">
        <f>VLOOKUP(C14, $G$13:$I$23, 3, TRUE)</f>
        <v>0.2</v>
      </c>
      <c r="G14" s="43">
        <v>0</v>
      </c>
      <c r="H14" s="41">
        <v>1000</v>
      </c>
      <c r="I14" s="42">
        <v>0.1</v>
      </c>
    </row>
    <row r="15" spans="1:9">
      <c r="A15" s="44" t="s">
        <v>1853</v>
      </c>
      <c r="B15" s="45">
        <v>1078</v>
      </c>
      <c r="C15" s="46">
        <v>2630</v>
      </c>
      <c r="D15" s="47">
        <f t="shared" ref="D15:D22" si="1">VLOOKUP(C15, $G$13:$I$23, 3, TRUE)</f>
        <v>0.3</v>
      </c>
      <c r="G15" s="48">
        <v>1001</v>
      </c>
      <c r="H15" s="46">
        <v>2000</v>
      </c>
      <c r="I15" s="47">
        <v>0.2</v>
      </c>
    </row>
    <row r="16" spans="1:9">
      <c r="A16" s="49" t="s">
        <v>1854</v>
      </c>
      <c r="B16" s="50">
        <v>1034</v>
      </c>
      <c r="C16" s="51">
        <v>7254</v>
      </c>
      <c r="D16" s="52">
        <f t="shared" si="1"/>
        <v>0.8</v>
      </c>
      <c r="G16" s="53">
        <v>2001</v>
      </c>
      <c r="H16" s="51">
        <v>3000</v>
      </c>
      <c r="I16" s="52">
        <v>0.3</v>
      </c>
    </row>
    <row r="17" spans="1:9">
      <c r="A17" s="44" t="s">
        <v>1855</v>
      </c>
      <c r="B17" s="45">
        <v>844</v>
      </c>
      <c r="C17" s="46">
        <v>500000</v>
      </c>
      <c r="D17" s="47">
        <f t="shared" si="1"/>
        <v>1</v>
      </c>
      <c r="G17" s="48">
        <v>3001</v>
      </c>
      <c r="H17" s="46">
        <v>4000</v>
      </c>
      <c r="I17" s="47">
        <v>0.4</v>
      </c>
    </row>
    <row r="18" spans="1:9">
      <c r="A18" s="49" t="s">
        <v>1856</v>
      </c>
      <c r="B18" s="50">
        <v>884</v>
      </c>
      <c r="C18" s="51">
        <v>1450</v>
      </c>
      <c r="D18" s="52">
        <f t="shared" si="1"/>
        <v>0.2</v>
      </c>
      <c r="G18" s="53">
        <v>4001</v>
      </c>
      <c r="H18" s="51">
        <v>5000</v>
      </c>
      <c r="I18" s="52">
        <v>0.5</v>
      </c>
    </row>
    <row r="19" spans="1:9">
      <c r="A19" s="44" t="s">
        <v>1857</v>
      </c>
      <c r="B19" s="45">
        <v>1193</v>
      </c>
      <c r="C19" s="46">
        <v>4780</v>
      </c>
      <c r="D19" s="47">
        <f t="shared" si="1"/>
        <v>0.5</v>
      </c>
      <c r="G19" s="48">
        <v>5001</v>
      </c>
      <c r="H19" s="46">
        <v>6000</v>
      </c>
      <c r="I19" s="47">
        <v>0.6</v>
      </c>
    </row>
    <row r="20" spans="1:9">
      <c r="A20" s="49" t="s">
        <v>1858</v>
      </c>
      <c r="B20" s="50">
        <v>1332</v>
      </c>
      <c r="C20" s="51">
        <v>5269</v>
      </c>
      <c r="D20" s="52">
        <f t="shared" si="1"/>
        <v>0.6</v>
      </c>
      <c r="G20" s="53">
        <v>6001</v>
      </c>
      <c r="H20" s="51">
        <v>7000</v>
      </c>
      <c r="I20" s="52">
        <v>0.7</v>
      </c>
    </row>
    <row r="21" spans="1:9">
      <c r="A21" s="44" t="s">
        <v>1859</v>
      </c>
      <c r="B21" s="45">
        <v>1245</v>
      </c>
      <c r="C21" s="46">
        <v>8001</v>
      </c>
      <c r="D21" s="47">
        <f t="shared" si="1"/>
        <v>0.9</v>
      </c>
      <c r="G21" s="48">
        <v>7001</v>
      </c>
      <c r="H21" s="46">
        <v>8000</v>
      </c>
      <c r="I21" s="47">
        <v>0.8</v>
      </c>
    </row>
    <row r="22" spans="1:9">
      <c r="A22" s="54" t="s">
        <v>1860</v>
      </c>
      <c r="B22" s="55">
        <v>1118</v>
      </c>
      <c r="C22" s="56">
        <v>5000</v>
      </c>
      <c r="D22" s="57">
        <f t="shared" si="1"/>
        <v>0.5</v>
      </c>
      <c r="G22" s="53">
        <v>8001</v>
      </c>
      <c r="H22" s="51">
        <v>9000</v>
      </c>
      <c r="I22" s="52">
        <v>0.9</v>
      </c>
    </row>
    <row r="23" spans="1:9">
      <c r="G23" s="58">
        <v>9001</v>
      </c>
      <c r="H23" s="59">
        <v>10000</v>
      </c>
      <c r="I23" s="60">
        <v>1</v>
      </c>
    </row>
  </sheetData>
  <mergeCells count="2">
    <mergeCell ref="G1:H1"/>
    <mergeCell ref="G13:H13"/>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HANDEX</vt:lpstr>
      <vt:lpstr>Database</vt:lpstr>
      <vt:lpstr>Page Layout - Arrange</vt:lpstr>
      <vt:lpstr>Lookup &amp; Reference formulas</vt:lpstr>
      <vt:lpstr>Lookup &amp; Reference formulas (2)</vt:lpstr>
      <vt:lpstr>ADDRESS+COLUMN+INDIRECT</vt:lpstr>
      <vt:lpstr>CHOOSE practise</vt:lpstr>
      <vt:lpstr>VLOOKUP tutorial 1</vt:lpstr>
      <vt:lpstr>VLOOKUP {range_lookup}</vt:lpstr>
      <vt:lpstr>VLOOKUP practise_1</vt:lpstr>
      <vt:lpstr>VLOOKUP practise_2</vt:lpstr>
      <vt:lpstr>Valyuta</vt:lpstr>
      <vt:lpstr>VLOOKUP from Right to Left</vt:lpstr>
      <vt:lpstr>HLOOKUP tutorial_1</vt:lpstr>
      <vt:lpstr>Sheet2</vt:lpstr>
      <vt:lpstr>HLOOKUP {range_lookup}</vt:lpstr>
      <vt:lpstr>LOOKUP</vt:lpstr>
      <vt:lpstr>Sheet1</vt:lpstr>
      <vt:lpstr>Database!Print_Titles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FARID NAGIYEV</dc:creator>
  <cp:lastModifiedBy>Windows User</cp:lastModifiedBy>
  <dcterms:created xsi:type="dcterms:W3CDTF">2024-05-30T14:24:00Z</dcterms:created>
  <dcterms:modified xsi:type="dcterms:W3CDTF">2025-05-13T12:57:00Z</dcterms:modified>
</cp:coreProperties>
</file>