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59CEBB75-D6F6-498D-84FA-6E27A90D745D}" xr6:coauthVersionLast="45" xr6:coauthVersionMax="47" xr10:uidLastSave="{00000000-0000-0000-0000-000000000000}"/>
  <bookViews>
    <workbookView xWindow="-120" yWindow="-120" windowWidth="20730" windowHeight="11160" firstSheet="13" activeTab="16"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Sheet1" sheetId="17" r:id="rId18"/>
  </sheets>
  <externalReferences>
    <externalReference r:id="rId19"/>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00" i="16" l="1"/>
  <c r="L4" i="16"/>
  <c r="M4" i="16"/>
  <c r="N4" i="16"/>
  <c r="O4" i="16"/>
  <c r="P4" i="16"/>
  <c r="K4" i="16"/>
  <c r="K6" i="16"/>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D1" i="6"/>
  <c r="C1" i="6"/>
  <c r="H1" i="6"/>
  <c r="C3" i="18"/>
  <c r="F1" i="6"/>
  <c r="E1" i="6"/>
  <c r="I1" i="6"/>
  <c r="B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<sst xmlns="http://schemas.openxmlformats.org/spreadsheetml/2006/main" count="7579" uniqueCount="1924">
  <si>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</si>
  <si>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</si>
  <si>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</si>
  <si>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</si>
  <si>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</si>
  <si>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</si>
  <si>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</si>
  <si>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</si>
  <si>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</si>
  <si>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</si>
  <si>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</si>
  <si>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</si>
  <si>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</si>
  <si>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</si>
  <si>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</si>
  <si>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</si>
  <si>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</si>
  <si>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</si>
  <si>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</si>
  <si>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</si>
  <si>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</si>
  <si>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</si>
  <si>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</si>
  <si>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</si>
  <si>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</si>
  <si>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</si>
  <si>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</si>
  <si>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</si>
  <si>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</si>
  <si>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</si>
  <si>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</si>
  <si>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</si>
  <si>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</si>
  <si>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</si>
  <si>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</si>
  <si>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</si>
  <si>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</si>
  <si>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</si>
  <si>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</si>
  <si>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</si>
  <si>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</si>
  <si>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</si>
  <si>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</si>
  <si>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</si>
  <si>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</si>
  <si>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</si>
  <si>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</si>
  <si>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</si>
  <si>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</si>
  <si>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</si>
  <si>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</si>
  <si>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</si>
  <si>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</si>
  <si>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</si>
  <si>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</si>
  <si>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</si>
  <si>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</si>
  <si>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</si>
  <si>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</si>
  <si>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</si>
  <si>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</si>
  <si>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</si>
  <si>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</si>
  <si>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</si>
  <si>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</si>
  <si>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</si>
  <si>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</si>
  <si>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</si>
  <si>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</si>
  <si>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</si>
  <si>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</si>
  <si>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</si>
  <si>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</si>
  <si>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</si>
  <si>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</si>
  <si>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</si>
  <si>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</si>
  <si>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</si>
  <si>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</si>
  <si>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</si>
  <si>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</si>
  <si>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</si>
  <si>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</si>
  <si>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</si>
  <si>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</si>
  <si>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</si>
  <si>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</si>
  <si>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</si>
  <si>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</si>
  <si>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</si>
  <si>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</si>
  <si>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</si>
  <si>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</si>
  <si>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</si>
  <si>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</si>
  <si>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</si>
  <si>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</si>
  <si>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</si>
  <si>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</si>
  <si>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</si>
  <si>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</si>
  <si>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</si>
  <si>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</si>
  <si>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</si>
  <si>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</si>
  <si>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</si>
  <si>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</si>
  <si>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</si>
  <si>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</si>
  <si>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</si>
  <si>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</si>
  <si>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</si>
  <si>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</si>
  <si>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</si>
  <si>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</si>
  <si>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</si>
  <si>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</si>
  <si>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</si>
  <si>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</si>
  <si>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</si>
  <si>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</si>
  <si>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</si>
  <si>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</si>
  <si>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</si>
  <si>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</si>
  <si>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</si>
  <si>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</si>
  <si>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</si>
  <si>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</si>
  <si>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</si>
  <si>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</si>
  <si>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</si>
  <si>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</si>
  <si>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</si>
  <si>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</si>
  <si>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</si>
  <si>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</si>
  <si>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</si>
  <si>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</si>
  <si>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</si>
  <si>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</si>
  <si>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</si>
  <si>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</si>
  <si>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</si>
  <si>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</si>
  <si>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</si>
  <si>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</si>
  <si>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</si>
  <si>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</si>
  <si>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</si>
  <si>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</si>
  <si>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</si>
  <si>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</si>
  <si>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</si>
  <si>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</si>
  <si>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</si>
  <si>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</si>
  <si>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</si>
  <si>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</si>
  <si>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</si>
  <si>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</si>
  <si>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</si>
  <si>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</si>
  <si>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</si>
  <si>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</si>
  <si>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</si>
  <si>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</si>
  <si>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</si>
  <si>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</si>
  <si>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</si>
  <si>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</si>
  <si>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</si>
  <si>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</si>
  <si>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</si>
  <si>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</si>
  <si>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</si>
  <si>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</si>
  <si>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</si>
  <si>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</si>
  <si>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</si>
  <si>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</si>
  <si>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</si>
  <si>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</si>
  <si>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</si>
  <si>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</si>
  <si>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</si>
  <si>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</si>
  <si>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</si>
  <si>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</si>
  <si>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</si>
  <si>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</si>
  <si>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</si>
  <si>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</si>
  <si>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</si>
  <si>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</si>
  <si>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</si>
  <si>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</si>
  <si>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</si>
  <si>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</si>
  <si>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</si>
  <si>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</si>
  <si>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</si>
  <si>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</si>
  <si>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</si>
  <si>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</si>
  <si>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</si>
  <si>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</si>
  <si>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</si>
  <si>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</si>
  <si>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</si>
  <si>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</si>
  <si>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</si>
  <si>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</si>
  <si>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</si>
  <si>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</si>
  <si>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</si>
  <si>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</si>
  <si>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</si>
  <si>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</si>
  <si>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</si>
  <si>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</si>
  <si>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</si>
  <si>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</si>
  <si>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</si>
  <si>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</si>
  <si>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</si>
  <si>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</si>
  <si>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</si>
  <si>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</si>
  <si>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</si>
  <si>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</si>
  <si>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</si>
  <si>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</si>
  <si>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</si>
  <si>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</si>
  <si>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</si>
  <si>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</si>
  <si>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</si>
  <si>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</si>
  <si>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</si>
  <si>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</si>
  <si>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</si>
  <si>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</si>
  <si>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</si>
  <si>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</si>
  <si>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</si>
  <si>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</si>
  <si>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</si>
  <si>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</si>
  <si>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</si>
  <si>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</si>
  <si>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</si>
  <si>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</si>
  <si>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</si>
  <si>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</si>
  <si>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</si>
  <si>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</si>
  <si>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</si>
  <si>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</si>
  <si>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</si>
  <si>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</si>
  <si>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</si>
  <si>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</si>
  <si>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</si>
  <si>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</si>
  <si>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</si>
  <si>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</si>
  <si>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</si>
  <si>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</si>
  <si>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</si>
  <si>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</si>
  <si>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</si>
  <si>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</si>
  <si>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</si>
  <si>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</si>
  <si>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</si>
  <si>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</si>
  <si>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</si>
  <si>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</si>
  <si>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</si>
  <si>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</si>
  <si>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</si>
  <si>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</si>
  <si>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</si>
  <si>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</si>
  <si>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</si>
  <si>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</si>
  <si>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</si>
  <si>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</si>
  <si>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</si>
  <si>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</si>
  <si>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</si>
  <si>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</si>
  <si>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</si>
  <si>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</si>
  <si>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</si>
  <si>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</si>
  <si>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</si>
  <si>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</si>
  <si>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</si>
  <si>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</si>
  <si>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</si>
  <si>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</si>
  <si>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</si>
  <si>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</si>
  <si>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</si>
  <si>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</si>
  <si>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</si>
  <si>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</si>
  <si>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</si>
  <si>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</si>
  <si>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</si>
  <si>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</si>
  <si>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</si>
  <si>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</si>
  <si>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</si>
  <si>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</si>
  <si>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</si>
  <si>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</si>
  <si>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</si>
  <si>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</si>
  <si>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</si>
  <si>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</si>
  <si>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</si>
  <si>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</si>
  <si>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</si>
  <si>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</si>
  <si>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</si>
  <si>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</si>
  <si>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</si>
  <si>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</si>
  <si>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</si>
  <si>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</si>
  <si>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</si>
  <si>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</si>
  <si>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</si>
  <si>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</si>
  <si>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</si>
  <si>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</si>
  <si>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</si>
  <si>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</si>
  <si>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</si>
  <si>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</si>
  <si>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</si>
  <si>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</si>
  <si>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</si>
  <si>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</si>
  <si>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</si>
  <si>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</si>
  <si>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</si>
  <si>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</si>
  <si>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</si>
  <si>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</si>
  <si>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</si>
  <si>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</si>
  <si>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</si>
  <si>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</si>
  <si>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</si>
  <si>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</si>
  <si>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</si>
  <si>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</si>
  <si>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</si>
  <si>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</si>
  <si>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</si>
  <si>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</si>
  <si>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</si>
  <si>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</si>
  <si>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</si>
  <si>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</si>
  <si>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</si>
  <si>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</si>
  <si>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</si>
  <si>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</si>
  <si>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</si>
  <si>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</si>
  <si>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</si>
  <si>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</si>
  <si>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</si>
  <si>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</si>
  <si>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</si>
  <si>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</si>
  <si>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</si>
  <si>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</si>
  <si>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</si>
  <si>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</si>
  <si>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</si>
  <si>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</si>
  <si>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</si>
  <si>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</si>
  <si>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</si>
  <si>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</si>
  <si>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</si>
  <si>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</si>
  <si>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</si>
  <si>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</si>
  <si>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</si>
  <si>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</si>
  <si>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</si>
  <si>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</si>
  <si>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</si>
  <si>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</si>
  <si>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</si>
  <si>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</si>
  <si>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</si>
  <si>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</si>
  <si>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</si>
  <si>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</si>
  <si>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</si>
  <si>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</si>
  <si>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</si>
  <si>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</si>
  <si>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</si>
  <si>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</si>
  <si>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</si>
  <si>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</si>
  <si>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</si>
  <si>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</si>
  <si>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</si>
  <si>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</si>
  <si>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</si>
  <si>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</si>
  <si>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</si>
  <si>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</si>
  <si>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</si>
  <si>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</si>
  <si>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</si>
  <si>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</si>
  <si>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</si>
  <si>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</si>
  <si>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</si>
  <si>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</si>
  <si>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</si>
  <si>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</si>
  <si>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</si>
  <si>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</si>
  <si>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</si>
  <si>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</si>
  <si>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</si>
  <si>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</si>
  <si>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</si>
  <si>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</si>
  <si>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</si>
  <si>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</si>
  <si>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</si>
  <si>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</si>
  <si>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</si>
  <si>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</si>
  <si>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</si>
  <si>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</si>
  <si>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</si>
  <si>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</si>
  <si>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</si>
  <si>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</si>
  <si>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</si>
  <si>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</si>
  <si>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</si>
  <si>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</si>
  <si>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</si>
  <si>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</si>
  <si>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</si>
  <si>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</si>
  <si>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</si>
  <si>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</si>
  <si>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</si>
  <si>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</si>
  <si>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</si>
  <si>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</si>
  <si>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</si>
  <si>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</si>
  <si>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</si>
  <si>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</si>
  <si>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</si>
  <si>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</si>
  <si>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</si>
  <si>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</si>
  <si>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</si>
  <si>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</si>
  <si>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</si>
  <si>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</si>
  <si>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</si>
  <si>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</si>
  <si>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</si>
  <si>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</si>
  <si>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</si>
  <si>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</si>
  <si>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</si>
  <si>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</si>
  <si>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</si>
  <si>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</si>
  <si>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</si>
  <si>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</si>
  <si>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</si>
  <si>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</si>
  <si>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</si>
  <si>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</si>
  <si>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</si>
  <si>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</si>
  <si>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</si>
  <si>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</si>
  <si>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</si>
  <si>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</si>
  <si>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</si>
  <si>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</si>
  <si>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</si>
  <si>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</si>
  <si>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</si>
  <si>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</si>
  <si>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</si>
  <si>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</si>
  <si>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</si>
  <si>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</si>
  <si>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</si>
  <si>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</si>
  <si>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</si>
  <si>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</si>
  <si>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</si>
  <si>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</si>
  <si>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</si>
  <si>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</si>
  <si>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</si>
  <si>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</si>
  <si>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</si>
  <si>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</si>
  <si>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</si>
  <si>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</si>
  <si>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</si>
  <si>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</si>
  <si>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</si>
  <si>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</si>
  <si>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</si>
  <si>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</si>
  <si>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</si>
  <si>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</si>
  <si>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</si>
  <si>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</si>
  <si>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</si>
  <si>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</si>
  <si>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</si>
  <si>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</si>
  <si>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</si>
  <si>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</si>
  <si>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</si>
  <si>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</si>
  <si>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</si>
  <si>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</si>
  <si>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</si>
  <si>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</si>
  <si>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</si>
  <si>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</si>
  <si>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</si>
  <si>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</si>
  <si>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</si>
  <si>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</si>
  <si>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</si>
  <si>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</si>
  <si>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</si>
  <si>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</si>
  <si>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</si>
  <si>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</si>
  <si>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</si>
  <si>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</si>
  <si>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</si>
  <si>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</si>
  <si>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</si>
  <si>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</si>
  <si>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</si>
  <si>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</si>
  <si>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</si>
  <si>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</si>
  <si>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</si>
  <si>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</si>
  <si>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</si>
  <si>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</si>
  <si>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</si>
  <si>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</si>
  <si>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</si>
  <si>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</si>
  <si>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</si>
  <si>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</si>
  <si>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</si>
  <si>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</si>
  <si>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</si>
  <si>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</si>
  <si>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</si>
  <si>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</si>
  <si>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</si>
  <si>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</si>
  <si>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</si>
  <si>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</si>
  <si>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</si>
  <si>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</si>
  <si>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</si>
  <si>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</si>
  <si>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</si>
  <si>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</si>
  <si>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</si>
  <si>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</si>
  <si>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</si>
  <si>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</si>
  <si>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</si>
  <si>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</si>
  <si>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</si>
  <si>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</si>
  <si>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</si>
  <si>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</si>
  <si>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</si>
  <si>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</si>
  <si>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</si>
  <si>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</si>
  <si>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</si>
  <si>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</si>
  <si>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</si>
  <si>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</si>
  <si>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</si>
  <si>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</si>
  <si>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</si>
  <si>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</si>
  <si>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</si>
  <si>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</si>
  <si>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</si>
  <si>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</si>
  <si>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</si>
  <si>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</si>
  <si>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</si>
  <si>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</si>
  <si>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</si>
  <si>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</si>
  <si>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</si>
  <si>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</si>
  <si>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</si>
  <si>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</si>
  <si>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</si>
  <si>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</si>
  <si>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</si>
  <si>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</si>
  <si>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</si>
  <si>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</si>
  <si>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</si>
  <si>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</si>
  <si>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</si>
  <si>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</si>
  <si>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</si>
  <si>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</si>
  <si>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</si>
  <si>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</si>
  <si>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</si>
  <si>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</si>
  <si>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</si>
  <si>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</si>
  <si>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</si>
  <si>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</si>
  <si>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</si>
  <si>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</si>
  <si>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</si>
  <si>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</si>
  <si>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</si>
  <si>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</si>
  <si>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</si>
  <si>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</si>
  <si>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</si>
  <si>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</si>
  <si>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</si>
  <si>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</si>
  <si>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</si>
  <si>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</si>
  <si>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</si>
  <si>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</si>
  <si>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</si>
  <si>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</si>
  <si>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</si>
  <si>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</si>
  <si>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</si>
  <si>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</si>
  <si>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</si>
  <si>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</si>
  <si>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</si>
  <si>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</si>
  <si>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</si>
  <si>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</si>
  <si>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</si>
  <si>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</si>
  <si>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</si>
  <si>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</si>
  <si>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</si>
  <si>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</si>
  <si>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</si>
  <si>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</si>
  <si>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</si>
  <si>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</si>
  <si>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</si>
  <si>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</si>
  <si>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</si>
  <si>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</si>
  <si>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</si>
  <si>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</si>
  <si>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</si>
  <si>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</si>
  <si>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</si>
  <si>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</si>
  <si>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</si>
  <si>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</si>
  <si>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</si>
  <si>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</si>
  <si>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</si>
  <si>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</si>
  <si>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</si>
  <si>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</si>
  <si>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</si>
  <si>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</si>
  <si>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</si>
  <si>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</si>
  <si>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</si>
  <si>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</si>
  <si>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</si>
  <si>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</si>
  <si>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</si>
  <si>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</si>
  <si>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</si>
  <si>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</si>
  <si>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</si>
  <si>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</si>
  <si>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</si>
  <si>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</si>
  <si>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</si>
  <si>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</si>
  <si>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</si>
  <si>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</si>
  <si>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</si>
  <si>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</si>
  <si>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</si>
  <si>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</si>
  <si>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</si>
  <si>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</si>
  <si>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</si>
  <si>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</si>
  <si>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</si>
  <si>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</si>
  <si>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</si>
  <si>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</si>
  <si>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</si>
  <si>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</si>
  <si>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</si>
  <si>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</si>
  <si>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</si>
  <si>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</si>
  <si>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</si>
  <si>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</si>
  <si>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</si>
  <si>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</si>
  <si>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</si>
  <si>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</si>
  <si>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</si>
  <si>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</si>
  <si>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</si>
  <si>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</si>
  <si>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</si>
  <si>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</si>
  <si>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</si>
  <si>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</si>
  <si>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</si>
  <si>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</si>
  <si>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</si>
  <si>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</si>
  <si>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</si>
  <si>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</si>
  <si>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</si>
  <si>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</si>
  <si>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</si>
  <si>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</si>
  <si>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</si>
  <si>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</si>
  <si>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</si>
  <si>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</si>
  <si>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</si>
  <si>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</si>
  <si>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</si>
  <si>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</si>
  <si>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</si>
  <si>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</si>
  <si>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</si>
  <si>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</si>
  <si>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</si>
  <si>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</si>
  <si>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</si>
  <si>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</si>
  <si>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</si>
  <si>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</si>
  <si>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</si>
  <si>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</si>
  <si>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</si>
  <si>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</si>
  <si>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</si>
  <si>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</si>
  <si>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</si>
  <si>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</si>
  <si>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</si>
  <si>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</si>
  <si>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</si>
  <si>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</si>
  <si>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</si>
  <si>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</si>
  <si>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</si>
  <si>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</si>
  <si>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</si>
  <si>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</si>
  <si>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</si>
  <si>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</si>
  <si>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</si>
  <si>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</si>
  <si>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</si>
  <si>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</si>
  <si>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</si>
  <si>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</si>
  <si>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</si>
  <si>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</si>
  <si>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</si>
  <si>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</si>
  <si>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</si>
  <si>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</si>
  <si>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</si>
  <si>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</si>
  <si>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</si>
  <si>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</si>
  <si>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</si>
  <si>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</si>
  <si>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</si>
  <si>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</si>
  <si>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</si>
  <si>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</si>
  <si>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</si>
  <si>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</si>
  <si>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</si>
  <si>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</si>
  <si>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</si>
  <si>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</si>
  <si>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</si>
  <si>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</si>
  <si>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</si>
  <si>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</si>
  <si>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</si>
  <si>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</si>
  <si>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</si>
  <si>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</si>
  <si>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</si>
  <si>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</si>
  <si>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</si>
  <si>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</si>
  <si>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</si>
  <si>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</si>
  <si>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</si>
  <si>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</si>
  <si>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</si>
  <si>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</si>
  <si>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</si>
  <si>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</si>
  <si>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</si>
  <si>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</si>
  <si>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</si>
  <si>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</si>
  <si>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</si>
  <si>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</si>
  <si>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</si>
  <si>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</si>
  <si>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</si>
  <si>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</si>
  <si>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</si>
  <si>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</si>
  <si>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</si>
  <si>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</si>
  <si>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</si>
  <si>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</si>
  <si>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</si>
  <si>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</si>
  <si>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</si>
  <si>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</si>
  <si>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</si>
  <si>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</si>
  <si>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</si>
  <si>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</si>
  <si>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</si>
  <si>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</si>
  <si>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</si>
  <si>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</si>
  <si>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</si>
  <si>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</si>
  <si>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</si>
  <si>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</si>
  <si>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</si>
  <si>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</si>
  <si>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</si>
  <si>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</si>
  <si>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</si>
  <si>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</si>
  <si>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</si>
  <si>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</si>
  <si>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</si>
  <si>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</si>
  <si>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</si>
  <si>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</si>
  <si>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</si>
  <si>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</si>
  <si>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</si>
  <si>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</si>
  <si>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</si>
  <si>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</si>
  <si>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</si>
  <si>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</si>
  <si>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</si>
  <si>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</si>
  <si>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</si>
  <si>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</si>
  <si>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</si>
  <si>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</si>
  <si>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</si>
  <si>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</si>
  <si>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</si>
  <si>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</si>
  <si>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</si>
  <si>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</si>
  <si>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</si>
  <si>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</si>
  <si>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</si>
  <si>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</si>
  <si>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</si>
  <si>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</si>
  <si>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</si>
  <si>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</si>
  <si>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</si>
  <si>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</si>
  <si>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</si>
  <si>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</si>
  <si>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</si>
  <si>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</si>
  <si>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</si>
  <si>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</si>
  <si>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</si>
  <si>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</si>
  <si>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</si>
  <si>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</si>
  <si>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</si>
  <si>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</si>
  <si>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</si>
  <si>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</si>
  <si>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</si>
  <si>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</si>
  <si>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</si>
  <si>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</si>
  <si>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</si>
  <si>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</si>
  <si>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</si>
  <si>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</si>
  <si>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</si>
  <si>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</si>
  <si>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</si>
  <si>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</si>
  <si>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</si>
  <si>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</si>
  <si>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</si>
  <si>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</si>
  <si>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</si>
  <si>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</si>
  <si>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</si>
  <si>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</si>
  <si>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</si>
  <si>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</si>
  <si>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</si>
  <si>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</si>
  <si>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</si>
  <si>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</si>
  <si>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</si>
  <si>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</si>
  <si>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</si>
  <si>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</si>
  <si>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</si>
  <si>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</si>
  <si>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</si>
  <si>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</si>
  <si>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</si>
  <si>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</si>
  <si>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</si>
  <si>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</si>
  <si>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</si>
  <si>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</si>
  <si>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</si>
  <si>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</si>
  <si>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</si>
  <si>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</si>
  <si>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</si>
  <si>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</si>
  <si>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</si>
  <si>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</si>
  <si>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</si>
  <si>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</si>
  <si>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</si>
  <si>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</si>
  <si>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</si>
  <si>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</si>
  <si>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</si>
  <si>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</si>
  <si>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</si>
  <si>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</si>
  <si>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</si>
  <si>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</si>
  <si>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</si>
  <si>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</si>
  <si>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</si>
  <si>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</si>
  <si>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</si>
  <si>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</si>
  <si>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</si>
  <si>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</si>
  <si>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</si>
  <si>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</si>
  <si>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</si>
  <si>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</si>
  <si>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</si>
  <si>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</si>
  <si>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</si>
  <si>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</si>
  <si>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</si>
  <si>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</si>
  <si>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</si>
  <si>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</si>
  <si>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</si>
  <si>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</si>
  <si>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</si>
  <si>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</si>
  <si>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</si>
  <si>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</si>
  <si>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</si>
  <si>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</si>
  <si>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</si>
  <si>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</si>
  <si>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</si>
  <si>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</si>
  <si>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</si>
  <si>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</si>
  <si>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</si>
  <si>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</si>
  <si>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</si>
  <si>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</si>
  <si>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</si>
  <si>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</si>
  <si>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</si>
  <si>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</si>
  <si>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</si>
  <si>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</si>
  <si>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</si>
  <si>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</si>
  <si>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</si>
  <si>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</si>
  <si>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</si>
  <si>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</si>
  <si>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</si>
  <si>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</si>
  <si>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</si>
  <si>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</si>
  <si>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</si>
  <si>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</si>
  <si>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</si>
  <si>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</si>
  <si>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</si>
  <si>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</si>
  <si>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</si>
  <si>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</si>
  <si>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</si>
  <si>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</si>
  <si>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</si>
  <si>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</si>
  <si>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</si>
  <si>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</si>
  <si>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</si>
  <si>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</si>
  <si>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</si>
  <si>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</si>
  <si>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</si>
  <si>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</si>
  <si>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</si>
  <si>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</si>
  <si>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</si>
  <si>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</si>
  <si>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</si>
  <si>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</si>
  <si>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</si>
  <si>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</si>
  <si>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</si>
  <si>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</si>
  <si>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</si>
  <si>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</si>
  <si>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</si>
  <si>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</si>
  <si>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</si>
  <si>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</si>
  <si>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</si>
  <si>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</si>
  <si>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</si>
  <si>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</si>
  <si>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</si>
  <si>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</si>
  <si>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</si>
  <si>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</si>
  <si>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</si>
  <si>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</si>
  <si>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</si>
  <si>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</si>
  <si>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</si>
  <si>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</si>
  <si>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</si>
  <si>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</si>
  <si>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</si>
  <si>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</si>
  <si>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</si>
  <si>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</si>
  <si>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</si>
  <si>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</si>
  <si>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</si>
  <si>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</si>
  <si>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</si>
  <si>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</si>
  <si>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</si>
  <si>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</si>
  <si>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</si>
  <si>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</si>
  <si>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</si>
  <si>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</si>
  <si>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</si>
  <si>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</si>
  <si>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</si>
  <si>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</si>
  <si>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</si>
  <si>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</si>
  <si>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</si>
  <si>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</si>
  <si>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</si>
  <si>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</si>
  <si>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</si>
  <si>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</si>
  <si>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</si>
  <si>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</si>
  <si>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</si>
  <si>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</si>
  <si>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</si>
  <si>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</si>
  <si>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</si>
  <si>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</si>
  <si>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</si>
  <si>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</si>
  <si>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</si>
  <si>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</si>
  <si>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</si>
  <si>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</si>
  <si>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</si>
  <si>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</si>
  <si>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</si>
  <si>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</si>
  <si>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</si>
  <si>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</si>
  <si>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</si>
  <si>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</si>
  <si>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</si>
  <si>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</si>
  <si>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</si>
  <si>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</si>
  <si>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</si>
  <si>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</si>
  <si>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</si>
  <si>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</si>
  <si>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</si>
  <si>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</si>
  <si>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</si>
  <si>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</si>
  <si>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</si>
  <si>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</si>
  <si>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</si>
  <si>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</si>
  <si>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</si>
  <si>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</si>
  <si>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</si>
  <si>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</si>
  <si>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</si>
  <si>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</si>
  <si>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</si>
  <si>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</si>
  <si>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</si>
  <si>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</si>
  <si>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</si>
  <si>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</si>
  <si>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</si>
  <si>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</si>
  <si>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</si>
  <si>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</si>
  <si>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</si>
  <si>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</si>
  <si>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</si>
  <si>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</si>
  <si>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</si>
  <si>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</si>
  <si>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</si>
  <si>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</si>
  <si>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</si>
  <si>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</si>
  <si>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</si>
  <si>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</si>
  <si>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</si>
  <si>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</si>
  <si>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</si>
  <si>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</si>
  <si>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</si>
  <si>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</si>
  <si>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</si>
  <si>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</si>
  <si>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</si>
  <si>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</si>
  <si>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</si>
  <si>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</si>
  <si>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</si>
  <si>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</si>
  <si>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</si>
  <si>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</si>
  <si>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</si>
  <si>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</si>
  <si>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</si>
  <si>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</si>
  <si>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</si>
  <si>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</si>
  <si>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</si>
  <si>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</si>
  <si>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</si>
  <si>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</si>
  <si>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</si>
  <si>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</si>
  <si>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</si>
  <si>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</si>
  <si>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</si>
  <si>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</si>
  <si>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</si>
  <si>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</si>
  <si>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</si>
  <si>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</si>
  <si>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</si>
  <si>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</si>
  <si>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</si>
  <si>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</si>
  <si>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</si>
  <si>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</si>
  <si>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</si>
  <si>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</si>
  <si>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</si>
  <si>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</si>
  <si>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</si>
  <si>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</si>
  <si>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</si>
  <si>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</si>
  <si>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</si>
  <si>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</si>
  <si>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</si>
  <si>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</si>
  <si>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</si>
  <si>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</si>
  <si>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</si>
  <si>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</si>
  <si>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</si>
  <si>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</si>
  <si>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</si>
  <si>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</si>
  <si>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</si>
  <si>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</si>
  <si>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</si>
  <si>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</si>
  <si>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</si>
  <si>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</si>
  <si>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</si>
  <si>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</si>
  <si>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</si>
  <si>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</si>
  <si>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</si>
  <si>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</si>
  <si>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</si>
  <si>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</si>
  <si>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</si>
  <si>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</si>
  <si>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</si>
  <si>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</si>
  <si>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</si>
  <si>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</si>
  <si>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</si>
  <si>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</si>
  <si>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</si>
  <si>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</si>
  <si>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</si>
  <si>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</si>
  <si>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</si>
  <si>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</si>
  <si>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</si>
  <si>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</si>
  <si>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</si>
  <si>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</si>
  <si>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</si>
  <si>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</si>
  <si>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</si>
  <si>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</si>
  <si>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</si>
  <si>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</si>
  <si>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</si>
  <si>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</si>
  <si>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</si>
  <si>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</si>
  <si>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</si>
  <si>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</si>
  <si>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</si>
  <si>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</si>
  <si>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</si>
  <si>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</si>
  <si>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</si>
  <si>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</si>
  <si>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</si>
  <si>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</si>
  <si>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</si>
  <si>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</si>
  <si>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</si>
  <si>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</si>
  <si>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</si>
  <si>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</si>
  <si>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</si>
  <si>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</si>
  <si>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</si>
  <si>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</si>
  <si>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</si>
  <si>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</si>
  <si>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</si>
  <si>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</si>
  <si>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</si>
  <si>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</si>
  <si>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</si>
  <si>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</si>
  <si>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</si>
  <si>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</si>
  <si>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</si>
  <si>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</si>
  <si>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</si>
  <si>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</si>
  <si>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</si>
  <si>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</si>
  <si>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</si>
  <si>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</si>
  <si>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</si>
  <si>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</si>
  <si>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</si>
  <si>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</si>
  <si>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</si>
  <si>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</si>
  <si>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</si>
  <si>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</si>
  <si>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</si>
  <si>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</si>
  <si>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</si>
  <si>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</si>
  <si>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</si>
  <si>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</si>
  <si>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</si>
  <si>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</si>
  <si>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</si>
  <si>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</si>
  <si>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</si>
  <si>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</si>
  <si>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</si>
  <si>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</si>
  <si>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</si>
  <si>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</si>
  <si>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</si>
  <si>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</si>
  <si>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</si>
  <si>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</si>
  <si>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</si>
  <si>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</si>
  <si>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</si>
  <si>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</si>
  <si>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</si>
  <si>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</si>
  <si>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</si>
  <si>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</si>
  <si>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</si>
  <si>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</si>
  <si>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</si>
  <si>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</si>
  <si>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</si>
  <si>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</si>
  <si>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</si>
  <si>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</si>
  <si>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</si>
  <si>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</si>
  <si>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</si>
  <si>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</si>
  <si>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</si>
  <si>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</si>
  <si>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</si>
  <si>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</si>
  <si>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</si>
  <si>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</si>
  <si>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</si>
  <si>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</si>
  <si>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</si>
  <si>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</si>
  <si>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</si>
  <si>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</si>
  <si>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</si>
  <si>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</si>
  <si>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</si>
  <si>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</si>
  <si>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</si>
  <si>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</si>
  <si>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</si>
  <si>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</si>
  <si>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</si>
  <si>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</si>
  <si>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</si>
  <si>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</si>
  <si>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</si>
  <si>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</si>
  <si>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</si>
  <si>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</si>
  <si>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</si>
  <si>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</si>
  <si>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</si>
  <si>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</si>
  <si>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</si>
  <si>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</si>
  <si>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</si>
  <si>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</si>
  <si>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</si>
  <si>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</si>
  <si>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</si>
  <si>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</si>
  <si>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</si>
  <si>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</si>
  <si>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</si>
  <si>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</si>
  <si>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</si>
  <si>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</si>
  <si>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</si>
  <si>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</si>
  <si>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</si>
  <si>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</si>
  <si>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</si>
  <si>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</si>
  <si>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</si>
  <si>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</si>
  <si>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</si>
  <si>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</si>
  <si>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</si>
  <si>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</si>
  <si>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</si>
  <si>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</si>
  <si>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</si>
  <si>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</si>
  <si>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</si>
  <si>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</si>
  <si>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</si>
  <si>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</si>
  <si>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</si>
  <si>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</si>
  <si>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</si>
  <si>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</si>
  <si>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</si>
  <si>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</si>
  <si>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</si>
  <si>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</si>
  <si>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</si>
  <si>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</si>
  <si>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</si>
  <si>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</si>
  <si>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</si>
  <si>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</si>
  <si>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</si>
  <si>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</si>
  <si>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</si>
  <si>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</si>
  <si>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</si>
  <si>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</si>
  <si>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</si>
  <si>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</si>
  <si>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</si>
  <si>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</si>
  <si>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</si>
  <si>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</si>
  <si>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</si>
  <si>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</si>
  <si>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</si>
  <si>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</si>
  <si>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</si>
  <si>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</si>
  <si>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</si>
  <si>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</si>
  <si>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</si>
  <si>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</si>
  <si>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</si>
  <si>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</si>
  <si>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</si>
  <si>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</si>
  <si>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</si>
  <si>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</si>
  <si>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</si>
  <si>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</si>
  <si>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</si>
  <si>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</si>
  <si>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</si>
  <si>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</si>
  <si>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</si>
  <si>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</si>
  <si>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</si>
  <si>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</si>
  <si>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</si>
  <si>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</si>
  <si>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</si>
  <si>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</si>
  <si>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</si>
  <si>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</si>
  <si>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</si>
  <si>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</si>
  <si>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</si>
  <si>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</si>
  <si>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</si>
  <si>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</si>
  <si>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</si>
  <si>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</si>
  <si>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</si>
  <si>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</si>
  <si>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</si>
  <si>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</si>
  <si>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</si>
  <si>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</si>
  <si>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</si>
  <si>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</si>
  <si>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</si>
  <si>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</si>
  <si>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</si>
  <si>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</si>
  <si>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</si>
  <si>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</si>
  <si>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</si>
  <si>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</si>
  <si>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</si>
  <si>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</si>
  <si>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</si>
  <si>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</si>
  <si>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</si>
  <si>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</si>
  <si>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</si>
  <si>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</si>
  <si>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</si>
  <si>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</si>
  <si>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</si>
  <si>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</si>
  <si>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</si>
  <si>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</si>
  <si>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</si>
  <si>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</si>
  <si>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</si>
  <si>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</si>
  <si>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</si>
  <si>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</si>
  <si>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</si>
  <si>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</si>
  <si>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</si>
  <si>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</si>
  <si>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</si>
  <si>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</si>
  <si>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</si>
  <si>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</si>
  <si>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</si>
  <si>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</si>
  <si>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</si>
  <si>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</si>
  <si>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</si>
  <si>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</si>
  <si>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</si>
  <si>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</si>
  <si>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</si>
  <si>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</si>
  <si>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</si>
  <si>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</si>
  <si>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</si>
  <si>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</si>
  <si>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</si>
  <si>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</si>
  <si>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</si>
  <si>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</si>
  <si>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</si>
  <si>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</si>
  <si>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</si>
  <si>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</si>
  <si>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</si>
  <si>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</si>
  <si>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</si>
  <si>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</si>
  <si>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</si>
  <si>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</si>
  <si>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</si>
  <si>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</si>
  <si>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</si>
  <si>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</si>
  <si>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</si>
  <si>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</si>
  <si>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</si>
  <si>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</si>
  <si>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</si>
  <si>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</si>
  <si>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</si>
  <si>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</si>
  <si>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</si>
  <si>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</si>
  <si>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</si>
  <si>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</si>
  <si>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</si>
  <si>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</si>
  <si>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</si>
  <si>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</si>
  <si>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</si>
  <si>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</si>
  <si>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</si>
  <si>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</si>
  <si>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</si>
  <si>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</si>
  <si>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</si>
  <si>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</si>
  <si>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</si>
  <si>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</si>
  <si>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</si>
  <si>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</si>
  <si>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</si>
  <si>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</si>
  <si>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</si>
  <si>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</si>
  <si>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</si>
  <si>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</si>
  <si>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</si>
  <si>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</si>
  <si>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</si>
  <si>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</si>
  <si>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</si>
  <si>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</si>
  <si>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</si>
  <si>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</si>
  <si>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</si>
  <si>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</si>
  <si>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</si>
  <si>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</si>
  <si>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</si>
  <si>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</si>
  <si>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</si>
  <si>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</si>
  <si>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</si>
  <si>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</si>
  <si>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</si>
  <si>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</si>
  <si>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</si>
  <si>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</si>
  <si>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</si>
  <si>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</si>
  <si>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</si>
  <si>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</si>
  <si>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</si>
  <si>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</si>
  <si>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</si>
  <si>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</si>
  <si>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</si>
  <si>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</si>
  <si>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</si>
  <si>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</si>
  <si>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</si>
  <si>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</si>
  <si>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</si>
  <si>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</si>
  <si>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</si>
  <si>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</si>
  <si>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</si>
  <si>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</si>
  <si>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</si>
  <si>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</si>
  <si>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</si>
  <si>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</si>
  <si>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</si>
  <si>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</si>
  <si>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</si>
  <si>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</si>
  <si>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</si>
  <si>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</si>
  <si>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</si>
  <si>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</si>
  <si>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</si>
  <si>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</si>
  <si>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</si>
  <si>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</si>
  <si>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</si>
  <si>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</si>
  <si>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</si>
  <si>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</si>
  <si>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</si>
  <si>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</si>
  <si>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</si>
  <si>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</si>
  <si>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</si>
  <si>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</si>
  <si>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</si>
  <si>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</si>
  <si>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</si>
  <si>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</si>
  <si>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</si>
  <si>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</si>
  <si>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</si>
  <si>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</si>
  <si>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</si>
  <si>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</si>
  <si>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</si>
  <si>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</si>
  <si>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</si>
  <si>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</si>
  <si>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</si>
  <si>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</si>
  <si>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</si>
  <si>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</si>
  <si>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</si>
  <si>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</si>
  <si>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</si>
  <si>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</si>
  <si>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</si>
  <si>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</si>
  <si>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</si>
  <si>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</si>
  <si>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</si>
  <si>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</si>
  <si>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</si>
  <si>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</si>
  <si>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</si>
  <si>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</si>
  <si>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</si>
  <si>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</si>
  <si>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</si>
  <si>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</si>
  <si>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</si>
  <si>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</si>
  <si>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</si>
  <si>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</si>
  <si>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</si>
  <si>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</si>
  <si>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</si>
  <si>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</si>
  <si>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</si>
  <si>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</si>
  <si>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</si>
  <si>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</si>
  <si>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</si>
  <si>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</si>
  <si>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</si>
  <si>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</si>
  <si>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</si>
  <si>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</si>
  <si>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</si>
  <si>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</si>
  <si>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</si>
  <si>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</si>
  <si>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</si>
  <si>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</si>
  <si>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</si>
  <si>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</si>
  <si>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</si>
  <si>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</si>
  <si>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</si>
  <si>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</si>
  <si>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</si>
  <si>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</si>
  <si>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</si>
  <si>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</si>
  <si>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</si>
  <si>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</si>
  <si>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</si>
  <si>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</si>
  <si>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</si>
  <si>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</si>
  <si>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</si>
  <si>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</si>
  <si>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</si>
  <si>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</si>
  <si>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</si>
  <si>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</si>
  <si>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</si>
  <si>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</si>
  <si>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</si>
  <si>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</si>
  <si>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</si>
  <si>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</si>
  <si>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</si>
  <si>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</si>
  <si>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</si>
  <si>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</si>
  <si>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</si>
  <si>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</si>
  <si>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</si>
  <si>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</si>
  <si>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</si>
  <si>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</si>
  <si>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</si>
  <si>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</si>
  <si>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</si>
  <si>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</si>
  <si>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</si>
  <si>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</si>
  <si>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</si>
  <si>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</si>
  <si>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</si>
  <si>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</si>
  <si>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</si>
  <si>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</si>
  <si>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</si>
  <si>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</si>
  <si>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</si>
  <si>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</si>
  <si>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</si>
  <si>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</si>
  <si>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</si>
  <si>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</si>
  <si>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</si>
  <si>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</si>
  <si>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</si>
  <si>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</si>
  <si>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</si>
  <si>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</si>
  <si>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</si>
  <si>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</si>
  <si>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</si>
  <si>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</si>
  <si>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</si>
  <si>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</si>
  <si>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</si>
  <si>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</si>
  <si>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</si>
  <si>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</si>
  <si>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</si>
  <si>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</si>
  <si>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</si>
  <si>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</si>
  <si>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</si>
  <si>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</si>
  <si>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</si>
  <si>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</si>
  <si>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</si>
  <si>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</si>
  <si>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</si>
  <si>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</si>
  <si>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</si>
  <si>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</si>
  <si>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</si>
  <si>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</si>
  <si>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</si>
  <si>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</si>
  <si>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</si>
  <si>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</si>
  <si>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</si>
  <si>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</si>
  <si>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</si>
  <si>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</si>
  <si>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</si>
  <si>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</si>
  <si>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</si>
  <si>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</si>
  <si>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</si>
  <si>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</si>
  <si>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</si>
  <si>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</si>
  <si>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</si>
  <si>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</si>
  <si>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</si>
  <si>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</si>
  <si>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</si>
  <si>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</si>
  <si>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</si>
  <si>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</si>
  <si>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</si>
  <si>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</si>
  <si>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</si>
  <si>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</si>
  <si>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</si>
  <si>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</si>
  <si>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</si>
  <si>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</si>
  <si>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</si>
  <si>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</si>
  <si>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</si>
  <si>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</si>
  <si>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</si>
  <si>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</si>
  <si>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</si>
  <si>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</si>
  <si>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</si>
  <si>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</si>
  <si>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</si>
  <si>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</si>
  <si>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</si>
  <si>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</si>
  <si>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</si>
  <si>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</si>
  <si>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</si>
  <si>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</si>
  <si>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</si>
  <si>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</si>
  <si>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</si>
  <si>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</si>
  <si>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</si>
  <si>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</si>
  <si>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</si>
  <si>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</si>
  <si>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</si>
  <si>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</si>
  <si>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</si>
  <si>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</si>
  <si>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</si>
  <si>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</si>
  <si>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</si>
  <si>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</si>
  <si>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</si>
  <si>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</si>
  <si>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</si>
  <si>
    <t>LOOKUP</t>
  </si>
  <si>
    <t>Array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</si>
</sst>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9">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theme="9" tint="0.79998168889431442"/>
      </patternFill>
    </fill>
    <fill>
      <patternFill patternType="solid">
        <fgColor theme="0"/>
        <bgColor indexed="64"/>
      </patternFill>
    </fill>
  </fills>
  <borders count="29">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4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14" fontId="13" fillId="0" borderId="3" xfId="4" applyNumberFormat="1" applyBorder="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xf numFmtId="0" fontId="1" fillId="17" borderId="2" xfId="3" applyFill="1" applyBorder="1" applyAlignment="1">
      <alignment horizontal="center" vertical="center"/>
    </xf>
    <xf numFmtId="0" fontId="1" fillId="17" borderId="1" xfId="3" applyFill="1" applyBorder="1" applyAlignment="1">
      <alignment horizontal="center" vertical="center"/>
    </xf>
    <xf numFmtId="0" fontId="1" fillId="18" borderId="2" xfId="3" applyFill="1" applyBorder="1" applyAlignment="1">
      <alignment horizontal="center" vertical="center"/>
    </xf>
    <xf numFmtId="0" fontId="1" fillId="18" borderId="1" xfId="3" applyFill="1" applyBorder="1" applyAlignment="1">
      <alignment horizontal="center" vertical="center"/>
    </xf>
    <xf numFmtId="0" fontId="1" fillId="0" borderId="27" xfId="3" applyBorder="1" applyAlignment="1">
      <alignment horizontal="center" vertical="center"/>
    </xf>
    <xf numFmtId="0" fontId="1" fillId="0" borderId="28" xfId="3" applyBorder="1"/>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34" t="s">
        <v>1846</v>
      </c>
      <c r="B15" s="134"/>
    </row>
    <row r="16" spans="1:6" ht="18">
      <c r="A16" s="31" t="s">
        <v>1845</v>
      </c>
      <c r="B16" s="32">
        <v>14624</v>
      </c>
    </row>
    <row r="17" spans="1:5">
      <c r="A17" s="135"/>
      <c r="B17" s="135"/>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34" t="s">
        <v>1846</v>
      </c>
      <c r="B22" s="134"/>
    </row>
    <row r="23" spans="1:5" ht="18">
      <c r="A23" s="31" t="s">
        <v>1845</v>
      </c>
      <c r="B23" s="32">
        <v>14624</v>
      </c>
    </row>
    <row r="24" spans="1:5">
      <c r="A24" s="135"/>
      <c r="B24" s="135"/>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opLeftCell="A4" zoomScaleNormal="100" workbookViewId="0">
      <selection activeCell="D16" sqref="D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28">
        <v>43466</v>
      </c>
      <c r="C12" s="128">
        <v>43556</v>
      </c>
      <c r="D12" s="128">
        <v>43647</v>
      </c>
      <c r="E12" s="128">
        <v>43739</v>
      </c>
    </row>
    <row r="13" spans="1:15">
      <c r="A13" s="106" t="s">
        <v>1901</v>
      </c>
      <c r="B13" s="107">
        <v>0.2</v>
      </c>
      <c r="C13" s="107">
        <v>0.3</v>
      </c>
      <c r="D13" s="107">
        <v>0.36</v>
      </c>
      <c r="E13" s="107">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700"/>
  <sheetViews>
    <sheetView showGridLines="0" tabSelected="1" topLeftCell="B1" zoomScale="85" zoomScaleNormal="85" workbookViewId="0">
      <selection activeCell="K8" sqref="K8"/>
    </sheetView>
  </sheetViews>
  <sheetFormatPr defaultColWidth="9" defaultRowHeight="18.75"/>
  <cols>
    <col min="1" max="1" width="31.5" style="122" bestFit="1" customWidth="1"/>
    <col min="2" max="2" width="41.125" style="122" customWidth="1"/>
    <col min="3" max="5" width="14.875" style="5" customWidth="1"/>
    <col min="6" max="6" width="14.875" style="116" customWidth="1"/>
    <col min="7" max="7" width="14.875" style="5" customWidth="1"/>
    <col min="8" max="8" width="10" style="5" customWidth="1"/>
    <col min="9" max="9" width="9" style="5"/>
    <col min="10" max="10" width="16.5" style="5" bestFit="1" customWidth="1"/>
    <col min="11" max="11" width="34.8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ht="22.5">
      <c r="A3" s="112">
        <v>13504</v>
      </c>
      <c r="B3" s="113" t="s">
        <v>954</v>
      </c>
      <c r="C3" s="113" t="s">
        <v>57</v>
      </c>
      <c r="D3" s="113" t="s">
        <v>375</v>
      </c>
      <c r="E3" s="114">
        <v>1980</v>
      </c>
      <c r="F3" s="113">
        <v>48</v>
      </c>
      <c r="G3" s="115">
        <v>39892</v>
      </c>
      <c r="J3" s="15" t="s">
        <v>1813</v>
      </c>
      <c r="K3" s="14" t="s">
        <v>1809</v>
      </c>
      <c r="L3" s="14" t="s">
        <v>1808</v>
      </c>
      <c r="M3" s="14" t="s">
        <v>1807</v>
      </c>
      <c r="N3" s="14" t="s">
        <v>1806</v>
      </c>
      <c r="O3" s="14" t="s">
        <v>1862</v>
      </c>
      <c r="P3" s="111" t="s">
        <v>1902</v>
      </c>
    </row>
    <row r="4" spans="1:16">
      <c r="A4" s="117">
        <v>13505</v>
      </c>
      <c r="B4" s="118" t="s">
        <v>867</v>
      </c>
      <c r="C4" s="118" t="s">
        <v>57</v>
      </c>
      <c r="D4" s="118" t="s">
        <v>375</v>
      </c>
      <c r="E4" s="119">
        <v>2991</v>
      </c>
      <c r="F4" s="118">
        <v>48</v>
      </c>
      <c r="G4" s="120">
        <v>39895</v>
      </c>
      <c r="J4" s="117">
        <v>13507</v>
      </c>
      <c r="K4" s="5" t="str">
        <f>LOOKUP($J4,  $A$2:$A$689,  B$2:B$689)</f>
        <v>Rəsulov Nüsrət Məhəmməd  oğlu</v>
      </c>
      <c r="L4" s="5" t="str">
        <f t="shared" ref="L4:P4" si="1">LOOKUP($J4,  $A$2:$A$689,  C$2:C$689)</f>
        <v>Audit departamenti</v>
      </c>
      <c r="M4" s="5" t="str">
        <f t="shared" si="1"/>
        <v>Auditor</v>
      </c>
      <c r="N4" s="5">
        <f t="shared" si="1"/>
        <v>1586</v>
      </c>
      <c r="O4" s="5">
        <f t="shared" si="1"/>
        <v>41</v>
      </c>
      <c r="P4" s="116">
        <f t="shared" si="1"/>
        <v>40318</v>
      </c>
    </row>
    <row r="5" spans="1:16" ht="19.5" thickBot="1">
      <c r="A5" s="139">
        <v>13506</v>
      </c>
      <c r="B5" s="140" t="s">
        <v>1595</v>
      </c>
      <c r="C5" s="113" t="s">
        <v>57</v>
      </c>
      <c r="D5" s="113" t="s">
        <v>375</v>
      </c>
      <c r="E5" s="114">
        <v>2823</v>
      </c>
      <c r="F5" s="113">
        <v>44</v>
      </c>
      <c r="G5" s="115">
        <v>40112</v>
      </c>
    </row>
    <row r="6" spans="1:16" ht="21.75" customHeight="1" thickBot="1">
      <c r="A6" s="141">
        <v>13507</v>
      </c>
      <c r="B6" s="142" t="s">
        <v>1647</v>
      </c>
      <c r="C6" s="118" t="s">
        <v>57</v>
      </c>
      <c r="D6" s="118" t="s">
        <v>375</v>
      </c>
      <c r="E6" s="119">
        <v>1586</v>
      </c>
      <c r="F6" s="118">
        <v>41</v>
      </c>
      <c r="G6" s="120">
        <v>40318</v>
      </c>
      <c r="J6" s="143">
        <v>13508</v>
      </c>
      <c r="K6" s="144">
        <f>LOOKUP(J6, A2:A689)</f>
        <v>13508</v>
      </c>
      <c r="L6" s="5" t="s">
        <v>1923</v>
      </c>
    </row>
    <row r="7" spans="1:16" ht="49.5" customHeight="1">
      <c r="A7" s="117">
        <v>13508</v>
      </c>
      <c r="B7" s="118" t="s">
        <v>722</v>
      </c>
      <c r="C7" s="118" t="s">
        <v>57</v>
      </c>
      <c r="D7" s="118" t="s">
        <v>375</v>
      </c>
      <c r="E7" s="119">
        <v>1222</v>
      </c>
      <c r="F7" s="118">
        <v>36</v>
      </c>
      <c r="G7" s="120">
        <v>44053</v>
      </c>
    </row>
    <row r="8" spans="1:16">
      <c r="A8" s="112">
        <v>13509</v>
      </c>
      <c r="B8" s="113" t="s">
        <v>1336</v>
      </c>
      <c r="C8" s="113" t="s">
        <v>57</v>
      </c>
      <c r="D8" s="113" t="s">
        <v>375</v>
      </c>
      <c r="E8" s="114">
        <v>2842</v>
      </c>
      <c r="F8" s="113">
        <v>36</v>
      </c>
      <c r="G8" s="115">
        <v>40625</v>
      </c>
    </row>
    <row r="9" spans="1:16">
      <c r="A9" s="117">
        <v>13510</v>
      </c>
      <c r="B9" s="118" t="s">
        <v>893</v>
      </c>
      <c r="C9" s="118" t="s">
        <v>57</v>
      </c>
      <c r="D9" s="118" t="s">
        <v>375</v>
      </c>
      <c r="E9" s="119">
        <v>1345</v>
      </c>
      <c r="F9" s="118">
        <v>35</v>
      </c>
      <c r="G9" s="120">
        <v>40679</v>
      </c>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c r="J11" s="138" t="s">
        <v>1903</v>
      </c>
      <c r="K11" s="138"/>
      <c r="L11" s="138"/>
      <c r="M11" s="138"/>
      <c r="N11" s="138"/>
      <c r="O11" s="138"/>
    </row>
    <row r="12" spans="1:16">
      <c r="A12" s="112">
        <v>13514</v>
      </c>
      <c r="B12" s="113" t="s">
        <v>1395</v>
      </c>
      <c r="C12" s="113" t="s">
        <v>57</v>
      </c>
      <c r="D12" s="113" t="s">
        <v>375</v>
      </c>
      <c r="E12" s="114">
        <v>2936</v>
      </c>
      <c r="F12" s="113">
        <v>27</v>
      </c>
      <c r="G12" s="115">
        <v>43259</v>
      </c>
      <c r="J12" s="138" t="s">
        <v>1904</v>
      </c>
      <c r="K12" s="138"/>
      <c r="L12" s="138"/>
      <c r="M12" s="138"/>
      <c r="N12" s="138"/>
      <c r="O12" s="138"/>
    </row>
    <row r="13" spans="1:16">
      <c r="A13" s="117">
        <v>13515</v>
      </c>
      <c r="B13" s="118" t="s">
        <v>376</v>
      </c>
      <c r="C13" s="118" t="s">
        <v>57</v>
      </c>
      <c r="D13" s="118" t="s">
        <v>375</v>
      </c>
      <c r="E13" s="119">
        <v>601</v>
      </c>
      <c r="F13" s="118">
        <v>24</v>
      </c>
      <c r="G13" s="120">
        <v>44054</v>
      </c>
      <c r="J13" s="138" t="s">
        <v>1905</v>
      </c>
      <c r="K13" s="138"/>
      <c r="L13" s="138"/>
      <c r="M13" s="138"/>
      <c r="N13" s="138"/>
      <c r="O13" s="138"/>
    </row>
    <row r="14" spans="1:16">
      <c r="A14" s="112">
        <v>13526</v>
      </c>
      <c r="B14" s="113" t="s">
        <v>283</v>
      </c>
      <c r="C14" s="113" t="s">
        <v>57</v>
      </c>
      <c r="D14" s="113" t="s">
        <v>139</v>
      </c>
      <c r="E14" s="114">
        <v>961</v>
      </c>
      <c r="F14" s="113">
        <v>51</v>
      </c>
      <c r="G14" s="115">
        <v>38846</v>
      </c>
      <c r="J14" s="138" t="s">
        <v>1906</v>
      </c>
      <c r="K14" s="138"/>
      <c r="L14" s="138"/>
      <c r="M14" s="138"/>
      <c r="N14" s="138"/>
      <c r="O14" s="138"/>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row r="699" spans="1:688">
      <c r="A699" s="112">
        <v>13506</v>
      </c>
    </row>
    <row r="700" spans="1:688">
      <c r="A700" s="122" t="str">
        <f>LOOKUP(A699, 693:693, 694:694)</f>
        <v>Məmmədova Səidə Məsum qızı</v>
      </c>
    </row>
  </sheetData>
  <autoFilter ref="A1:G689" xr:uid="{60799F29-5571-41DA-AE60-91D4029ED098}">
    <sortState xmlns:xlrd2="http://schemas.microsoft.com/office/spreadsheetml/2017/richdata2" ref="A2:G689">
      <sortCondition ref="A1:A689"/>
    </sortState>
  </autoFilter>
  <sortState xmlns:xlrd2="http://schemas.microsoft.com/office/spreadsheetml/2017/richdata2" columnSort="1" ref="A693:ZL693">
    <sortCondition ref="A693:ZL693"/>
  </sortState>
  <mergeCells count="4">
    <mergeCell ref="J11:O11"/>
    <mergeCell ref="J12:O12"/>
    <mergeCell ref="J13:O13"/>
    <mergeCell ref="J14:O14"/>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3" sqref="A1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t="s">
        <v>1922</v>
      </c>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6" t="s">
        <v>1850</v>
      </c>
      <c r="H13" s="137"/>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2025-05-13T14:43:20Z</dcterms:modified>
</cp:coreProperties>
</file>