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dell\Desktop\Excel\Handex Excel\Ders 2\"/>
    </mc:Choice>
  </mc:AlternateContent>
  <xr:revisionPtr revIDLastSave="0" documentId="13_ncr:1_{08CDF502-C19E-43DE-A2A1-BB62550E822E}" xr6:coauthVersionLast="45" xr6:coauthVersionMax="47" xr10:uidLastSave="{00000000-0000-0000-0000-000000000000}"/>
  <bookViews>
    <workbookView xWindow="-120" yWindow="-120" windowWidth="20730" windowHeight="11160" tabRatio="594" firstSheet="6" activeTab="10" xr2:uid="{8958279C-3D56-41BA-88FD-CC5EC4E8095F}"/>
  </bookViews>
  <sheets>
    <sheet name="HANDEX" sheetId="13" r:id="rId1"/>
    <sheet name="Database" sheetId="1" r:id="rId2"/>
    <sheet name="TEXT formulas" sheetId="2" r:id="rId3"/>
    <sheet name="No blanks" sheetId="3" r:id="rId4"/>
    <sheet name="NUMBER FORMAT" sheetId="4" r:id="rId5"/>
    <sheet name="LEN Example" sheetId="5" r:id="rId6"/>
    <sheet name="4 type custom num. format codes" sheetId="8" r:id="rId7"/>
    <sheet name="Practise#1" sheetId="9" r:id="rId8"/>
    <sheet name="Practise#2" sheetId="10" r:id="rId9"/>
    <sheet name="Practise#3" sheetId="11" r:id="rId10"/>
    <sheet name="Practise#4" sheetId="12" r:id="rId11"/>
  </sheets>
  <definedNames>
    <definedName name="_xlnm._FilterDatabase" localSheetId="1" hidden="1">Database!$C$1:$G$29</definedName>
    <definedName name="Z_F2C0ADA5_7AE4_4540_98EC_2BE01EDDD3D4_.wvu.FilterData" localSheetId="1" hidden="1">Database!$C$1:$G$29</definedName>
  </definedNames>
  <calcPr calcId="191029"/>
  <customWorkbookViews>
    <customWorkbookView name="Rashad - Personal View" guid="{F2C0ADA5-7AE4-4540-98EC-2BE01EDDD3D4}" mergeInterval="0" personalView="1" maximized="1" xWindow="-8" yWindow="-8" windowWidth="1382" windowHeight="744" tabRatio="594" activeSheetId="7"/>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4" i="11" l="1"/>
  <c r="K13" i="11"/>
  <c r="K12" i="11"/>
  <c r="K11" i="11"/>
  <c r="K10" i="11"/>
  <c r="K9" i="11"/>
  <c r="K8" i="11"/>
  <c r="K7" i="11"/>
  <c r="K6" i="11"/>
  <c r="I6" i="11"/>
  <c r="I7" i="11"/>
  <c r="I8" i="11"/>
  <c r="I9" i="11"/>
  <c r="I10" i="11"/>
  <c r="I11" i="11"/>
  <c r="I12" i="11"/>
  <c r="I13" i="11"/>
  <c r="I14" i="11"/>
  <c r="H4" i="11"/>
  <c r="H5" i="11"/>
  <c r="H6" i="11"/>
  <c r="H7" i="11"/>
  <c r="H8" i="11"/>
  <c r="H9" i="11"/>
  <c r="H10" i="11"/>
  <c r="H11" i="11"/>
  <c r="H12" i="11"/>
  <c r="H13" i="11"/>
  <c r="H14" i="11"/>
  <c r="G4" i="11"/>
  <c r="G5" i="11"/>
  <c r="G6" i="11"/>
  <c r="G7" i="11"/>
  <c r="G8" i="11"/>
  <c r="G9" i="11"/>
  <c r="G10" i="11"/>
  <c r="G11" i="11"/>
  <c r="G12" i="11"/>
  <c r="G13" i="11"/>
  <c r="G14" i="11"/>
  <c r="F4" i="11"/>
  <c r="F5" i="11"/>
  <c r="F6" i="11"/>
  <c r="F7" i="11"/>
  <c r="F8" i="11"/>
  <c r="F9" i="11"/>
  <c r="F10" i="11"/>
  <c r="F11" i="11"/>
  <c r="F12" i="11"/>
  <c r="F13" i="11"/>
  <c r="F14" i="11"/>
  <c r="F3" i="11"/>
  <c r="G3" i="11" s="1"/>
  <c r="H3" i="11" l="1"/>
  <c r="J3" i="9"/>
  <c r="J4" i="9"/>
  <c r="J5" i="9"/>
  <c r="J6" i="9"/>
  <c r="I9" i="4" l="1"/>
  <c r="E6" i="9" l="1"/>
  <c r="E5" i="9"/>
  <c r="E4" i="9"/>
  <c r="E3" i="9"/>
  <c r="I3" i="1" l="1"/>
  <c r="I2" i="1"/>
  <c r="G12" i="2" l="1"/>
  <c r="E10" i="2"/>
  <c r="B10" i="2"/>
  <c r="B6" i="2"/>
  <c r="B2" i="5"/>
  <c r="B1" i="5"/>
  <c r="D5" i="2"/>
  <c r="C5" i="2"/>
  <c r="B5" i="2"/>
  <c r="C3" i="2"/>
  <c r="C2" i="2"/>
  <c r="C4" i="2"/>
  <c r="B4" i="2"/>
  <c r="B2" i="2"/>
  <c r="B3" i="2"/>
</calcChain>
</file>

<file path=xl/sharedStrings.xml><?xml version="1.0" encoding="utf-8"?>
<sst xmlns="http://schemas.openxmlformats.org/spreadsheetml/2006/main" count="250" uniqueCount="154">
  <si>
    <t>Doğulduğu rayon</t>
  </si>
  <si>
    <t>Maaşı</t>
  </si>
  <si>
    <t>İşə Giriş tarixi</t>
  </si>
  <si>
    <t>Lerik</t>
  </si>
  <si>
    <t>Ağstafa</t>
  </si>
  <si>
    <t>Gədəbəy</t>
  </si>
  <si>
    <t>Oğuz</t>
  </si>
  <si>
    <t>Şəki</t>
  </si>
  <si>
    <t>Yardımlı</t>
  </si>
  <si>
    <t>Ağsu</t>
  </si>
  <si>
    <t>Qazax</t>
  </si>
  <si>
    <t>Beyləqan</t>
  </si>
  <si>
    <t>Kürdəmir</t>
  </si>
  <si>
    <t>Göyçay</t>
  </si>
  <si>
    <t>Siyəzən</t>
  </si>
  <si>
    <t>Naxçıvan (şəhər)</t>
  </si>
  <si>
    <t>Qax</t>
  </si>
  <si>
    <t>Zaqatala</t>
  </si>
  <si>
    <t>Saatlı</t>
  </si>
  <si>
    <t>Göygöl</t>
  </si>
  <si>
    <t>Şamaxı</t>
  </si>
  <si>
    <t>Ucar</t>
  </si>
  <si>
    <t>Ağdaş</t>
  </si>
  <si>
    <t>Şuşa</t>
  </si>
  <si>
    <t>Xırdalan</t>
  </si>
  <si>
    <t>İşçi nömrəsi</t>
  </si>
  <si>
    <t>Soyad &amp; Ad</t>
  </si>
  <si>
    <t>Adilə Babayeva</t>
  </si>
  <si>
    <t>Akif Kərimov</t>
  </si>
  <si>
    <t>Akif Ismayılov</t>
  </si>
  <si>
    <t>Leyla Cəfərova</t>
  </si>
  <si>
    <t>Adilə Eldarova</t>
  </si>
  <si>
    <t>Adilə Əliyeva</t>
  </si>
  <si>
    <t>Aydın Rüstəmzadə</t>
  </si>
  <si>
    <t>Aytən Mustafayeva</t>
  </si>
  <si>
    <t>Fəridə Tağıyeva</t>
  </si>
  <si>
    <t>Namiq Imamov</t>
  </si>
  <si>
    <t>Natiq Ismayilov</t>
  </si>
  <si>
    <t>Novruz Əhmədov</t>
  </si>
  <si>
    <t>Rüfət Əzizov</t>
  </si>
  <si>
    <t>Sahib Əhmədov</t>
  </si>
  <si>
    <t>Sənan Ibadov</t>
  </si>
  <si>
    <t>Şahəddin Ağayev</t>
  </si>
  <si>
    <t>Teymur Xanməmmədov</t>
  </si>
  <si>
    <t>Tamerlan Əliyev</t>
  </si>
  <si>
    <t>Vadim Ələkbərov</t>
  </si>
  <si>
    <t>Vaqif Əliyev</t>
  </si>
  <si>
    <t>Vüqar Əliyev</t>
  </si>
  <si>
    <t>Vüqar Səmədli</t>
  </si>
  <si>
    <t>Aftandil Baxşəliyev</t>
  </si>
  <si>
    <t>Akif Əmrahov</t>
  </si>
  <si>
    <t>Akif Qürbətov</t>
  </si>
  <si>
    <t>Aliyə Ismayilova</t>
  </si>
  <si>
    <t>Aydın Ələkbərov</t>
  </si>
  <si>
    <t>Audit</t>
  </si>
  <si>
    <t>Mütəxəssis</t>
  </si>
  <si>
    <t>İnsan resursları</t>
  </si>
  <si>
    <t>Təlim üzrə koordinator</t>
  </si>
  <si>
    <t>Maliyyə və uçot</t>
  </si>
  <si>
    <t>İqtisadçı</t>
  </si>
  <si>
    <t>KSƏTƏMM</t>
  </si>
  <si>
    <t>Mühasib</t>
  </si>
  <si>
    <t>Daxili auditor</t>
  </si>
  <si>
    <t>Aparıcı mütəxəssis</t>
  </si>
  <si>
    <t xml:space="preserve">Təchizat </t>
  </si>
  <si>
    <t>Mühəndis</t>
  </si>
  <si>
    <t>Texniki şöbə</t>
  </si>
  <si>
    <t>İnformasiya texnologiyaları</t>
  </si>
  <si>
    <t>Sistem inzibatçısı</t>
  </si>
  <si>
    <t>Risklərin idarə edilməsi</t>
  </si>
  <si>
    <t>İctimaiyyətlə əlaqələr</t>
  </si>
  <si>
    <t>Mütəxəssis (ictimaiyyətlə əlaqələr üzrə)</t>
  </si>
  <si>
    <t>Layihələrin idarə edilməsi</t>
  </si>
  <si>
    <t>Layihə üzrə koordinator</t>
  </si>
  <si>
    <t>Departament</t>
  </si>
  <si>
    <t>Vəzifə</t>
  </si>
  <si>
    <t xml:space="preserve">Afaq Babaşlı </t>
  </si>
  <si>
    <t>Microsoft Office Specialist Expert</t>
  </si>
  <si>
    <t>Optinal parameter</t>
  </si>
  <si>
    <t xml:space="preserve">.,?! */-+ </t>
  </si>
  <si>
    <t>Lenovo</t>
  </si>
  <si>
    <t>Toshiba</t>
  </si>
  <si>
    <t>TOSHİBA</t>
  </si>
  <si>
    <t xml:space="preserve">Excel </t>
  </si>
  <si>
    <t>e</t>
  </si>
  <si>
    <t>E</t>
  </si>
  <si>
    <t>00005</t>
  </si>
  <si>
    <t>12-1000</t>
  </si>
  <si>
    <t>1000-1500</t>
  </si>
  <si>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</si>
  <si>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</si>
  <si>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</si>
  <si>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</si>
  <si>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</si>
  <si>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</si>
  <si>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</si>
  <si>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FIXED</t>
    </r>
    <r>
      <rPr>
        <sz val="12"/>
        <color theme="1"/>
        <rFont val="Cambria"/>
        <family val="1"/>
      </rPr>
      <t xml:space="preserve"> (ФИКСИРОВАННЫЙ; SAYIDÜZENLE)</t>
    </r>
  </si>
  <si>
    <r>
      <rPr>
        <sz val="12"/>
        <color rgb="FFFF0000"/>
        <rFont val="Cambria"/>
        <family val="1"/>
      </rPr>
      <t>VALUE</t>
    </r>
    <r>
      <rPr>
        <sz val="12"/>
        <color theme="1"/>
        <rFont val="Cambria"/>
        <family val="1"/>
      </rPr>
      <t xml:space="preserve"> (ЗНАЧЕН; SAYIYAÇEVİR)</t>
    </r>
  </si>
  <si>
    <r>
      <rPr>
        <sz val="12"/>
        <color rgb="FFFF0000"/>
        <rFont val="Cambria"/>
        <family val="1"/>
      </rPr>
      <t>TEXT</t>
    </r>
    <r>
      <rPr>
        <sz val="12"/>
        <color theme="1"/>
        <rFont val="Cambria"/>
        <family val="1"/>
      </rPr>
      <t xml:space="preserve">  (ТЕКСТ; METNEÇEVİR)</t>
    </r>
  </si>
  <si>
    <r>
      <rPr>
        <sz val="12"/>
        <color rgb="FFFF0000"/>
        <rFont val="Cambria"/>
        <family val="1"/>
      </rPr>
      <t>TRIM</t>
    </r>
    <r>
      <rPr>
        <sz val="12"/>
        <color theme="1"/>
        <rFont val="Cambria"/>
        <family val="1"/>
      </rPr>
      <t xml:space="preserve"> (СЖПРОБЕЛЫ; KIRP)</t>
    </r>
  </si>
  <si>
    <r>
      <rPr>
        <sz val="12"/>
        <color rgb="FFFF0000"/>
        <rFont val="Cambria"/>
        <family val="1"/>
      </rPr>
      <t>SUBSTITUTE</t>
    </r>
    <r>
      <rPr>
        <sz val="12"/>
        <color theme="1"/>
        <rFont val="Cambria"/>
        <family val="1"/>
      </rPr>
      <t xml:space="preserve"> (ПОДСТАВИТЬ; YERİNEKOY)</t>
    </r>
  </si>
  <si>
    <r>
      <rPr>
        <sz val="12"/>
        <color rgb="FFFF0000"/>
        <rFont val="Cambria"/>
        <family val="1"/>
      </rPr>
      <t>REPLACE</t>
    </r>
    <r>
      <rPr>
        <sz val="12"/>
        <color theme="1"/>
        <rFont val="Cambria"/>
        <family val="1"/>
      </rPr>
      <t xml:space="preserve"> (ЗАМЕНИТЬ; DEĞİŞTİR)</t>
    </r>
  </si>
  <si>
    <r>
      <rPr>
        <sz val="12"/>
        <color rgb="FFFF0000"/>
        <rFont val="Cambria"/>
        <family val="1"/>
      </rPr>
      <t>PROPER</t>
    </r>
    <r>
      <rPr>
        <sz val="12"/>
        <color theme="1"/>
        <rFont val="Cambria"/>
        <family val="1"/>
      </rPr>
      <t xml:space="preserve"> (ПРОПНАЧ; YAZIM.DÜZENİ)</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</si>
  <si>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</si>
  <si>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</si>
  <si>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</si>
  <si>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</si>
  <si>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</si>
  <si>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</si>
  <si>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t xml:space="preserve">Text functions </t>
    </r>
    <r>
      <rPr>
        <sz val="12"/>
        <rFont val="Cambria"/>
        <family val="1"/>
      </rPr>
      <t>(Текстовые, Metin)</t>
    </r>
  </si>
  <si>
    <t>#,##.00;</t>
  </si>
  <si>
    <t>[Red](#,##.00);</t>
  </si>
  <si>
    <t>0.00;</t>
  </si>
  <si>
    <t>"ümumi gəlir" @ "AZN"</t>
  </si>
  <si>
    <t>Müsbət rəqəmlər üçün format;</t>
  </si>
  <si>
    <t>Mənfi rəqəmlər üçün format;</t>
  </si>
  <si>
    <t>Sıfırlar üçün format;</t>
  </si>
  <si>
    <t>Mətnlər üçün format</t>
  </si>
  <si>
    <t>Məhsul</t>
  </si>
  <si>
    <t>Say</t>
  </si>
  <si>
    <t>Qiymət</t>
  </si>
  <si>
    <t>Məbləğ</t>
  </si>
  <si>
    <t>Qələm</t>
  </si>
  <si>
    <t>Dəftər</t>
  </si>
  <si>
    <t>Albom</t>
  </si>
  <si>
    <t>Pozan</t>
  </si>
  <si>
    <t>#</t>
  </si>
  <si>
    <t>Ad&amp;Soyad</t>
  </si>
  <si>
    <t>İllik gəlir</t>
  </si>
  <si>
    <t>▲▼</t>
  </si>
  <si>
    <t>Gəlir</t>
  </si>
  <si>
    <t>Xərc</t>
  </si>
  <si>
    <t>Mənfəət</t>
  </si>
  <si>
    <t>56</t>
  </si>
  <si>
    <t>Rəng kodları :</t>
  </si>
  <si>
    <t>https://docs.microsoft.com/en-us/previous-versions/office/developer/office-2007/cc296089(v=office.12)?redirectedfrom=MSDN</t>
  </si>
  <si>
    <t>dd.mm.yyyy</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</si>
  <si>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</si>
  <si>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</si>
  <si>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</si>
  <si>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</si>
  <si>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</si>
  <si>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</si>
  <si>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</si>
  <si>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</si>
  <si>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</si>
  <si>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</si>
  <si>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scwcw</t>
  </si>
  <si>
    <t>wwcwcwwcwc</t>
  </si>
  <si>
    <t>0008</t>
  </si>
  <si>
    <t>salam</t>
  </si>
  <si>
    <t>dsdsd</t>
  </si>
  <si>
    <t>"56</t>
  </si>
  <si>
    <t>"23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</si>
</sst>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164" formatCode="_-* #,##0.00_-;\-* #,##0.00_-;_-* &quot;-&quot;??_-;_-@_-"/>
    <numFmt numFmtId="165" formatCode="_-[$$-409]* #,##0.00_ ;_-[$$-409]* \-#,##0.00\ ;_-[$$-409]* &quot;-&quot;??_ ;_-@_ "/>
    <numFmt numFmtId="166" formatCode="yyyy\-mm\-dd;@"/>
    <numFmt numFmtId="167" formatCode="#\ ???/???"/>
    <numFmt numFmtId="168" formatCode="&quot;Bu gün &quot;mmmm&quot; ayıdır&quot;"/>
    <numFmt numFmtId="169" formatCode="0\ &quot;ədəd&quot;"/>
    <numFmt numFmtId="170" formatCode="0.00\ &quot;AZN&quot;"/>
    <numFmt numFmtId="171" formatCode="##,##0.00"/>
    <numFmt numFmtId="172" formatCode="#,##0.00;;&quot;-&quot;"/>
    <numFmt numFmtId="173" formatCode="[Color49]General"/>
    <numFmt numFmtId="174" formatCode="mmm"/>
    <numFmt numFmtId="175" formatCode="[Color14]\▲;[Color46]\▼"/>
    <numFmt numFmtId="176" formatCode="0;\-\ 0;;&quot;Ümumi gəlir&quot;\ @"/>
    <numFmt numFmtId="177" formatCode="hh:mm\ AM/PM"/>
    <numFmt numFmtId="178" formatCode="&quot;Bu gün &quot;mmmm&quot; ayının &quot;dddd&quot; günüdür&quot;"/>
    <numFmt numFmtId="179" formatCode="0;[Red]0"/>
    <numFmt numFmtId="180" formatCode="[$AZN]\ #,##0.00"/>
    <numFmt numFmtId="181" formatCode="dd\.mm\.yyyy;@"/>
    <numFmt numFmtId="182" formatCode="h:mm:ss;@"/>
    <numFmt numFmtId="183" formatCode="[Blue]0.00;[Red]\-0.00;&quot;Xana 0-dir&quot;;&quot;Xanaya yalniz eded daxil et&quot;"/>
    <numFmt numFmtId="184" formatCode="0.00;\-0.00;&quot;-&quot;"/>
    <numFmt numFmtId="185" formatCode="[Blue]#,##0.00;[Red]\-#,##0.00;[Green]&quot;-&quot;"/>
    <numFmt numFmtId="186" formatCode="[Green]\▲;[Red]\▼"/>
    <numFmt numFmtId="187" formatCode="0.00\ &quot;AZN&quot;;&quot;Umumi gelir&quot;\ @"/>
    <numFmt numFmtId="188" formatCode="&quot;Umumi gelir&quot;\ 0.00"/>
    <numFmt numFmtId="192" formatCode="dd\.mm\.yyyy"/>
    <numFmt numFmtId="196" formatCode="dd\.mm"/>
    <numFmt numFmtId="197" formatCode="ddd"/>
    <numFmt numFmtId="198" formatCode="dddd"/>
    <numFmt numFmtId="199" formatCode="dd"/>
    <numFmt numFmtId="200" formatCode="mm"/>
    <numFmt numFmtId="201" formatCode="mmmm"/>
    <numFmt numFmtId="202" formatCode="mmmmm"/>
    <numFmt numFmtId="203" formatCode="&quot;Bu gun &quot;\ mmmm\ &quot;ayinin &quot;\ dddd\ &quot;gunudur&quot;"/>
  </numFmts>
  <fonts count="30" x14ac:knownFonts="1">
    <font>
      <sz val="11"/>
      <color theme="1"/>
      <name val="Calibri"/>
      <family val="2"/>
      <charset val="186"/>
      <scheme val="minor"/>
    </font>
    <font>
      <sz val="11"/>
      <color theme="1"/>
      <name val="Palatino Linotype"/>
      <family val="2"/>
      <charset val="186"/>
    </font>
    <font>
      <sz val="18"/>
      <color theme="1"/>
      <name val="Calibri"/>
      <family val="2"/>
      <charset val="186"/>
      <scheme val="minor"/>
    </font>
    <font>
      <sz val="11"/>
      <color theme="1"/>
      <name val="Calibri"/>
      <family val="2"/>
      <charset val="186"/>
      <scheme val="minor"/>
    </font>
    <font>
      <b/>
      <sz val="18"/>
      <color theme="0"/>
      <name val="Calibri"/>
      <family val="2"/>
      <charset val="186"/>
      <scheme val="minor"/>
    </font>
    <font>
      <sz val="11"/>
      <color theme="1"/>
      <name val="Cambria"/>
      <family val="1"/>
    </font>
    <font>
      <sz val="12"/>
      <color theme="1"/>
      <name val="Cambria"/>
      <family val="1"/>
    </font>
    <font>
      <sz val="12"/>
      <color theme="1"/>
      <name val="Arial"/>
      <family val="2"/>
      <charset val="186"/>
    </font>
    <font>
      <sz val="12"/>
      <color rgb="FFFF0000"/>
      <name val="Cambria"/>
      <family val="1"/>
    </font>
    <font>
      <sz val="12"/>
      <name val="Cambria"/>
      <family val="1"/>
    </font>
    <font>
      <b/>
      <sz val="12"/>
      <color theme="9" tint="-0.499984740745262"/>
      <name val="Courier New"/>
      <family val="3"/>
    </font>
    <font>
      <b/>
      <sz val="14"/>
      <color theme="4"/>
      <name val="Courier New"/>
      <family val="3"/>
    </font>
    <font>
      <b/>
      <sz val="14"/>
      <color rgb="FFFF0000"/>
      <name val="Courier New"/>
      <family val="3"/>
    </font>
    <font>
      <b/>
      <sz val="14"/>
      <color rgb="FFBAC929"/>
      <name val="Courier New"/>
      <family val="3"/>
    </font>
    <font>
      <b/>
      <sz val="14"/>
      <color rgb="FF7B27D7"/>
      <name val="Courier New"/>
      <family val="3"/>
    </font>
    <font>
      <sz val="11"/>
      <color theme="1"/>
      <name val="Courier New"/>
      <family val="3"/>
    </font>
    <font>
      <b/>
      <sz val="11"/>
      <color theme="1"/>
      <name val="Courier New"/>
      <family val="3"/>
    </font>
    <font>
      <b/>
      <sz val="11"/>
      <color rgb="FF002060"/>
      <name val="Palatino Linotype"/>
      <family val="1"/>
    </font>
    <font>
      <sz val="15"/>
      <name val="Palatino Linotype"/>
      <family val="1"/>
    </font>
    <font>
      <u/>
      <sz val="11"/>
      <color theme="10"/>
      <name val="Palatino Linotype"/>
      <family val="2"/>
      <charset val="186"/>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8"/>
      <name val="Calibri"/>
      <family val="2"/>
      <charset val="186"/>
      <scheme val="minor"/>
    </font>
  </fonts>
  <fills count="7">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theme="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double">
        <color indexed="64"/>
      </bottom>
      <diagonal/>
    </border>
  </borders>
  <cellStyleXfs count="8">
    <xf numFmtId="0" fontId="0" fillId="0" borderId="0"/>
    <xf numFmtId="9" fontId="3" fillId="0" borderId="0" applyFont="0" applyFill="0" applyBorder="0" applyAlignment="0" applyProtection="0"/>
    <xf numFmtId="0" fontId="7" fillId="0" borderId="0"/>
    <xf numFmtId="0" fontId="1" fillId="0" borderId="0"/>
    <xf numFmtId="164" fontId="1" fillId="0" borderId="0" applyFont="0" applyFill="0" applyBorder="0" applyAlignment="0" applyProtection="0"/>
    <xf numFmtId="0" fontId="19" fillId="0" borderId="0" applyNumberFormat="0" applyFill="0" applyBorder="0" applyAlignment="0" applyProtection="0"/>
    <xf numFmtId="0" fontId="20" fillId="0" borderId="0"/>
    <xf numFmtId="0" fontId="27" fillId="0" borderId="0" applyNumberFormat="0" applyFill="0" applyBorder="0" applyAlignment="0" applyProtection="0"/>
  </cellStyleXfs>
  <cellXfs count="90">
    <xf numFmtId="0" fontId="0" fillId="0" borderId="0" xfId="0"/>
    <xf numFmtId="0" fontId="0" fillId="0" borderId="0" xfId="0" applyAlignment="1">
      <alignment horizontal="center" vertical="center"/>
    </xf>
    <xf numFmtId="0" fontId="0" fillId="0" borderId="0" xfId="0" applyAlignment="1">
      <alignment horizontal="center" wrapText="1"/>
    </xf>
    <xf numFmtId="14" fontId="0" fillId="0" borderId="0" xfId="0" applyNumberFormat="1"/>
    <xf numFmtId="14" fontId="2" fillId="0" borderId="1" xfId="0" applyNumberFormat="1" applyFont="1" applyBorder="1"/>
    <xf numFmtId="0" fontId="2" fillId="0" borderId="0" xfId="0" applyFont="1"/>
    <xf numFmtId="49" fontId="0" fillId="0" borderId="0" xfId="0" applyNumberFormat="1"/>
    <xf numFmtId="0" fontId="5" fillId="0" borderId="0" xfId="0" applyFont="1"/>
    <xf numFmtId="0" fontId="6" fillId="0" borderId="0" xfId="0" applyFont="1"/>
    <xf numFmtId="0" fontId="6" fillId="4" borderId="0" xfId="0" applyFont="1" applyFill="1"/>
    <xf numFmtId="0" fontId="0" fillId="0" borderId="0" xfId="0" quotePrefix="1"/>
    <xf numFmtId="165" fontId="0" fillId="0" borderId="0" xfId="0" applyNumberFormat="1"/>
    <xf numFmtId="166" fontId="0" fillId="0" borderId="0" xfId="0" applyNumberFormat="1"/>
    <xf numFmtId="9" fontId="0" fillId="0" borderId="0" xfId="1" applyFont="1"/>
    <xf numFmtId="167" fontId="0" fillId="0" borderId="0" xfId="0" applyNumberFormat="1"/>
    <xf numFmtId="11" fontId="0" fillId="0" borderId="0" xfId="0" applyNumberFormat="1"/>
    <xf numFmtId="168" fontId="0" fillId="0" borderId="0" xfId="0" applyNumberFormat="1"/>
    <xf numFmtId="14" fontId="2" fillId="0" borderId="2" xfId="0" applyNumberFormat="1" applyFont="1" applyBorder="1"/>
    <xf numFmtId="0" fontId="4" fillId="2" borderId="3" xfId="0" applyFont="1" applyFill="1" applyBorder="1"/>
    <xf numFmtId="14" fontId="4" fillId="2" borderId="3" xfId="0" applyNumberFormat="1" applyFont="1" applyFill="1" applyBorder="1"/>
    <xf numFmtId="0" fontId="2" fillId="3" borderId="4" xfId="0" applyFont="1" applyFill="1" applyBorder="1"/>
    <xf numFmtId="14" fontId="2" fillId="3" borderId="2" xfId="0" applyNumberFormat="1" applyFont="1" applyFill="1" applyBorder="1"/>
    <xf numFmtId="0" fontId="2" fillId="0" borderId="4" xfId="0" applyFont="1" applyBorder="1"/>
    <xf numFmtId="0" fontId="2" fillId="0" borderId="5" xfId="0" applyFont="1" applyBorder="1"/>
    <xf numFmtId="0" fontId="6" fillId="4" borderId="0" xfId="2" applyFont="1" applyFill="1"/>
    <xf numFmtId="0" fontId="8" fillId="5" borderId="0" xfId="0" applyFont="1" applyFill="1"/>
    <xf numFmtId="0" fontId="10" fillId="0" borderId="0" xfId="3" applyFont="1" applyAlignment="1">
      <alignment horizontal="center" vertical="center"/>
    </xf>
    <xf numFmtId="0" fontId="11" fillId="0" borderId="0" xfId="3" applyFont="1"/>
    <xf numFmtId="0" fontId="12" fillId="0" borderId="0" xfId="3" applyFont="1"/>
    <xf numFmtId="0" fontId="13" fillId="0" borderId="0" xfId="3" quotePrefix="1" applyFont="1"/>
    <xf numFmtId="0" fontId="14" fillId="0" borderId="0" xfId="3" quotePrefix="1" applyFont="1"/>
    <xf numFmtId="0" fontId="15" fillId="0" borderId="0" xfId="3" applyFont="1"/>
    <xf numFmtId="0" fontId="1" fillId="0" borderId="6" xfId="3" applyBorder="1"/>
    <xf numFmtId="0" fontId="1" fillId="0" borderId="0" xfId="3"/>
    <xf numFmtId="169" fontId="17" fillId="0" borderId="0" xfId="3" applyNumberFormat="1" applyFont="1" applyAlignment="1">
      <alignment horizontal="center" vertical="center"/>
    </xf>
    <xf numFmtId="170" fontId="17" fillId="0" borderId="0" xfId="3" applyNumberFormat="1" applyFont="1" applyAlignment="1">
      <alignment horizontal="center" vertical="center"/>
    </xf>
    <xf numFmtId="0" fontId="1" fillId="0" borderId="7" xfId="3" applyBorder="1"/>
    <xf numFmtId="0" fontId="18" fillId="0" borderId="7" xfId="3" applyFont="1" applyBorder="1"/>
    <xf numFmtId="171" fontId="1" fillId="0" borderId="0" xfId="3" applyNumberFormat="1"/>
    <xf numFmtId="0" fontId="18" fillId="0" borderId="0" xfId="3" applyFont="1"/>
    <xf numFmtId="172" fontId="18" fillId="0" borderId="0" xfId="4" applyNumberFormat="1" applyFont="1" applyFill="1" applyBorder="1"/>
    <xf numFmtId="173" fontId="1" fillId="0" borderId="0" xfId="3" applyNumberFormat="1"/>
    <xf numFmtId="0" fontId="1" fillId="0" borderId="0" xfId="3" applyAlignment="1">
      <alignment horizontal="center" vertical="center"/>
    </xf>
    <xf numFmtId="174" fontId="1" fillId="0" borderId="6" xfId="3" applyNumberFormat="1" applyBorder="1" applyAlignment="1">
      <alignment horizontal="center" vertical="center"/>
    </xf>
    <xf numFmtId="174" fontId="1" fillId="0" borderId="0" xfId="3" applyNumberFormat="1" applyAlignment="1">
      <alignment horizontal="center" vertical="center"/>
    </xf>
    <xf numFmtId="176" fontId="1" fillId="0" borderId="0" xfId="3" quotePrefix="1" applyNumberFormat="1"/>
    <xf numFmtId="0" fontId="1" fillId="0" borderId="8" xfId="3" applyBorder="1"/>
    <xf numFmtId="177" fontId="1" fillId="0" borderId="0" xfId="3" applyNumberFormat="1"/>
    <xf numFmtId="14" fontId="1" fillId="0" borderId="0" xfId="3" applyNumberFormat="1"/>
    <xf numFmtId="178" fontId="1" fillId="0" borderId="0" xfId="3" applyNumberFormat="1"/>
    <xf numFmtId="0" fontId="20" fillId="6" borderId="0" xfId="6" applyFill="1"/>
    <xf numFmtId="0" fontId="23" fillId="6" borderId="0" xfId="6" applyFont="1" applyFill="1"/>
    <xf numFmtId="0" fontId="24" fillId="6" borderId="0" xfId="6" applyFont="1" applyFill="1"/>
    <xf numFmtId="0" fontId="26" fillId="6" borderId="0" xfId="6" applyFont="1" applyFill="1"/>
    <xf numFmtId="3" fontId="0" fillId="0" borderId="0" xfId="0" applyNumberFormat="1"/>
    <xf numFmtId="179" fontId="0" fillId="0" borderId="0" xfId="0" applyNumberFormat="1"/>
    <xf numFmtId="180" fontId="0" fillId="0" borderId="0" xfId="0" applyNumberFormat="1"/>
    <xf numFmtId="181" fontId="0" fillId="0" borderId="0" xfId="0" applyNumberFormat="1"/>
    <xf numFmtId="182" fontId="0" fillId="0" borderId="0" xfId="0" applyNumberFormat="1"/>
    <xf numFmtId="10" fontId="0" fillId="0" borderId="0" xfId="0" applyNumberFormat="1"/>
    <xf numFmtId="12" fontId="0" fillId="0" borderId="0" xfId="0" applyNumberFormat="1"/>
    <xf numFmtId="0" fontId="0" fillId="0" borderId="0" xfId="0" applyNumberFormat="1"/>
    <xf numFmtId="0" fontId="1" fillId="0" borderId="6" xfId="3" applyNumberFormat="1" applyBorder="1"/>
    <xf numFmtId="0" fontId="1" fillId="0" borderId="0" xfId="3" applyNumberFormat="1"/>
    <xf numFmtId="183" fontId="1" fillId="0" borderId="0" xfId="3" applyNumberFormat="1"/>
    <xf numFmtId="184" fontId="18" fillId="0" borderId="0" xfId="4" applyNumberFormat="1" applyFont="1" applyFill="1" applyBorder="1"/>
    <xf numFmtId="185" fontId="18" fillId="0" borderId="0" xfId="4" applyNumberFormat="1" applyFont="1" applyFill="1" applyBorder="1"/>
    <xf numFmtId="170" fontId="1" fillId="0" borderId="6" xfId="3" applyNumberFormat="1" applyBorder="1" applyAlignment="1">
      <alignment horizontal="center" vertical="center"/>
    </xf>
    <xf numFmtId="170" fontId="1" fillId="0" borderId="0" xfId="3" applyNumberFormat="1" applyAlignment="1">
      <alignment horizontal="center" vertical="center"/>
    </xf>
    <xf numFmtId="186" fontId="1" fillId="0" borderId="0" xfId="3" applyNumberFormat="1" applyAlignment="1">
      <alignment horizontal="center"/>
    </xf>
    <xf numFmtId="175" fontId="1" fillId="0" borderId="0" xfId="3" applyNumberFormat="1" applyAlignment="1">
      <alignment horizontal="center"/>
    </xf>
    <xf numFmtId="187" fontId="1" fillId="0" borderId="0" xfId="3" applyNumberFormat="1"/>
    <xf numFmtId="188" fontId="1" fillId="0" borderId="0" xfId="3" applyNumberFormat="1"/>
    <xf numFmtId="0" fontId="28" fillId="6" borderId="0" xfId="7" applyFont="1" applyFill="1" applyAlignment="1">
      <alignment horizontal="center" vertical="center"/>
    </xf>
    <xf numFmtId="0" fontId="26" fillId="6" borderId="0" xfId="6" applyFont="1" applyFill="1" applyAlignment="1">
      <alignment horizontal="center" vertical="center"/>
    </xf>
    <xf numFmtId="0" fontId="21" fillId="6" borderId="0" xfId="6" applyFont="1" applyFill="1" applyAlignment="1">
      <alignment horizontal="right" vertical="center"/>
    </xf>
    <xf numFmtId="0" fontId="22" fillId="6" borderId="0" xfId="6" applyFont="1" applyFill="1" applyAlignment="1">
      <alignment horizontal="left" wrapText="1"/>
    </xf>
    <xf numFmtId="0" fontId="25" fillId="6" borderId="0" xfId="6" applyFont="1" applyFill="1" applyAlignment="1">
      <alignment horizontal="center"/>
    </xf>
    <xf numFmtId="0" fontId="16" fillId="0" borderId="0" xfId="3" applyFont="1"/>
    <xf numFmtId="0" fontId="19" fillId="0" borderId="0" xfId="5" applyAlignment="1">
      <alignment horizontal="left"/>
    </xf>
    <xf numFmtId="192" fontId="1" fillId="0" borderId="0" xfId="3" applyNumberFormat="1" applyAlignment="1">
      <alignment horizontal="center"/>
    </xf>
    <xf numFmtId="196" fontId="1" fillId="0" borderId="0" xfId="3" applyNumberFormat="1" applyAlignment="1">
      <alignment horizontal="center"/>
    </xf>
    <xf numFmtId="197" fontId="1" fillId="0" borderId="0" xfId="3" applyNumberFormat="1" applyAlignment="1">
      <alignment horizontal="center"/>
    </xf>
    <xf numFmtId="198" fontId="1" fillId="0" borderId="0" xfId="3" applyNumberFormat="1" applyAlignment="1">
      <alignment horizontal="center"/>
    </xf>
    <xf numFmtId="199" fontId="1" fillId="0" borderId="0" xfId="3" applyNumberFormat="1" applyAlignment="1">
      <alignment horizontal="center"/>
    </xf>
    <xf numFmtId="200" fontId="1" fillId="0" borderId="0" xfId="3" applyNumberFormat="1" applyAlignment="1">
      <alignment horizontal="center"/>
    </xf>
    <xf numFmtId="174" fontId="1" fillId="0" borderId="0" xfId="3" applyNumberFormat="1" applyAlignment="1">
      <alignment horizontal="center"/>
    </xf>
    <xf numFmtId="201" fontId="1" fillId="0" borderId="0" xfId="3" applyNumberFormat="1" applyAlignment="1">
      <alignment horizontal="center"/>
    </xf>
    <xf numFmtId="202" fontId="1" fillId="0" borderId="0" xfId="3" applyNumberFormat="1" applyAlignment="1">
      <alignment horizontal="center"/>
    </xf>
    <xf numFmtId="203" fontId="1" fillId="0" borderId="0" xfId="3" applyNumberFormat="1"/>
  </cellXfs>
  <cellStyles count="8">
    <cellStyle name="Comma 2" xfId="4" xr:uid="{1B7D7BB1-7395-43D6-B2AF-80112B722AAC}"/>
    <cellStyle name="Hyperlink 2" xfId="5" xr:uid="{33298BB3-675D-4C4E-AAD7-043FA6877AF3}"/>
    <cellStyle name="Hyperlink 3" xfId="7" xr:uid="{ED9DEE51-2417-4CD6-81EE-E57840DE6DC7}"/>
    <cellStyle name="Normal" xfId="0" builtinId="0"/>
    <cellStyle name="Normal 2" xfId="3" xr:uid="{643BC393-10A8-47CE-8FB1-07FA9F2EA34F}"/>
    <cellStyle name="Normal 2 2" xfId="2" xr:uid="{A60D174D-B0EC-4B07-9161-A8FAB0B12546}"/>
    <cellStyle name="Normal 2 2 2" xfId="6" xr:uid="{B2721B40-B094-49E2-B014-A06B72708705}"/>
    <cellStyle name="Percent" xfId="1" builtinId="5"/>
  </cellStyles>
  <dxfs count="2">
    <dxf>
      <font>
        <b/>
        <i val="0"/>
        <color theme="0"/>
      </font>
      <fill>
        <patternFill>
          <bgColor rgb="FF002060"/>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gif"/></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4E952974-C94E-40FE-9B53-0179AA0151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043ADFF-4E73-4374-BAA1-8590D27C1D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2D9A813F-E77F-426E-B8A1-1FD2C2856A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DE86732D-9D8B-4026-99AC-3F6215807E6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11CE9DC-36B6-4C63-98A4-DA0E68323497}"/>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DF5FEC7-D9A7-4CF4-87A9-5CCAB09ABD7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DA7AB39-222F-4E59-8184-0126B356072A}"/>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672703</xdr:colOff>
      <xdr:row>3</xdr:row>
      <xdr:rowOff>119374</xdr:rowOff>
    </xdr:from>
    <xdr:to>
      <xdr:col>1</xdr:col>
      <xdr:colOff>880749</xdr:colOff>
      <xdr:row>4</xdr:row>
      <xdr:rowOff>83343</xdr:rowOff>
    </xdr:to>
    <xdr:sp macro="" textlink="">
      <xdr:nvSpPr>
        <xdr:cNvPr id="2" name="Right Brace 1">
          <a:extLst>
            <a:ext uri="{FF2B5EF4-FFF2-40B4-BE49-F238E27FC236}">
              <a16:creationId xmlns:a16="http://schemas.microsoft.com/office/drawing/2014/main" id="{DEA3DE7C-A346-4E8D-8BA9-56DCA49EFE9F}"/>
            </a:ext>
          </a:extLst>
        </xdr:cNvPr>
        <xdr:cNvSpPr/>
      </xdr:nvSpPr>
      <xdr:spPr>
        <a:xfrm rot="16200000">
          <a:off x="1042391" y="340236"/>
          <a:ext cx="154469" cy="893846"/>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2</xdr:col>
      <xdr:colOff>47626</xdr:colOff>
      <xdr:row>3</xdr:row>
      <xdr:rowOff>119373</xdr:rowOff>
    </xdr:from>
    <xdr:to>
      <xdr:col>2</xdr:col>
      <xdr:colOff>1631159</xdr:colOff>
      <xdr:row>4</xdr:row>
      <xdr:rowOff>83342</xdr:rowOff>
    </xdr:to>
    <xdr:sp macro="" textlink="">
      <xdr:nvSpPr>
        <xdr:cNvPr id="3" name="Right Brace 2">
          <a:extLst>
            <a:ext uri="{FF2B5EF4-FFF2-40B4-BE49-F238E27FC236}">
              <a16:creationId xmlns:a16="http://schemas.microsoft.com/office/drawing/2014/main" id="{16D7C6A4-F80B-4B8C-95B3-D4AC042D02AD}"/>
            </a:ext>
          </a:extLst>
        </xdr:cNvPr>
        <xdr:cNvSpPr/>
      </xdr:nvSpPr>
      <xdr:spPr>
        <a:xfrm rot="16200000">
          <a:off x="2371883" y="-4609"/>
          <a:ext cx="154469" cy="1583533"/>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3</xdr:col>
      <xdr:colOff>13249</xdr:colOff>
      <xdr:row>3</xdr:row>
      <xdr:rowOff>132361</xdr:rowOff>
    </xdr:from>
    <xdr:to>
      <xdr:col>3</xdr:col>
      <xdr:colOff>566889</xdr:colOff>
      <xdr:row>4</xdr:row>
      <xdr:rowOff>64942</xdr:rowOff>
    </xdr:to>
    <xdr:sp macro="" textlink="">
      <xdr:nvSpPr>
        <xdr:cNvPr id="4" name="Right Brace 3">
          <a:extLst>
            <a:ext uri="{FF2B5EF4-FFF2-40B4-BE49-F238E27FC236}">
              <a16:creationId xmlns:a16="http://schemas.microsoft.com/office/drawing/2014/main" id="{81C8EEF4-2C6E-4F25-B1FB-8B536E6F5851}"/>
            </a:ext>
          </a:extLst>
        </xdr:cNvPr>
        <xdr:cNvSpPr/>
      </xdr:nvSpPr>
      <xdr:spPr>
        <a:xfrm rot="16200000">
          <a:off x="3543228" y="507632"/>
          <a:ext cx="123081" cy="553640"/>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4</xdr:col>
      <xdr:colOff>41672</xdr:colOff>
      <xdr:row>3</xdr:row>
      <xdr:rowOff>89297</xdr:rowOff>
    </xdr:from>
    <xdr:to>
      <xdr:col>4</xdr:col>
      <xdr:colOff>2297906</xdr:colOff>
      <xdr:row>4</xdr:row>
      <xdr:rowOff>89297</xdr:rowOff>
    </xdr:to>
    <xdr:sp macro="" textlink="">
      <xdr:nvSpPr>
        <xdr:cNvPr id="5" name="Right Brace 4">
          <a:extLst>
            <a:ext uri="{FF2B5EF4-FFF2-40B4-BE49-F238E27FC236}">
              <a16:creationId xmlns:a16="http://schemas.microsoft.com/office/drawing/2014/main" id="{9431691E-A099-4681-ABF5-9590A4A257A0}"/>
            </a:ext>
          </a:extLst>
        </xdr:cNvPr>
        <xdr:cNvSpPr/>
      </xdr:nvSpPr>
      <xdr:spPr>
        <a:xfrm rot="16200000">
          <a:off x="5075039" y="-353020"/>
          <a:ext cx="190500" cy="2256234"/>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228832</xdr:colOff>
      <xdr:row>1</xdr:row>
      <xdr:rowOff>165961</xdr:rowOff>
    </xdr:from>
    <xdr:to>
      <xdr:col>1</xdr:col>
      <xdr:colOff>639598</xdr:colOff>
      <xdr:row>3</xdr:row>
      <xdr:rowOff>34992</xdr:rowOff>
    </xdr:to>
    <xdr:sp macro="" textlink="">
      <xdr:nvSpPr>
        <xdr:cNvPr id="6" name="TextBox 5">
          <a:extLst>
            <a:ext uri="{FF2B5EF4-FFF2-40B4-BE49-F238E27FC236}">
              <a16:creationId xmlns:a16="http://schemas.microsoft.com/office/drawing/2014/main" id="{54571460-1BED-44CC-9FC2-6B1E65BBD1F4}"/>
            </a:ext>
          </a:extLst>
        </xdr:cNvPr>
        <xdr:cNvSpPr txBox="1"/>
      </xdr:nvSpPr>
      <xdr:spPr>
        <a:xfrm>
          <a:off x="914632" y="356461"/>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z-Latn-AZ" sz="1100" b="1">
              <a:latin typeface="Courier New" panose="02070309020205020404" pitchFamily="49" charset="0"/>
              <a:cs typeface="Courier New" panose="02070309020205020404" pitchFamily="49" charset="0"/>
            </a:rPr>
            <a:t>1</a:t>
          </a:r>
          <a:endParaRPr lang="en-US" sz="1100" b="1">
            <a:latin typeface="Courier New" panose="02070309020205020404" pitchFamily="49" charset="0"/>
            <a:cs typeface="Courier New" panose="02070309020205020404" pitchFamily="49" charset="0"/>
          </a:endParaRPr>
        </a:p>
      </xdr:txBody>
    </xdr:sp>
    <xdr:clientData/>
  </xdr:twoCellAnchor>
  <xdr:twoCellAnchor>
    <xdr:from>
      <xdr:col>2</xdr:col>
      <xdr:colOff>631902</xdr:colOff>
      <xdr:row>2</xdr:row>
      <xdr:rowOff>9293</xdr:rowOff>
    </xdr:from>
    <xdr:to>
      <xdr:col>2</xdr:col>
      <xdr:colOff>1042668</xdr:colOff>
      <xdr:row>3</xdr:row>
      <xdr:rowOff>68824</xdr:rowOff>
    </xdr:to>
    <xdr:sp macro="" textlink="">
      <xdr:nvSpPr>
        <xdr:cNvPr id="7" name="TextBox 6">
          <a:extLst>
            <a:ext uri="{FF2B5EF4-FFF2-40B4-BE49-F238E27FC236}">
              <a16:creationId xmlns:a16="http://schemas.microsoft.com/office/drawing/2014/main" id="{432D1963-B55F-44D8-861A-187D24E75461}"/>
            </a:ext>
          </a:extLst>
        </xdr:cNvPr>
        <xdr:cNvSpPr txBox="1"/>
      </xdr:nvSpPr>
      <xdr:spPr>
        <a:xfrm>
          <a:off x="224162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3</xdr:col>
      <xdr:colOff>78987</xdr:colOff>
      <xdr:row>2</xdr:row>
      <xdr:rowOff>9293</xdr:rowOff>
    </xdr:from>
    <xdr:to>
      <xdr:col>3</xdr:col>
      <xdr:colOff>489753</xdr:colOff>
      <xdr:row>3</xdr:row>
      <xdr:rowOff>68824</xdr:rowOff>
    </xdr:to>
    <xdr:sp macro="" textlink="">
      <xdr:nvSpPr>
        <xdr:cNvPr id="8" name="TextBox 7">
          <a:extLst>
            <a:ext uri="{FF2B5EF4-FFF2-40B4-BE49-F238E27FC236}">
              <a16:creationId xmlns:a16="http://schemas.microsoft.com/office/drawing/2014/main" id="{3BBF41F7-E9F2-41D6-9DBC-9F19127A3E55}"/>
            </a:ext>
          </a:extLst>
        </xdr:cNvPr>
        <xdr:cNvSpPr txBox="1"/>
      </xdr:nvSpPr>
      <xdr:spPr>
        <a:xfrm>
          <a:off x="339368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4</xdr:col>
      <xdr:colOff>969065</xdr:colOff>
      <xdr:row>1</xdr:row>
      <xdr:rowOff>165652</xdr:rowOff>
    </xdr:from>
    <xdr:to>
      <xdr:col>4</xdr:col>
      <xdr:colOff>1379831</xdr:colOff>
      <xdr:row>3</xdr:row>
      <xdr:rowOff>34683</xdr:rowOff>
    </xdr:to>
    <xdr:sp macro="" textlink="">
      <xdr:nvSpPr>
        <xdr:cNvPr id="9" name="TextBox 8">
          <a:extLst>
            <a:ext uri="{FF2B5EF4-FFF2-40B4-BE49-F238E27FC236}">
              <a16:creationId xmlns:a16="http://schemas.microsoft.com/office/drawing/2014/main" id="{F5B98C54-517F-4C4E-8651-74116C4C0559}"/>
            </a:ext>
          </a:extLst>
        </xdr:cNvPr>
        <xdr:cNvSpPr txBox="1"/>
      </xdr:nvSpPr>
      <xdr:spPr>
        <a:xfrm>
          <a:off x="4969565" y="356152"/>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427642</xdr:colOff>
      <xdr:row>6</xdr:row>
      <xdr:rowOff>166375</xdr:rowOff>
    </xdr:from>
    <xdr:to>
      <xdr:col>1</xdr:col>
      <xdr:colOff>838408</xdr:colOff>
      <xdr:row>8</xdr:row>
      <xdr:rowOff>57387</xdr:rowOff>
    </xdr:to>
    <xdr:sp macro="" textlink="">
      <xdr:nvSpPr>
        <xdr:cNvPr id="10" name="TextBox 9">
          <a:extLst>
            <a:ext uri="{FF2B5EF4-FFF2-40B4-BE49-F238E27FC236}">
              <a16:creationId xmlns:a16="http://schemas.microsoft.com/office/drawing/2014/main" id="{9A9D962B-D0AC-4DCD-921A-D22325A4DF1B}"/>
            </a:ext>
          </a:extLst>
        </xdr:cNvPr>
        <xdr:cNvSpPr txBox="1"/>
      </xdr:nvSpPr>
      <xdr:spPr>
        <a:xfrm>
          <a:off x="1113442" y="1385575"/>
          <a:ext cx="410766" cy="281537"/>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1</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430323</xdr:colOff>
      <xdr:row>8</xdr:row>
      <xdr:rowOff>167625</xdr:rowOff>
    </xdr:from>
    <xdr:to>
      <xdr:col>1</xdr:col>
      <xdr:colOff>841089</xdr:colOff>
      <xdr:row>10</xdr:row>
      <xdr:rowOff>49344</xdr:rowOff>
    </xdr:to>
    <xdr:sp macro="" textlink="">
      <xdr:nvSpPr>
        <xdr:cNvPr id="11" name="TextBox 10">
          <a:extLst>
            <a:ext uri="{FF2B5EF4-FFF2-40B4-BE49-F238E27FC236}">
              <a16:creationId xmlns:a16="http://schemas.microsoft.com/office/drawing/2014/main" id="{D2135664-3A32-45FF-A185-DDF4213AD36F}"/>
            </a:ext>
          </a:extLst>
        </xdr:cNvPr>
        <xdr:cNvSpPr txBox="1"/>
      </xdr:nvSpPr>
      <xdr:spPr>
        <a:xfrm>
          <a:off x="1116123" y="1777350"/>
          <a:ext cx="410766" cy="281769"/>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432289</xdr:colOff>
      <xdr:row>10</xdr:row>
      <xdr:rowOff>169056</xdr:rowOff>
    </xdr:from>
    <xdr:to>
      <xdr:col>1</xdr:col>
      <xdr:colOff>843055</xdr:colOff>
      <xdr:row>12</xdr:row>
      <xdr:rowOff>52741</xdr:rowOff>
    </xdr:to>
    <xdr:sp macro="" textlink="">
      <xdr:nvSpPr>
        <xdr:cNvPr id="12" name="TextBox 11">
          <a:extLst>
            <a:ext uri="{FF2B5EF4-FFF2-40B4-BE49-F238E27FC236}">
              <a16:creationId xmlns:a16="http://schemas.microsoft.com/office/drawing/2014/main" id="{5E7625CB-1ACD-433E-9F39-15109C065EF3}"/>
            </a:ext>
          </a:extLst>
        </xdr:cNvPr>
        <xdr:cNvSpPr txBox="1"/>
      </xdr:nvSpPr>
      <xdr:spPr>
        <a:xfrm>
          <a:off x="1118089" y="2178831"/>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428893</xdr:colOff>
      <xdr:row>12</xdr:row>
      <xdr:rowOff>160478</xdr:rowOff>
    </xdr:from>
    <xdr:to>
      <xdr:col>1</xdr:col>
      <xdr:colOff>839659</xdr:colOff>
      <xdr:row>14</xdr:row>
      <xdr:rowOff>44163</xdr:rowOff>
    </xdr:to>
    <xdr:sp macro="" textlink="">
      <xdr:nvSpPr>
        <xdr:cNvPr id="13" name="TextBox 12">
          <a:extLst>
            <a:ext uri="{FF2B5EF4-FFF2-40B4-BE49-F238E27FC236}">
              <a16:creationId xmlns:a16="http://schemas.microsoft.com/office/drawing/2014/main" id="{BAAF6DCB-C110-4B30-8C31-03C17125CC81}"/>
            </a:ext>
          </a:extLst>
        </xdr:cNvPr>
        <xdr:cNvSpPr txBox="1"/>
      </xdr:nvSpPr>
      <xdr:spPr>
        <a:xfrm>
          <a:off x="1114693" y="2570303"/>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122464</xdr:colOff>
      <xdr:row>19</xdr:row>
      <xdr:rowOff>40822</xdr:rowOff>
    </xdr:from>
    <xdr:to>
      <xdr:col>7</xdr:col>
      <xdr:colOff>274770</xdr:colOff>
      <xdr:row>48</xdr:row>
      <xdr:rowOff>138670</xdr:rowOff>
    </xdr:to>
    <xdr:pic>
      <xdr:nvPicPr>
        <xdr:cNvPr id="2" name="Picture 1">
          <a:extLst>
            <a:ext uri="{FF2B5EF4-FFF2-40B4-BE49-F238E27FC236}">
              <a16:creationId xmlns:a16="http://schemas.microsoft.com/office/drawing/2014/main" id="{87187310-04DB-4514-8DEC-2206549528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464" y="4031797"/>
          <a:ext cx="6131379" cy="61747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docs.microsoft.com/en-us/previous-versions/office/developer/office-2007/cc296089(v=office.12)?redirectedfrom=MSD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86D0-7EB9-4383-9C23-AC1D8869FE89}">
  <sheetPr>
    <tabColor rgb="FF2988B7"/>
  </sheetPr>
  <dimension ref="A1:XFC26"/>
  <sheetViews>
    <sheetView showGridLines="0" zoomScale="70" zoomScaleNormal="70" workbookViewId="0"/>
  </sheetViews>
  <sheetFormatPr defaultColWidth="0" defaultRowHeight="0" customHeight="1" zeroHeight="1" x14ac:dyDescent="0.35"/>
  <cols>
    <col min="1" max="18" width="12" style="50" customWidth="1"/>
    <col min="19" max="19" width="11.7109375" style="50" customWidth="1"/>
    <col min="20" max="16383" width="12" style="50" hidden="1"/>
    <col min="16384" max="16384" width="8" style="50" hidden="1" customWidth="1"/>
  </cols>
  <sheetData>
    <row r="1" spans="1:19" ht="18.95" customHeight="1" x14ac:dyDescent="0.35">
      <c r="B1" s="75" t="s">
        <v>137</v>
      </c>
      <c r="C1" s="75"/>
      <c r="D1" s="75"/>
      <c r="E1" s="75"/>
      <c r="F1" s="75"/>
      <c r="G1" s="75"/>
      <c r="H1" s="75"/>
      <c r="I1" s="75"/>
      <c r="J1" s="75"/>
      <c r="K1" s="75"/>
      <c r="L1" s="75"/>
      <c r="M1" s="75"/>
      <c r="N1" s="75"/>
      <c r="O1" s="75"/>
    </row>
    <row r="2" spans="1:19" ht="18.95" customHeight="1" x14ac:dyDescent="0.35">
      <c r="B2" s="75"/>
      <c r="C2" s="75"/>
      <c r="D2" s="75"/>
      <c r="E2" s="75"/>
      <c r="F2" s="75"/>
      <c r="G2" s="75"/>
      <c r="H2" s="75"/>
      <c r="I2" s="75"/>
      <c r="J2" s="75"/>
      <c r="K2" s="75"/>
      <c r="L2" s="75"/>
      <c r="M2" s="75"/>
      <c r="N2" s="75"/>
      <c r="O2" s="75"/>
    </row>
    <row r="3" spans="1:19" ht="18.95" customHeight="1" x14ac:dyDescent="0.35">
      <c r="B3" s="75"/>
      <c r="C3" s="75"/>
      <c r="D3" s="75"/>
      <c r="E3" s="75"/>
      <c r="F3" s="75"/>
      <c r="G3" s="75"/>
      <c r="H3" s="75"/>
      <c r="I3" s="75"/>
      <c r="J3" s="75"/>
      <c r="K3" s="75"/>
      <c r="L3" s="75"/>
      <c r="M3" s="75"/>
      <c r="N3" s="75"/>
      <c r="O3" s="75"/>
    </row>
    <row r="4" spans="1:19" ht="18.95" customHeight="1" x14ac:dyDescent="0.35">
      <c r="B4" s="75"/>
      <c r="C4" s="75"/>
      <c r="D4" s="75"/>
      <c r="E4" s="75"/>
      <c r="F4" s="75"/>
      <c r="G4" s="75"/>
      <c r="H4" s="75"/>
      <c r="I4" s="75"/>
      <c r="J4" s="75"/>
      <c r="K4" s="75"/>
      <c r="L4" s="75"/>
      <c r="M4" s="75"/>
      <c r="N4" s="75"/>
      <c r="O4" s="75"/>
    </row>
    <row r="5" spans="1:19" ht="18.95" customHeight="1" x14ac:dyDescent="0.35">
      <c r="B5" s="75"/>
      <c r="C5" s="75"/>
      <c r="D5" s="75"/>
      <c r="E5" s="75"/>
      <c r="F5" s="75"/>
      <c r="G5" s="75"/>
      <c r="H5" s="75"/>
      <c r="I5" s="75"/>
      <c r="J5" s="75"/>
      <c r="K5" s="75"/>
      <c r="L5" s="75"/>
      <c r="M5" s="75"/>
      <c r="N5" s="75"/>
      <c r="O5" s="75"/>
    </row>
    <row r="6" spans="1:19" ht="141.94999999999999" customHeight="1" x14ac:dyDescent="0.45">
      <c r="A6" s="76" t="s">
        <v>138</v>
      </c>
      <c r="B6" s="76"/>
      <c r="C6" s="76"/>
      <c r="D6" s="76"/>
      <c r="E6" s="76"/>
      <c r="F6" s="76"/>
      <c r="G6" s="76"/>
      <c r="H6" s="76"/>
      <c r="I6" s="76"/>
      <c r="J6" s="76"/>
      <c r="K6" s="76"/>
      <c r="L6" s="76"/>
      <c r="M6" s="76"/>
      <c r="N6" s="76"/>
      <c r="O6" s="76"/>
      <c r="P6" s="76"/>
      <c r="Q6" s="76"/>
      <c r="R6" s="76"/>
      <c r="S6" s="76"/>
    </row>
    <row r="7" spans="1:19" ht="128.65" customHeight="1" x14ac:dyDescent="0.45">
      <c r="A7" s="76" t="s">
        <v>139</v>
      </c>
      <c r="B7" s="76"/>
      <c r="C7" s="76"/>
      <c r="D7" s="76"/>
      <c r="E7" s="76"/>
      <c r="F7" s="76"/>
      <c r="G7" s="76"/>
      <c r="H7" s="76"/>
      <c r="I7" s="76"/>
      <c r="J7" s="76"/>
      <c r="K7" s="76"/>
      <c r="L7" s="76"/>
      <c r="M7" s="76"/>
      <c r="N7" s="76"/>
      <c r="O7" s="76"/>
      <c r="P7" s="76"/>
      <c r="Q7" s="76"/>
      <c r="R7" s="76"/>
      <c r="S7" s="76"/>
    </row>
    <row r="8" spans="1:19" ht="3.4" customHeight="1" x14ac:dyDescent="0.35"/>
    <row r="9" spans="1:19" ht="23.25" x14ac:dyDescent="0.35">
      <c r="A9" s="51"/>
    </row>
    <row r="10" spans="1:19" ht="25.5" x14ac:dyDescent="0.45">
      <c r="A10" s="52" t="s">
        <v>140</v>
      </c>
    </row>
    <row r="11" spans="1:19" ht="25.5" x14ac:dyDescent="0.45">
      <c r="A11" s="52" t="s">
        <v>141</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7" t="s">
        <v>142</v>
      </c>
      <c r="C18" s="77"/>
      <c r="D18" s="77" t="s">
        <v>143</v>
      </c>
      <c r="E18" s="77"/>
      <c r="F18" s="77" t="s">
        <v>144</v>
      </c>
      <c r="G18" s="77"/>
      <c r="H18" s="77" t="s">
        <v>145</v>
      </c>
      <c r="I18" s="77"/>
    </row>
    <row r="19" spans="2:18" ht="18.75" x14ac:dyDescent="0.35"/>
    <row r="20" spans="2:18" ht="2.25" customHeight="1" x14ac:dyDescent="0.35"/>
    <row r="21" spans="2:18" ht="18.75" customHeight="1" x14ac:dyDescent="1.05">
      <c r="J21" s="53"/>
      <c r="K21" s="53"/>
      <c r="L21" s="53"/>
      <c r="M21" s="53"/>
      <c r="N21" s="53"/>
      <c r="O21" s="53"/>
      <c r="P21" s="53"/>
      <c r="Q21" s="53"/>
      <c r="R21" s="53"/>
    </row>
    <row r="22" spans="2:18" ht="18.75" customHeight="1" x14ac:dyDescent="1.05">
      <c r="J22" s="53"/>
      <c r="K22" s="53"/>
      <c r="L22" s="53"/>
      <c r="M22" s="53"/>
      <c r="N22" s="53"/>
      <c r="O22" s="53"/>
      <c r="P22" s="53"/>
      <c r="Q22" s="53"/>
      <c r="R22" s="53"/>
    </row>
    <row r="23" spans="2:18" ht="18.75" customHeight="1" x14ac:dyDescent="0.35">
      <c r="J23" s="73" t="s">
        <v>146</v>
      </c>
      <c r="K23" s="74"/>
      <c r="L23" s="74"/>
      <c r="M23" s="74"/>
      <c r="N23" s="74"/>
      <c r="O23" s="74"/>
      <c r="P23" s="74"/>
      <c r="Q23" s="74"/>
      <c r="R23" s="74"/>
    </row>
    <row r="24" spans="2:18" ht="18.75" customHeight="1" x14ac:dyDescent="0.35">
      <c r="J24" s="74"/>
      <c r="K24" s="74"/>
      <c r="L24" s="74"/>
      <c r="M24" s="74"/>
      <c r="N24" s="74"/>
      <c r="O24" s="74"/>
      <c r="P24" s="74"/>
      <c r="Q24" s="74"/>
      <c r="R24" s="74"/>
    </row>
    <row r="25" spans="2:18" ht="18.75" customHeight="1" x14ac:dyDescent="0.35">
      <c r="J25" s="74"/>
      <c r="K25" s="74"/>
      <c r="L25" s="74"/>
      <c r="M25" s="74"/>
      <c r="N25" s="74"/>
      <c r="O25" s="74"/>
      <c r="P25" s="74"/>
      <c r="Q25" s="74"/>
      <c r="R25" s="74"/>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40EC1C8D-9448-4517-88A4-3387330019A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A477-8190-4EE2-AE34-34AA785F82AA}">
  <dimension ref="A1:N18"/>
  <sheetViews>
    <sheetView showGridLines="0" zoomScaleNormal="100" workbookViewId="0">
      <selection activeCell="I6" sqref="I6"/>
    </sheetView>
  </sheetViews>
  <sheetFormatPr defaultColWidth="9.140625" defaultRowHeight="16.5" x14ac:dyDescent="0.3"/>
  <cols>
    <col min="1" max="1" width="15.28515625" style="33" customWidth="1"/>
    <col min="2" max="2" width="11.42578125" style="33" customWidth="1"/>
    <col min="3" max="3" width="13.5703125" style="33" customWidth="1"/>
    <col min="4" max="5" width="13.85546875" style="33" bestFit="1" customWidth="1"/>
    <col min="6" max="6" width="14.5703125" style="33" bestFit="1" customWidth="1"/>
    <col min="7" max="7" width="6" style="33" customWidth="1"/>
    <col min="8" max="8" width="5.7109375" style="33" customWidth="1"/>
    <col min="9" max="9" width="23.5703125" style="33" customWidth="1"/>
    <col min="10" max="10" width="9.140625" style="33"/>
    <col min="11" max="11" width="22.42578125" style="33" bestFit="1" customWidth="1"/>
    <col min="12" max="16384" width="9.140625" style="33"/>
  </cols>
  <sheetData>
    <row r="1" spans="1:14" x14ac:dyDescent="0.3">
      <c r="A1" s="33" t="s">
        <v>129</v>
      </c>
    </row>
    <row r="2" spans="1:14" x14ac:dyDescent="0.3">
      <c r="C2" s="42"/>
      <c r="D2" s="42" t="s">
        <v>130</v>
      </c>
      <c r="E2" s="42" t="s">
        <v>131</v>
      </c>
      <c r="F2" s="42" t="s">
        <v>132</v>
      </c>
    </row>
    <row r="3" spans="1:14" ht="15.75" customHeight="1" x14ac:dyDescent="0.3">
      <c r="C3" s="43">
        <v>43831</v>
      </c>
      <c r="D3" s="67">
        <v>1500</v>
      </c>
      <c r="E3" s="67">
        <v>200</v>
      </c>
      <c r="F3" s="67">
        <f>D3-E3</f>
        <v>1300</v>
      </c>
      <c r="G3" s="69">
        <f>F3</f>
        <v>1300</v>
      </c>
      <c r="H3" s="70">
        <f t="shared" ref="H3:H14" si="0">F3</f>
        <v>1300</v>
      </c>
      <c r="I3" s="71" t="s">
        <v>152</v>
      </c>
      <c r="K3" s="72" t="s">
        <v>152</v>
      </c>
      <c r="N3" s="33">
        <v>14</v>
      </c>
    </row>
    <row r="4" spans="1:14" x14ac:dyDescent="0.3">
      <c r="C4" s="44">
        <v>43863</v>
      </c>
      <c r="D4" s="68">
        <v>2300</v>
      </c>
      <c r="E4" s="68">
        <v>980</v>
      </c>
      <c r="F4" s="68">
        <f t="shared" ref="F4:F14" si="1">D4-E4</f>
        <v>1320</v>
      </c>
      <c r="G4" s="69">
        <f t="shared" ref="G4:G14" si="2">F4</f>
        <v>1320</v>
      </c>
      <c r="H4" s="70">
        <f t="shared" si="0"/>
        <v>1320</v>
      </c>
      <c r="I4" s="71" t="s">
        <v>153</v>
      </c>
      <c r="K4" s="72" t="s">
        <v>153</v>
      </c>
      <c r="N4" s="33">
        <v>46</v>
      </c>
    </row>
    <row r="5" spans="1:14" x14ac:dyDescent="0.3">
      <c r="C5" s="44">
        <v>43894</v>
      </c>
      <c r="D5" s="68">
        <v>6500</v>
      </c>
      <c r="E5" s="68">
        <v>9000</v>
      </c>
      <c r="F5" s="68">
        <f t="shared" si="1"/>
        <v>-2500</v>
      </c>
      <c r="G5" s="69">
        <f t="shared" si="2"/>
        <v>-2500</v>
      </c>
      <c r="H5" s="70">
        <f t="shared" si="0"/>
        <v>-2500</v>
      </c>
      <c r="I5" s="71" t="s">
        <v>85</v>
      </c>
      <c r="K5" s="72" t="s">
        <v>152</v>
      </c>
    </row>
    <row r="6" spans="1:14" x14ac:dyDescent="0.3">
      <c r="C6" s="44">
        <v>43925</v>
      </c>
      <c r="D6" s="68">
        <v>8420</v>
      </c>
      <c r="E6" s="68">
        <v>5000</v>
      </c>
      <c r="F6" s="68">
        <f t="shared" si="1"/>
        <v>3420</v>
      </c>
      <c r="G6" s="69">
        <f t="shared" si="2"/>
        <v>3420</v>
      </c>
      <c r="H6" s="70">
        <f t="shared" si="0"/>
        <v>3420</v>
      </c>
      <c r="I6" s="71">
        <f t="shared" ref="I6:K14" si="3">F6</f>
        <v>3420</v>
      </c>
      <c r="K6" s="72">
        <f t="shared" si="3"/>
        <v>3420</v>
      </c>
    </row>
    <row r="7" spans="1:14" x14ac:dyDescent="0.3">
      <c r="C7" s="44">
        <v>43956</v>
      </c>
      <c r="D7" s="68">
        <v>3560</v>
      </c>
      <c r="E7" s="68">
        <v>4000</v>
      </c>
      <c r="F7" s="68">
        <f t="shared" si="1"/>
        <v>-440</v>
      </c>
      <c r="G7" s="69">
        <f t="shared" si="2"/>
        <v>-440</v>
      </c>
      <c r="H7" s="70">
        <f t="shared" si="0"/>
        <v>-440</v>
      </c>
      <c r="I7" s="71">
        <f t="shared" si="3"/>
        <v>-440</v>
      </c>
      <c r="K7" s="72">
        <f t="shared" si="3"/>
        <v>-440</v>
      </c>
      <c r="N7" s="45" t="s">
        <v>133</v>
      </c>
    </row>
    <row r="8" spans="1:14" x14ac:dyDescent="0.3">
      <c r="C8" s="44">
        <v>43987</v>
      </c>
      <c r="D8" s="68">
        <v>7800</v>
      </c>
      <c r="E8" s="68">
        <v>8500</v>
      </c>
      <c r="F8" s="68">
        <f t="shared" si="1"/>
        <v>-700</v>
      </c>
      <c r="G8" s="69">
        <f t="shared" si="2"/>
        <v>-700</v>
      </c>
      <c r="H8" s="70">
        <f t="shared" si="0"/>
        <v>-700</v>
      </c>
      <c r="I8" s="71">
        <f t="shared" si="3"/>
        <v>-700</v>
      </c>
      <c r="K8" s="72">
        <f t="shared" si="3"/>
        <v>-700</v>
      </c>
    </row>
    <row r="9" spans="1:14" x14ac:dyDescent="0.3">
      <c r="C9" s="44">
        <v>44018</v>
      </c>
      <c r="D9" s="68">
        <v>4100</v>
      </c>
      <c r="E9" s="68">
        <v>4000</v>
      </c>
      <c r="F9" s="68">
        <f t="shared" si="1"/>
        <v>100</v>
      </c>
      <c r="G9" s="69">
        <f t="shared" si="2"/>
        <v>100</v>
      </c>
      <c r="H9" s="70">
        <f t="shared" si="0"/>
        <v>100</v>
      </c>
      <c r="I9" s="71">
        <f t="shared" si="3"/>
        <v>100</v>
      </c>
      <c r="K9" s="72">
        <f t="shared" si="3"/>
        <v>100</v>
      </c>
    </row>
    <row r="10" spans="1:14" x14ac:dyDescent="0.3">
      <c r="C10" s="44">
        <v>44049</v>
      </c>
      <c r="D10" s="68">
        <v>2600</v>
      </c>
      <c r="E10" s="68">
        <v>2500</v>
      </c>
      <c r="F10" s="68">
        <f t="shared" si="1"/>
        <v>100</v>
      </c>
      <c r="G10" s="69">
        <f t="shared" si="2"/>
        <v>100</v>
      </c>
      <c r="H10" s="70">
        <f t="shared" si="0"/>
        <v>100</v>
      </c>
      <c r="I10" s="71">
        <f t="shared" si="3"/>
        <v>100</v>
      </c>
      <c r="K10" s="72">
        <f t="shared" si="3"/>
        <v>100</v>
      </c>
    </row>
    <row r="11" spans="1:14" x14ac:dyDescent="0.3">
      <c r="C11" s="44">
        <v>44080</v>
      </c>
      <c r="D11" s="68">
        <v>4200</v>
      </c>
      <c r="E11" s="68">
        <v>5000</v>
      </c>
      <c r="F11" s="68">
        <f t="shared" si="1"/>
        <v>-800</v>
      </c>
      <c r="G11" s="69">
        <f t="shared" si="2"/>
        <v>-800</v>
      </c>
      <c r="H11" s="70">
        <f t="shared" si="0"/>
        <v>-800</v>
      </c>
      <c r="I11" s="71">
        <f t="shared" si="3"/>
        <v>-800</v>
      </c>
      <c r="K11" s="72">
        <f t="shared" si="3"/>
        <v>-800</v>
      </c>
    </row>
    <row r="12" spans="1:14" x14ac:dyDescent="0.3">
      <c r="C12" s="44">
        <v>44111</v>
      </c>
      <c r="D12" s="68">
        <v>6300</v>
      </c>
      <c r="E12" s="68">
        <v>5800</v>
      </c>
      <c r="F12" s="68">
        <f t="shared" si="1"/>
        <v>500</v>
      </c>
      <c r="G12" s="69">
        <f t="shared" si="2"/>
        <v>500</v>
      </c>
      <c r="H12" s="70">
        <f t="shared" si="0"/>
        <v>500</v>
      </c>
      <c r="I12" s="71">
        <f t="shared" si="3"/>
        <v>500</v>
      </c>
      <c r="K12" s="72">
        <f t="shared" si="3"/>
        <v>500</v>
      </c>
    </row>
    <row r="13" spans="1:14" x14ac:dyDescent="0.3">
      <c r="C13" s="44">
        <v>44142</v>
      </c>
      <c r="D13" s="68">
        <v>7800</v>
      </c>
      <c r="E13" s="68">
        <v>5000</v>
      </c>
      <c r="F13" s="68">
        <f t="shared" si="1"/>
        <v>2800</v>
      </c>
      <c r="G13" s="69">
        <f t="shared" si="2"/>
        <v>2800</v>
      </c>
      <c r="H13" s="70">
        <f t="shared" si="0"/>
        <v>2800</v>
      </c>
      <c r="I13" s="71">
        <f t="shared" si="3"/>
        <v>2800</v>
      </c>
      <c r="K13" s="72">
        <f t="shared" si="3"/>
        <v>2800</v>
      </c>
    </row>
    <row r="14" spans="1:14" x14ac:dyDescent="0.3">
      <c r="C14" s="44">
        <v>44173</v>
      </c>
      <c r="D14" s="68">
        <v>9000</v>
      </c>
      <c r="E14" s="68">
        <v>3500</v>
      </c>
      <c r="F14" s="68">
        <f t="shared" si="1"/>
        <v>5500</v>
      </c>
      <c r="G14" s="69">
        <f t="shared" si="2"/>
        <v>5500</v>
      </c>
      <c r="H14" s="70">
        <f t="shared" si="0"/>
        <v>5500</v>
      </c>
      <c r="I14" s="71">
        <f t="shared" si="3"/>
        <v>5500</v>
      </c>
      <c r="K14" s="72">
        <f t="shared" si="3"/>
        <v>5500</v>
      </c>
    </row>
    <row r="15" spans="1:14" ht="17.25" thickBot="1" x14ac:dyDescent="0.35">
      <c r="C15" s="46"/>
      <c r="D15" s="46"/>
      <c r="E15" s="46"/>
      <c r="F15" s="46"/>
    </row>
    <row r="16" spans="1:14" ht="17.25" thickTop="1" x14ac:dyDescent="0.3"/>
    <row r="18" spans="1:14" x14ac:dyDescent="0.3">
      <c r="A18" s="33" t="s">
        <v>134</v>
      </c>
      <c r="B18" s="79" t="s">
        <v>135</v>
      </c>
      <c r="C18" s="79"/>
      <c r="D18" s="79"/>
      <c r="E18" s="79"/>
      <c r="F18" s="79"/>
      <c r="G18" s="79"/>
      <c r="H18" s="79"/>
      <c r="I18" s="79"/>
      <c r="J18" s="79"/>
      <c r="K18" s="79"/>
      <c r="L18" s="79"/>
      <c r="M18" s="79"/>
      <c r="N18" s="79"/>
    </row>
  </sheetData>
  <mergeCells count="1">
    <mergeCell ref="B18:N18"/>
  </mergeCells>
  <hyperlinks>
    <hyperlink ref="B18" r:id="rId1" xr:uid="{F31080D6-75F1-44BB-901B-455D1E6DD853}"/>
  </hyperlinks>
  <pageMargins left="0.7" right="0.7" top="0.75" bottom="0.75" header="0.3" footer="0.3"/>
  <pageSetup orientation="portrait" horizontalDpi="300" verticalDpi="30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92BBB-D286-4CE4-A0D9-C6021307E2EC}">
  <dimension ref="A1:H16"/>
  <sheetViews>
    <sheetView showGridLines="0" tabSelected="1" topLeftCell="A7" zoomScale="154" zoomScaleNormal="154" workbookViewId="0">
      <selection activeCell="B17" sqref="B17"/>
    </sheetView>
  </sheetViews>
  <sheetFormatPr defaultColWidth="9.140625" defaultRowHeight="16.5" x14ac:dyDescent="0.3"/>
  <cols>
    <col min="1" max="1" width="45" style="33" bestFit="1" customWidth="1"/>
    <col min="2" max="2" width="42.5703125" style="33" bestFit="1" customWidth="1"/>
    <col min="3" max="4" width="7.7109375" style="33" customWidth="1"/>
    <col min="5" max="5" width="11.28515625" style="33" bestFit="1" customWidth="1"/>
    <col min="6" max="7" width="10" style="33" bestFit="1" customWidth="1"/>
    <col min="8" max="16384" width="9.140625" style="33"/>
  </cols>
  <sheetData>
    <row r="1" spans="1:8" x14ac:dyDescent="0.3">
      <c r="A1" s="47">
        <v>0.76388888888888884</v>
      </c>
      <c r="C1" s="48">
        <v>44098</v>
      </c>
      <c r="D1" s="48"/>
    </row>
    <row r="2" spans="1:8" x14ac:dyDescent="0.3">
      <c r="C2" s="33" t="s">
        <v>136</v>
      </c>
    </row>
    <row r="5" spans="1:8" x14ac:dyDescent="0.3">
      <c r="A5" s="49">
        <v>44098</v>
      </c>
    </row>
    <row r="9" spans="1:8" x14ac:dyDescent="0.3">
      <c r="B9" s="80">
        <v>45750</v>
      </c>
      <c r="C9" s="81">
        <v>45750</v>
      </c>
      <c r="D9" s="84">
        <v>45750</v>
      </c>
      <c r="E9" s="82">
        <v>45750</v>
      </c>
      <c r="F9" s="83">
        <v>45750</v>
      </c>
      <c r="G9" s="83"/>
    </row>
    <row r="10" spans="1:8" x14ac:dyDescent="0.3">
      <c r="B10" s="80">
        <v>45750</v>
      </c>
      <c r="C10" s="81">
        <v>45750</v>
      </c>
      <c r="D10" s="85">
        <v>45750</v>
      </c>
      <c r="E10" s="86">
        <v>45750</v>
      </c>
      <c r="F10" s="87">
        <v>45750</v>
      </c>
      <c r="G10" s="88">
        <v>45750</v>
      </c>
      <c r="H10" s="87"/>
    </row>
    <row r="11" spans="1:8" x14ac:dyDescent="0.3">
      <c r="E11" s="86">
        <v>45750</v>
      </c>
    </row>
    <row r="13" spans="1:8" x14ac:dyDescent="0.3">
      <c r="B13" s="89">
        <v>45750</v>
      </c>
    </row>
    <row r="15" spans="1:8" x14ac:dyDescent="0.3">
      <c r="B15" s="47">
        <v>0.52847222222222223</v>
      </c>
    </row>
    <row r="16" spans="1:8" x14ac:dyDescent="0.3">
      <c r="B16" s="47">
        <v>0.375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C358-4023-4F58-AD52-5DD654CB4CD9}">
  <dimension ref="A1:L30"/>
  <sheetViews>
    <sheetView zoomScale="55" zoomScaleNormal="55" workbookViewId="0">
      <selection activeCell="I2" sqref="I2"/>
    </sheetView>
  </sheetViews>
  <sheetFormatPr defaultRowHeight="15" x14ac:dyDescent="0.25"/>
  <cols>
    <col min="1" max="1" width="22.85546875" style="1" bestFit="1" customWidth="1"/>
    <col min="2" max="2" width="37.140625" bestFit="1" customWidth="1"/>
    <col min="3" max="3" width="41.5703125" style="2" bestFit="1" customWidth="1"/>
    <col min="4" max="4" width="60" bestFit="1" customWidth="1"/>
    <col min="5" max="5" width="28" customWidth="1"/>
    <col min="6" max="6" width="30.28515625" bestFit="1" customWidth="1"/>
    <col min="7" max="7" width="25.28515625" style="3" bestFit="1" customWidth="1"/>
  </cols>
  <sheetData>
    <row r="1" spans="1:12" s="5" customFormat="1" ht="23.25" x14ac:dyDescent="0.35">
      <c r="A1" s="18" t="s">
        <v>25</v>
      </c>
      <c r="B1" s="18" t="s">
        <v>26</v>
      </c>
      <c r="C1" s="18" t="s">
        <v>74</v>
      </c>
      <c r="D1" s="18" t="s">
        <v>75</v>
      </c>
      <c r="E1" s="18" t="s">
        <v>1</v>
      </c>
      <c r="F1" s="18" t="s">
        <v>0</v>
      </c>
      <c r="G1" s="19" t="s">
        <v>2</v>
      </c>
    </row>
    <row r="2" spans="1:12" ht="23.25" x14ac:dyDescent="0.35">
      <c r="A2" s="20">
        <v>13697</v>
      </c>
      <c r="B2" s="20" t="s">
        <v>76</v>
      </c>
      <c r="C2" s="20" t="s">
        <v>54</v>
      </c>
      <c r="D2" s="20" t="s">
        <v>55</v>
      </c>
      <c r="E2" s="20">
        <v>300</v>
      </c>
      <c r="F2" s="20" t="s">
        <v>3</v>
      </c>
      <c r="G2" s="21">
        <v>43489</v>
      </c>
      <c r="I2">
        <f>MIN(E2:E29)</f>
        <v>12</v>
      </c>
      <c r="L2" t="s">
        <v>87</v>
      </c>
    </row>
    <row r="3" spans="1:12" ht="23.25" x14ac:dyDescent="0.35">
      <c r="A3" s="22">
        <v>13697</v>
      </c>
      <c r="B3" s="22" t="s">
        <v>27</v>
      </c>
      <c r="C3" s="22" t="s">
        <v>56</v>
      </c>
      <c r="D3" s="22" t="s">
        <v>57</v>
      </c>
      <c r="E3" s="22">
        <v>600</v>
      </c>
      <c r="F3" s="22" t="s">
        <v>4</v>
      </c>
      <c r="G3" s="17">
        <v>43995</v>
      </c>
      <c r="I3">
        <f>MAX(E2:E29)</f>
        <v>2129</v>
      </c>
      <c r="L3" t="s">
        <v>88</v>
      </c>
    </row>
    <row r="4" spans="1:12" ht="23.25" x14ac:dyDescent="0.35">
      <c r="A4" s="20">
        <v>13588</v>
      </c>
      <c r="B4" s="20" t="s">
        <v>28</v>
      </c>
      <c r="C4" s="20" t="s">
        <v>58</v>
      </c>
      <c r="D4" s="20" t="s">
        <v>55</v>
      </c>
      <c r="E4" s="20">
        <v>1734</v>
      </c>
      <c r="F4" s="20" t="s">
        <v>5</v>
      </c>
      <c r="G4" s="21">
        <v>43996</v>
      </c>
      <c r="L4">
        <v>1500</v>
      </c>
    </row>
    <row r="5" spans="1:12" ht="23.25" x14ac:dyDescent="0.35">
      <c r="A5" s="22">
        <v>13584</v>
      </c>
      <c r="B5" s="22" t="s">
        <v>29</v>
      </c>
      <c r="C5" s="22" t="s">
        <v>60</v>
      </c>
      <c r="D5" s="22" t="s">
        <v>55</v>
      </c>
      <c r="E5" s="22">
        <v>1501</v>
      </c>
      <c r="F5" s="22" t="s">
        <v>6</v>
      </c>
      <c r="G5" s="17">
        <v>43997</v>
      </c>
    </row>
    <row r="6" spans="1:12" ht="23.25" x14ac:dyDescent="0.35">
      <c r="A6" s="20">
        <v>13693</v>
      </c>
      <c r="B6" s="20" t="s">
        <v>30</v>
      </c>
      <c r="C6" s="20" t="s">
        <v>58</v>
      </c>
      <c r="D6" s="20" t="s">
        <v>61</v>
      </c>
      <c r="E6" s="20">
        <v>1091</v>
      </c>
      <c r="F6" s="20" t="s">
        <v>7</v>
      </c>
      <c r="G6" s="21">
        <v>43998</v>
      </c>
    </row>
    <row r="7" spans="1:12" ht="23.25" x14ac:dyDescent="0.35">
      <c r="A7" s="22">
        <v>13696</v>
      </c>
      <c r="B7" s="22" t="s">
        <v>31</v>
      </c>
      <c r="C7" s="22" t="s">
        <v>54</v>
      </c>
      <c r="D7" s="22" t="s">
        <v>62</v>
      </c>
      <c r="E7" s="22">
        <v>12</v>
      </c>
      <c r="F7" s="22" t="s">
        <v>8</v>
      </c>
      <c r="G7" s="17">
        <v>43999</v>
      </c>
    </row>
    <row r="8" spans="1:12" ht="23.25" x14ac:dyDescent="0.35">
      <c r="A8" s="20">
        <v>13684</v>
      </c>
      <c r="B8" s="20" t="s">
        <v>32</v>
      </c>
      <c r="C8" s="20" t="s">
        <v>56</v>
      </c>
      <c r="D8" s="20" t="s">
        <v>63</v>
      </c>
      <c r="E8" s="20">
        <v>1360</v>
      </c>
      <c r="F8" s="20" t="s">
        <v>9</v>
      </c>
      <c r="G8" s="21">
        <v>44000</v>
      </c>
    </row>
    <row r="9" spans="1:12" ht="23.25" x14ac:dyDescent="0.35">
      <c r="A9" s="22">
        <v>13589</v>
      </c>
      <c r="B9" s="22" t="s">
        <v>33</v>
      </c>
      <c r="C9" s="22" t="s">
        <v>64</v>
      </c>
      <c r="D9" s="22" t="s">
        <v>61</v>
      </c>
      <c r="E9" s="22">
        <v>1296</v>
      </c>
      <c r="F9" s="22" t="s">
        <v>10</v>
      </c>
      <c r="G9" s="17">
        <v>44001</v>
      </c>
    </row>
    <row r="10" spans="1:12" ht="23.25" x14ac:dyDescent="0.35">
      <c r="A10" s="20">
        <v>13687</v>
      </c>
      <c r="B10" s="20" t="s">
        <v>34</v>
      </c>
      <c r="C10" s="20" t="s">
        <v>60</v>
      </c>
      <c r="D10" s="20" t="s">
        <v>65</v>
      </c>
      <c r="E10" s="20">
        <v>1575</v>
      </c>
      <c r="F10" s="20" t="s">
        <v>11</v>
      </c>
      <c r="G10" s="21">
        <v>44002</v>
      </c>
    </row>
    <row r="11" spans="1:12" ht="23.25" x14ac:dyDescent="0.35">
      <c r="A11" s="22">
        <v>13689</v>
      </c>
      <c r="B11" s="22" t="s">
        <v>35</v>
      </c>
      <c r="C11" s="22" t="s">
        <v>66</v>
      </c>
      <c r="D11" s="22" t="s">
        <v>65</v>
      </c>
      <c r="E11" s="22">
        <v>1569</v>
      </c>
      <c r="F11" s="22" t="s">
        <v>12</v>
      </c>
      <c r="G11" s="17">
        <v>44003</v>
      </c>
    </row>
    <row r="12" spans="1:12" ht="23.25" x14ac:dyDescent="0.35">
      <c r="A12" s="20">
        <v>13639</v>
      </c>
      <c r="B12" s="20" t="s">
        <v>36</v>
      </c>
      <c r="C12" s="20" t="s">
        <v>67</v>
      </c>
      <c r="D12" s="20" t="s">
        <v>68</v>
      </c>
      <c r="E12" s="20">
        <v>1739</v>
      </c>
      <c r="F12" s="20" t="s">
        <v>13</v>
      </c>
      <c r="G12" s="21">
        <v>44004</v>
      </c>
    </row>
    <row r="13" spans="1:12" ht="23.25" x14ac:dyDescent="0.35">
      <c r="A13" s="22">
        <v>13641</v>
      </c>
      <c r="B13" s="22" t="s">
        <v>37</v>
      </c>
      <c r="C13" s="22" t="s">
        <v>69</v>
      </c>
      <c r="D13" s="22" t="s">
        <v>55</v>
      </c>
      <c r="E13" s="22">
        <v>1791</v>
      </c>
      <c r="F13" s="22" t="s">
        <v>13</v>
      </c>
      <c r="G13" s="17">
        <v>44005</v>
      </c>
    </row>
    <row r="14" spans="1:12" ht="23.25" x14ac:dyDescent="0.35">
      <c r="A14" s="20">
        <v>13648</v>
      </c>
      <c r="B14" s="20" t="s">
        <v>38</v>
      </c>
      <c r="C14" s="20" t="s">
        <v>70</v>
      </c>
      <c r="D14" s="20" t="s">
        <v>55</v>
      </c>
      <c r="E14" s="20">
        <v>1691</v>
      </c>
      <c r="F14" s="20" t="s">
        <v>14</v>
      </c>
      <c r="G14" s="21">
        <v>44006</v>
      </c>
    </row>
    <row r="15" spans="1:12" ht="23.25" x14ac:dyDescent="0.35">
      <c r="A15" s="22">
        <v>13659</v>
      </c>
      <c r="B15" s="22" t="s">
        <v>39</v>
      </c>
      <c r="C15" s="22" t="s">
        <v>72</v>
      </c>
      <c r="D15" s="22" t="s">
        <v>73</v>
      </c>
      <c r="E15" s="22">
        <v>1715</v>
      </c>
      <c r="F15" s="22" t="s">
        <v>8</v>
      </c>
      <c r="G15" s="17">
        <v>44007</v>
      </c>
    </row>
    <row r="16" spans="1:12" ht="23.25" x14ac:dyDescent="0.35">
      <c r="A16" s="20">
        <v>13661</v>
      </c>
      <c r="B16" s="20" t="s">
        <v>40</v>
      </c>
      <c r="C16" s="20" t="s">
        <v>54</v>
      </c>
      <c r="D16" s="20" t="s">
        <v>55</v>
      </c>
      <c r="E16" s="20">
        <v>1330</v>
      </c>
      <c r="F16" s="20" t="s">
        <v>12</v>
      </c>
      <c r="G16" s="21">
        <v>44008</v>
      </c>
    </row>
    <row r="17" spans="1:7" ht="23.25" x14ac:dyDescent="0.35">
      <c r="A17" s="22">
        <v>13665</v>
      </c>
      <c r="B17" s="22" t="s">
        <v>41</v>
      </c>
      <c r="C17" s="22" t="s">
        <v>56</v>
      </c>
      <c r="D17" s="22" t="s">
        <v>57</v>
      </c>
      <c r="E17" s="22">
        <v>1003</v>
      </c>
      <c r="F17" s="22" t="s">
        <v>7</v>
      </c>
      <c r="G17" s="17">
        <v>44009</v>
      </c>
    </row>
    <row r="18" spans="1:7" ht="23.25" x14ac:dyDescent="0.35">
      <c r="A18" s="20">
        <v>13667</v>
      </c>
      <c r="B18" s="20" t="s">
        <v>42</v>
      </c>
      <c r="C18" s="20" t="s">
        <v>58</v>
      </c>
      <c r="D18" s="20" t="s">
        <v>59</v>
      </c>
      <c r="E18" s="20">
        <v>1295</v>
      </c>
      <c r="F18" s="20" t="s">
        <v>7</v>
      </c>
      <c r="G18" s="21">
        <v>44010</v>
      </c>
    </row>
    <row r="19" spans="1:7" ht="23.25" x14ac:dyDescent="0.35">
      <c r="A19" s="22">
        <v>13670</v>
      </c>
      <c r="B19" s="22" t="s">
        <v>43</v>
      </c>
      <c r="C19" s="22" t="s">
        <v>60</v>
      </c>
      <c r="D19" s="22" t="s">
        <v>55</v>
      </c>
      <c r="E19" s="22">
        <v>1322</v>
      </c>
      <c r="F19" s="22" t="s">
        <v>12</v>
      </c>
      <c r="G19" s="17">
        <v>44011</v>
      </c>
    </row>
    <row r="20" spans="1:7" ht="23.25" x14ac:dyDescent="0.35">
      <c r="A20" s="20">
        <v>13672</v>
      </c>
      <c r="B20" s="20" t="s">
        <v>44</v>
      </c>
      <c r="C20" s="20" t="s">
        <v>58</v>
      </c>
      <c r="D20" s="20" t="s">
        <v>61</v>
      </c>
      <c r="E20" s="20">
        <v>1437</v>
      </c>
      <c r="F20" s="20" t="s">
        <v>15</v>
      </c>
      <c r="G20" s="21">
        <v>44012</v>
      </c>
    </row>
    <row r="21" spans="1:7" ht="23.25" x14ac:dyDescent="0.35">
      <c r="A21" s="22">
        <v>13674</v>
      </c>
      <c r="B21" s="22" t="s">
        <v>45</v>
      </c>
      <c r="C21" s="22" t="s">
        <v>54</v>
      </c>
      <c r="D21" s="22" t="s">
        <v>62</v>
      </c>
      <c r="E21" s="22">
        <v>1342</v>
      </c>
      <c r="F21" s="22" t="s">
        <v>16</v>
      </c>
      <c r="G21" s="17">
        <v>44013</v>
      </c>
    </row>
    <row r="22" spans="1:7" ht="23.25" x14ac:dyDescent="0.35">
      <c r="A22" s="20">
        <v>13676</v>
      </c>
      <c r="B22" s="20" t="s">
        <v>46</v>
      </c>
      <c r="C22" s="20" t="s">
        <v>56</v>
      </c>
      <c r="D22" s="20" t="s">
        <v>63</v>
      </c>
      <c r="E22" s="20">
        <v>1274</v>
      </c>
      <c r="F22" s="20" t="s">
        <v>17</v>
      </c>
      <c r="G22" s="21">
        <v>44014</v>
      </c>
    </row>
    <row r="23" spans="1:7" ht="23.25" x14ac:dyDescent="0.35">
      <c r="A23" s="22">
        <v>13678</v>
      </c>
      <c r="B23" s="22" t="s">
        <v>47</v>
      </c>
      <c r="C23" s="22" t="s">
        <v>64</v>
      </c>
      <c r="D23" s="22" t="s">
        <v>61</v>
      </c>
      <c r="E23" s="22">
        <v>959</v>
      </c>
      <c r="F23" s="22" t="s">
        <v>18</v>
      </c>
      <c r="G23" s="17">
        <v>44015</v>
      </c>
    </row>
    <row r="24" spans="1:7" ht="23.25" x14ac:dyDescent="0.35">
      <c r="A24" s="20">
        <v>13679</v>
      </c>
      <c r="B24" s="20" t="s">
        <v>48</v>
      </c>
      <c r="C24" s="20" t="s">
        <v>60</v>
      </c>
      <c r="D24" s="20" t="s">
        <v>65</v>
      </c>
      <c r="E24" s="20">
        <v>1753</v>
      </c>
      <c r="F24" s="20" t="s">
        <v>19</v>
      </c>
      <c r="G24" s="21">
        <v>44016</v>
      </c>
    </row>
    <row r="25" spans="1:7" ht="23.25" x14ac:dyDescent="0.35">
      <c r="A25" s="22">
        <v>13579</v>
      </c>
      <c r="B25" s="22" t="s">
        <v>49</v>
      </c>
      <c r="C25" s="22" t="s">
        <v>66</v>
      </c>
      <c r="D25" s="22" t="s">
        <v>65</v>
      </c>
      <c r="E25" s="22">
        <v>2108</v>
      </c>
      <c r="F25" s="22" t="s">
        <v>20</v>
      </c>
      <c r="G25" s="17">
        <v>44017</v>
      </c>
    </row>
    <row r="26" spans="1:7" ht="23.25" x14ac:dyDescent="0.35">
      <c r="A26" s="20">
        <v>13580</v>
      </c>
      <c r="B26" s="20" t="s">
        <v>50</v>
      </c>
      <c r="C26" s="20" t="s">
        <v>67</v>
      </c>
      <c r="D26" s="20" t="s">
        <v>68</v>
      </c>
      <c r="E26" s="20">
        <v>1702</v>
      </c>
      <c r="F26" s="20" t="s">
        <v>21</v>
      </c>
      <c r="G26" s="21">
        <v>44018</v>
      </c>
    </row>
    <row r="27" spans="1:7" ht="23.25" x14ac:dyDescent="0.35">
      <c r="A27" s="22">
        <v>13586</v>
      </c>
      <c r="B27" s="22" t="s">
        <v>51</v>
      </c>
      <c r="C27" s="22" t="s">
        <v>69</v>
      </c>
      <c r="D27" s="22" t="s">
        <v>55</v>
      </c>
      <c r="E27" s="22">
        <v>2129</v>
      </c>
      <c r="F27" s="22" t="s">
        <v>22</v>
      </c>
      <c r="G27" s="17">
        <v>44019</v>
      </c>
    </row>
    <row r="28" spans="1:7" ht="23.25" x14ac:dyDescent="0.35">
      <c r="A28" s="20">
        <v>13686</v>
      </c>
      <c r="B28" s="20" t="s">
        <v>52</v>
      </c>
      <c r="C28" s="20" t="s">
        <v>70</v>
      </c>
      <c r="D28" s="20" t="s">
        <v>71</v>
      </c>
      <c r="E28" s="20">
        <v>1387</v>
      </c>
      <c r="F28" s="20" t="s">
        <v>23</v>
      </c>
      <c r="G28" s="21">
        <v>44020</v>
      </c>
    </row>
    <row r="29" spans="1:7" ht="23.25" x14ac:dyDescent="0.35">
      <c r="A29" s="23">
        <v>13595</v>
      </c>
      <c r="B29" s="23" t="s">
        <v>53</v>
      </c>
      <c r="C29" s="23" t="s">
        <v>72</v>
      </c>
      <c r="D29" s="23" t="s">
        <v>73</v>
      </c>
      <c r="E29" s="23">
        <v>1265</v>
      </c>
      <c r="F29" s="23" t="s">
        <v>24</v>
      </c>
      <c r="G29" s="4">
        <v>44021</v>
      </c>
    </row>
    <row r="30" spans="1:7" ht="23.25" x14ac:dyDescent="0.35">
      <c r="E30" s="5"/>
    </row>
  </sheetData>
  <customSheetViews>
    <customSheetView guid="{F2C0ADA5-7AE4-4540-98EC-2BE01EDDD3D4}" scale="55">
      <selection activeCell="I2" sqref="I2:M6"/>
      <pageMargins left="0.7" right="0.7" top="0.75" bottom="0.75" header="0.3" footer="0.3"/>
      <pageSetup orientation="portrait" r:id="rId1"/>
    </customSheetView>
  </customSheetViews>
  <conditionalFormatting sqref="A1:A1048576">
    <cfRule type="duplicateValues" dxfId="1" priority="1"/>
  </conditionalFormatting>
  <conditionalFormatting sqref="E2:E29">
    <cfRule type="iconSet" priority="2">
      <iconSet>
        <cfvo type="percent" val="0"/>
        <cfvo type="num" val="1000"/>
        <cfvo type="num" val="1500" gte="0"/>
      </iconSet>
    </cfRule>
  </conditionalFormatting>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C1971-FDCB-472F-992B-09670375E33E}">
  <sheetPr>
    <tabColor theme="5"/>
  </sheetPr>
  <dimension ref="A1:G21"/>
  <sheetViews>
    <sheetView zoomScale="130" zoomScaleNormal="130" workbookViewId="0">
      <selection activeCell="A15" sqref="A15"/>
    </sheetView>
  </sheetViews>
  <sheetFormatPr defaultColWidth="9.140625" defaultRowHeight="14.25" x14ac:dyDescent="0.2"/>
  <cols>
    <col min="1" max="1" width="47.7109375" style="7" bestFit="1" customWidth="1"/>
    <col min="2" max="2" width="25.85546875" style="7" bestFit="1" customWidth="1"/>
    <col min="3" max="4" width="9.140625" style="7"/>
    <col min="5" max="5" width="17.5703125" style="7" bestFit="1" customWidth="1"/>
    <col min="6" max="6" width="9.140625" style="7"/>
    <col min="7" max="7" width="52.85546875" style="7" customWidth="1"/>
    <col min="8" max="16384" width="9.140625" style="7"/>
  </cols>
  <sheetData>
    <row r="1" spans="1:7" ht="15.75" x14ac:dyDescent="0.25">
      <c r="A1" s="25" t="s">
        <v>109</v>
      </c>
    </row>
    <row r="2" spans="1:7" ht="15.75" x14ac:dyDescent="0.25">
      <c r="A2" s="8" t="s">
        <v>89</v>
      </c>
      <c r="B2" s="7" t="str">
        <f>LEFT("Microsoft Office Specialist Expert",9)</f>
        <v>Microsoft</v>
      </c>
      <c r="C2" s="7" t="str">
        <f>LEFT(G2)</f>
        <v>M</v>
      </c>
      <c r="E2" s="7" t="s">
        <v>78</v>
      </c>
      <c r="G2" s="7" t="s">
        <v>77</v>
      </c>
    </row>
    <row r="3" spans="1:7" ht="15.75" x14ac:dyDescent="0.25">
      <c r="A3" s="9" t="s">
        <v>90</v>
      </c>
      <c r="B3" s="7" t="str">
        <f>RIGHT(G2,6)</f>
        <v>Expert</v>
      </c>
      <c r="C3" s="7" t="str">
        <f>RIGHT(G2)</f>
        <v>t</v>
      </c>
    </row>
    <row r="4" spans="1:7" ht="15.75" x14ac:dyDescent="0.25">
      <c r="A4" s="8" t="s">
        <v>91</v>
      </c>
      <c r="B4" s="7" t="str">
        <f>MID(G2,11,6)</f>
        <v>Office</v>
      </c>
      <c r="C4" s="7" t="str">
        <f>MID(G2,18,10)</f>
        <v>Specialist</v>
      </c>
    </row>
    <row r="5" spans="1:7" ht="15.75" x14ac:dyDescent="0.25">
      <c r="A5" s="9" t="s">
        <v>92</v>
      </c>
      <c r="B5" s="7">
        <f>LEN(G2)</f>
        <v>34</v>
      </c>
      <c r="C5" s="7">
        <f>LEN(E5)</f>
        <v>10</v>
      </c>
      <c r="D5" s="7">
        <f>LEN("Microsoft Office Specialist Expert")</f>
        <v>34</v>
      </c>
      <c r="E5" s="7" t="s">
        <v>79</v>
      </c>
    </row>
    <row r="6" spans="1:7" ht="15.75" x14ac:dyDescent="0.25">
      <c r="A6" s="8" t="s">
        <v>93</v>
      </c>
      <c r="B6" s="7" t="str">
        <f>REPT(C6,2)</f>
        <v xml:space="preserve">Excel Excel </v>
      </c>
      <c r="C6" s="7" t="s">
        <v>83</v>
      </c>
    </row>
    <row r="7" spans="1:7" ht="15.75" x14ac:dyDescent="0.25">
      <c r="A7" s="9" t="s">
        <v>94</v>
      </c>
    </row>
    <row r="8" spans="1:7" ht="15.75" x14ac:dyDescent="0.25">
      <c r="A8" s="8" t="s">
        <v>95</v>
      </c>
    </row>
    <row r="9" spans="1:7" ht="15.75" x14ac:dyDescent="0.25">
      <c r="A9" s="9" t="s">
        <v>103</v>
      </c>
    </row>
    <row r="10" spans="1:7" ht="15.75" x14ac:dyDescent="0.25">
      <c r="A10" s="8" t="s">
        <v>104</v>
      </c>
      <c r="B10" s="7" t="b">
        <f>EXACT(C10,D10)</f>
        <v>0</v>
      </c>
      <c r="C10" s="7">
        <v>5</v>
      </c>
      <c r="D10" s="7">
        <v>4</v>
      </c>
      <c r="E10" s="7" t="b">
        <f>C10=D10</f>
        <v>0</v>
      </c>
      <c r="G10" s="7" t="s">
        <v>84</v>
      </c>
    </row>
    <row r="11" spans="1:7" ht="15.75" x14ac:dyDescent="0.25">
      <c r="A11" s="9" t="s">
        <v>105</v>
      </c>
      <c r="G11" s="7" t="s">
        <v>85</v>
      </c>
    </row>
    <row r="12" spans="1:7" ht="15.75" x14ac:dyDescent="0.25">
      <c r="A12" s="8" t="s">
        <v>106</v>
      </c>
      <c r="G12" s="7" t="b">
        <f>G10=G11</f>
        <v>1</v>
      </c>
    </row>
    <row r="13" spans="1:7" ht="15.75" x14ac:dyDescent="0.25">
      <c r="A13" s="9" t="s">
        <v>107</v>
      </c>
    </row>
    <row r="14" spans="1:7" ht="15.75" x14ac:dyDescent="0.25">
      <c r="A14" s="8" t="s">
        <v>108</v>
      </c>
    </row>
    <row r="15" spans="1:7" ht="15.75" x14ac:dyDescent="0.25">
      <c r="A15" s="9" t="s">
        <v>102</v>
      </c>
    </row>
    <row r="16" spans="1:7" ht="15.75" x14ac:dyDescent="0.25">
      <c r="A16" s="8" t="s">
        <v>101</v>
      </c>
    </row>
    <row r="17" spans="1:1" ht="15.75" x14ac:dyDescent="0.25">
      <c r="A17" s="9" t="s">
        <v>100</v>
      </c>
    </row>
    <row r="18" spans="1:1" ht="15.75" x14ac:dyDescent="0.25">
      <c r="A18" s="8" t="s">
        <v>99</v>
      </c>
    </row>
    <row r="19" spans="1:1" ht="15.75" x14ac:dyDescent="0.25">
      <c r="A19" s="9" t="s">
        <v>98</v>
      </c>
    </row>
    <row r="20" spans="1:1" ht="15.75" x14ac:dyDescent="0.25">
      <c r="A20" s="8" t="s">
        <v>97</v>
      </c>
    </row>
    <row r="21" spans="1:1" ht="15.75" x14ac:dyDescent="0.25">
      <c r="A21" s="24" t="s">
        <v>96</v>
      </c>
    </row>
  </sheetData>
  <customSheetViews>
    <customSheetView guid="{F2C0ADA5-7AE4-4540-98EC-2BE01EDDD3D4}" scale="145" topLeftCell="A10">
      <selection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292C0-5ADE-4586-8ECC-20986936938D}">
  <dimension ref="A1:C3"/>
  <sheetViews>
    <sheetView zoomScale="235" zoomScaleNormal="235" workbookViewId="0">
      <selection activeCell="B3" sqref="B3"/>
    </sheetView>
  </sheetViews>
  <sheetFormatPr defaultRowHeight="15" x14ac:dyDescent="0.25"/>
  <sheetData>
    <row r="1" spans="1:3" x14ac:dyDescent="0.25">
      <c r="A1" t="s">
        <v>84</v>
      </c>
    </row>
    <row r="2" spans="1:3" x14ac:dyDescent="0.25">
      <c r="C2" t="s">
        <v>84</v>
      </c>
    </row>
    <row r="3" spans="1:3" x14ac:dyDescent="0.25">
      <c r="B3" t="s">
        <v>84</v>
      </c>
    </row>
  </sheetData>
  <customSheetViews>
    <customSheetView guid="{F2C0ADA5-7AE4-4540-98EC-2BE01EDDD3D4}" scale="235">
      <selection activeCell="B3" sqref="B3"/>
      <pageMargins left="0.7" right="0.7" top="0.75" bottom="0.75" header="0.3" footer="0.3"/>
    </customSheetView>
  </customSheetViews>
  <conditionalFormatting sqref="A1:D6">
    <cfRule type="notContainsBlanks" dxfId="0" priority="1">
      <formula>LEN(TRIM(A1))&gt;0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214C-8360-4D7A-BD54-01EA9B1055F8}">
  <dimension ref="A1:J18"/>
  <sheetViews>
    <sheetView zoomScale="106" zoomScaleNormal="106" workbookViewId="0">
      <selection activeCell="L7" sqref="L7"/>
    </sheetView>
  </sheetViews>
  <sheetFormatPr defaultRowHeight="15" x14ac:dyDescent="0.25"/>
  <cols>
    <col min="1" max="1" width="23" customWidth="1"/>
    <col min="2" max="2" width="21" customWidth="1"/>
    <col min="3" max="3" width="10.7109375" customWidth="1"/>
    <col min="5" max="5" width="18.5703125" bestFit="1" customWidth="1"/>
    <col min="6" max="6" width="14" bestFit="1" customWidth="1"/>
  </cols>
  <sheetData>
    <row r="1" spans="1:10" x14ac:dyDescent="0.25">
      <c r="A1" s="11">
        <v>963</v>
      </c>
      <c r="C1">
        <v>9</v>
      </c>
      <c r="D1" s="6" t="s">
        <v>86</v>
      </c>
    </row>
    <row r="2" spans="1:10" x14ac:dyDescent="0.25">
      <c r="A2" s="12">
        <v>44009</v>
      </c>
      <c r="B2" s="3"/>
      <c r="C2" t="s">
        <v>84</v>
      </c>
    </row>
    <row r="3" spans="1:10" x14ac:dyDescent="0.25">
      <c r="A3" s="13">
        <v>2</v>
      </c>
    </row>
    <row r="4" spans="1:10" x14ac:dyDescent="0.25">
      <c r="A4" s="14">
        <v>8.3000000000000007</v>
      </c>
      <c r="H4" s="6">
        <v>4</v>
      </c>
      <c r="I4" s="61">
        <v>3</v>
      </c>
    </row>
    <row r="5" spans="1:10" x14ac:dyDescent="0.25">
      <c r="A5" s="15">
        <v>1236547896</v>
      </c>
      <c r="B5" s="15">
        <v>2000</v>
      </c>
      <c r="F5" t="s">
        <v>148</v>
      </c>
      <c r="H5" t="s">
        <v>84</v>
      </c>
      <c r="I5" s="61">
        <v>4</v>
      </c>
    </row>
    <row r="6" spans="1:10" x14ac:dyDescent="0.25">
      <c r="F6" t="s">
        <v>147</v>
      </c>
      <c r="I6" s="61">
        <v>5</v>
      </c>
    </row>
    <row r="7" spans="1:10" x14ac:dyDescent="0.25">
      <c r="A7" s="16">
        <v>43855</v>
      </c>
      <c r="E7" s="54">
        <v>10000</v>
      </c>
      <c r="I7" s="61">
        <v>6</v>
      </c>
    </row>
    <row r="8" spans="1:10" x14ac:dyDescent="0.25">
      <c r="I8" s="61">
        <v>7</v>
      </c>
    </row>
    <row r="9" spans="1:10" x14ac:dyDescent="0.25">
      <c r="E9" s="54">
        <v>13213218723</v>
      </c>
      <c r="I9" s="6">
        <f>SUM(I4:I8)</f>
        <v>25</v>
      </c>
      <c r="J9">
        <v>777</v>
      </c>
    </row>
    <row r="10" spans="1:10" x14ac:dyDescent="0.25">
      <c r="H10" s="13">
        <v>1</v>
      </c>
      <c r="J10" s="6" t="s">
        <v>149</v>
      </c>
    </row>
    <row r="11" spans="1:10" x14ac:dyDescent="0.25">
      <c r="E11" s="55">
        <v>-23</v>
      </c>
    </row>
    <row r="12" spans="1:10" x14ac:dyDescent="0.25">
      <c r="B12" s="15">
        <v>1231324</v>
      </c>
      <c r="E12" s="56">
        <v>100</v>
      </c>
      <c r="I12" s="59">
        <v>0.7</v>
      </c>
    </row>
    <row r="14" spans="1:10" x14ac:dyDescent="0.25">
      <c r="J14" s="6" t="s">
        <v>150</v>
      </c>
    </row>
    <row r="15" spans="1:10" x14ac:dyDescent="0.25">
      <c r="I15" s="60">
        <v>0.5</v>
      </c>
    </row>
    <row r="16" spans="1:10" x14ac:dyDescent="0.25">
      <c r="C16" s="15">
        <v>1</v>
      </c>
      <c r="E16" s="57">
        <v>45750</v>
      </c>
    </row>
    <row r="18" spans="6:9" x14ac:dyDescent="0.25">
      <c r="F18" s="58">
        <v>0.65625</v>
      </c>
      <c r="I18" s="15">
        <v>3000</v>
      </c>
    </row>
  </sheetData>
  <customSheetViews>
    <customSheetView guid="{F2C0ADA5-7AE4-4540-98EC-2BE01EDDD3D4}" scale="250">
      <selection activeCell="A7" sqref="A7"/>
      <pageMargins left="0.7" right="0.7" top="0.75" bottom="0.75" header="0.3" footer="0.3"/>
    </customSheetView>
  </customSheetViews>
  <phoneticPr fontId="2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D1C4-61AF-4EF9-8381-6CF73F9EAF87}">
  <dimension ref="A1:E2"/>
  <sheetViews>
    <sheetView zoomScale="280" zoomScaleNormal="280" workbookViewId="0"/>
  </sheetViews>
  <sheetFormatPr defaultRowHeight="15" x14ac:dyDescent="0.25"/>
  <cols>
    <col min="1" max="1" width="15" customWidth="1"/>
    <col min="2" max="2" width="10.7109375" bestFit="1" customWidth="1"/>
    <col min="5" max="5" width="13" customWidth="1"/>
  </cols>
  <sheetData>
    <row r="1" spans="1:5" x14ac:dyDescent="0.25">
      <c r="A1" t="s">
        <v>80</v>
      </c>
      <c r="B1" s="10">
        <f>LEN(A1)</f>
        <v>6</v>
      </c>
      <c r="C1">
        <v>6</v>
      </c>
      <c r="D1">
        <v>6</v>
      </c>
      <c r="E1">
        <v>6</v>
      </c>
    </row>
    <row r="2" spans="1:5" x14ac:dyDescent="0.25">
      <c r="A2" t="s">
        <v>81</v>
      </c>
      <c r="B2" s="10">
        <f>LEN("B5")</f>
        <v>2</v>
      </c>
      <c r="C2">
        <v>8</v>
      </c>
      <c r="D2" t="s">
        <v>82</v>
      </c>
      <c r="E2">
        <v>0</v>
      </c>
    </row>
  </sheetData>
  <customSheetViews>
    <customSheetView guid="{F2C0ADA5-7AE4-4540-98EC-2BE01EDDD3D4}" scale="280">
      <selection activeCell="B1" sqref="B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559DD-B091-4D4E-9182-5F56B20E5CD5}">
  <dimension ref="B3:E14"/>
  <sheetViews>
    <sheetView showGridLines="0" showRowColHeaders="0" zoomScale="112" zoomScaleNormal="112" workbookViewId="0">
      <selection activeCell="E5" sqref="E5"/>
    </sheetView>
  </sheetViews>
  <sheetFormatPr defaultColWidth="9.140625" defaultRowHeight="15" x14ac:dyDescent="0.25"/>
  <cols>
    <col min="1" max="1" width="9.140625" style="31"/>
    <col min="2" max="2" width="13.85546875" style="31" customWidth="1"/>
    <col min="3" max="3" width="25.5703125" style="31" bestFit="1" customWidth="1"/>
    <col min="4" max="4" width="9.140625" style="31"/>
    <col min="5" max="5" width="35" style="31" bestFit="1" customWidth="1"/>
    <col min="6" max="6" width="35.42578125" style="31" bestFit="1" customWidth="1"/>
    <col min="7" max="16384" width="9.140625" style="31"/>
  </cols>
  <sheetData>
    <row r="3" spans="2:5" s="26" customFormat="1" ht="16.5" x14ac:dyDescent="0.25"/>
    <row r="5" spans="2:5" ht="19.5" x14ac:dyDescent="0.35">
      <c r="B5" s="27" t="s">
        <v>110</v>
      </c>
      <c r="C5" s="28" t="s">
        <v>111</v>
      </c>
      <c r="D5" s="29" t="s">
        <v>112</v>
      </c>
      <c r="E5" s="30" t="s">
        <v>113</v>
      </c>
    </row>
    <row r="8" spans="2:5" ht="15.75" x14ac:dyDescent="0.3">
      <c r="C8" s="78" t="s">
        <v>114</v>
      </c>
      <c r="D8" s="78"/>
      <c r="E8" s="78"/>
    </row>
    <row r="9" spans="2:5" ht="15.75" x14ac:dyDescent="0.3">
      <c r="C9" s="78"/>
      <c r="D9" s="78"/>
      <c r="E9" s="78"/>
    </row>
    <row r="10" spans="2:5" ht="15.75" x14ac:dyDescent="0.3">
      <c r="C10" s="78" t="s">
        <v>115</v>
      </c>
      <c r="D10" s="78"/>
      <c r="E10" s="78"/>
    </row>
    <row r="11" spans="2:5" ht="15.75" x14ac:dyDescent="0.3">
      <c r="C11" s="78"/>
      <c r="D11" s="78"/>
      <c r="E11" s="78"/>
    </row>
    <row r="12" spans="2:5" ht="15.75" x14ac:dyDescent="0.3">
      <c r="C12" s="78" t="s">
        <v>116</v>
      </c>
      <c r="D12" s="78"/>
      <c r="E12" s="78"/>
    </row>
    <row r="13" spans="2:5" ht="15.75" x14ac:dyDescent="0.3">
      <c r="C13" s="78"/>
      <c r="D13" s="78"/>
      <c r="E13" s="78"/>
    </row>
    <row r="14" spans="2:5" ht="15.75" x14ac:dyDescent="0.3">
      <c r="C14" s="78" t="s">
        <v>117</v>
      </c>
      <c r="D14" s="78"/>
      <c r="E14" s="78"/>
    </row>
  </sheetData>
  <mergeCells count="7">
    <mergeCell ref="C14:E14"/>
    <mergeCell ref="C8:E8"/>
    <mergeCell ref="C9:E9"/>
    <mergeCell ref="C10:E10"/>
    <mergeCell ref="C11:E11"/>
    <mergeCell ref="C12:E12"/>
    <mergeCell ref="C13:E13"/>
  </mergeCells>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F036-898D-42E2-B100-CAA89231F2AC}">
  <dimension ref="B2:J7"/>
  <sheetViews>
    <sheetView showGridLines="0" topLeftCell="B1" zoomScale="154" zoomScaleNormal="154" workbookViewId="0">
      <selection activeCell="I3" sqref="I3:I6"/>
    </sheetView>
  </sheetViews>
  <sheetFormatPr defaultColWidth="9.140625" defaultRowHeight="16.5" x14ac:dyDescent="0.3"/>
  <cols>
    <col min="1" max="2" width="9.140625" style="33"/>
    <col min="3" max="3" width="11.28515625" style="33" customWidth="1"/>
    <col min="4" max="4" width="10.5703125" style="33" bestFit="1" customWidth="1"/>
    <col min="5" max="5" width="11.85546875" style="33" customWidth="1"/>
    <col min="6" max="8" width="9.140625" style="33"/>
    <col min="9" max="9" width="10.5703125" style="33" customWidth="1"/>
    <col min="10" max="10" width="10.5703125" style="33" bestFit="1" customWidth="1"/>
    <col min="11" max="16384" width="9.140625" style="33"/>
  </cols>
  <sheetData>
    <row r="2" spans="2:10" x14ac:dyDescent="0.3">
      <c r="B2" s="32" t="s">
        <v>118</v>
      </c>
      <c r="C2" s="32" t="s">
        <v>119</v>
      </c>
      <c r="D2" s="32" t="s">
        <v>120</v>
      </c>
      <c r="E2" s="32" t="s">
        <v>121</v>
      </c>
      <c r="G2" s="62" t="s">
        <v>118</v>
      </c>
      <c r="H2" s="62" t="s">
        <v>119</v>
      </c>
      <c r="I2" s="62" t="s">
        <v>120</v>
      </c>
      <c r="J2" s="62" t="s">
        <v>121</v>
      </c>
    </row>
    <row r="3" spans="2:10" ht="17.25" x14ac:dyDescent="0.3">
      <c r="B3" s="33" t="s">
        <v>122</v>
      </c>
      <c r="C3" s="34">
        <v>6</v>
      </c>
      <c r="D3" s="35">
        <v>1</v>
      </c>
      <c r="E3" s="35">
        <f>C3*D3</f>
        <v>6</v>
      </c>
      <c r="G3" s="63" t="s">
        <v>122</v>
      </c>
      <c r="H3" s="34">
        <v>6</v>
      </c>
      <c r="I3" s="35">
        <v>1</v>
      </c>
      <c r="J3" s="35">
        <f>H3*I3</f>
        <v>6</v>
      </c>
    </row>
    <row r="4" spans="2:10" ht="17.25" x14ac:dyDescent="0.3">
      <c r="B4" s="33" t="s">
        <v>123</v>
      </c>
      <c r="C4" s="34">
        <v>5</v>
      </c>
      <c r="D4" s="35">
        <v>0.3</v>
      </c>
      <c r="E4" s="35">
        <f t="shared" ref="E4:E6" si="0">C4*D4</f>
        <v>1.5</v>
      </c>
      <c r="G4" s="63" t="s">
        <v>123</v>
      </c>
      <c r="H4" s="34">
        <v>5</v>
      </c>
      <c r="I4" s="35">
        <v>0.3</v>
      </c>
      <c r="J4" s="35">
        <f t="shared" ref="J4:J6" si="1">H4*I4</f>
        <v>1.5</v>
      </c>
    </row>
    <row r="5" spans="2:10" ht="17.25" x14ac:dyDescent="0.3">
      <c r="B5" s="33" t="s">
        <v>124</v>
      </c>
      <c r="C5" s="34">
        <v>11</v>
      </c>
      <c r="D5" s="35">
        <v>0.4</v>
      </c>
      <c r="E5" s="35">
        <f t="shared" si="0"/>
        <v>4.4000000000000004</v>
      </c>
      <c r="G5" s="63" t="s">
        <v>124</v>
      </c>
      <c r="H5" s="34">
        <v>11</v>
      </c>
      <c r="I5" s="35">
        <v>0.4</v>
      </c>
      <c r="J5" s="35">
        <f t="shared" si="1"/>
        <v>4.4000000000000004</v>
      </c>
    </row>
    <row r="6" spans="2:10" ht="17.25" x14ac:dyDescent="0.3">
      <c r="B6" s="33" t="s">
        <v>125</v>
      </c>
      <c r="C6" s="34">
        <v>7</v>
      </c>
      <c r="D6" s="35">
        <v>1.1000000000000001</v>
      </c>
      <c r="E6" s="35">
        <f t="shared" si="0"/>
        <v>7.7000000000000011</v>
      </c>
      <c r="G6" s="63" t="s">
        <v>125</v>
      </c>
      <c r="H6" s="34">
        <v>7</v>
      </c>
      <c r="I6" s="35">
        <v>1.1000000000000001</v>
      </c>
      <c r="J6" s="35">
        <f t="shared" si="1"/>
        <v>7.7000000000000011</v>
      </c>
    </row>
    <row r="7" spans="2:10" ht="10.5" customHeight="1" thickBot="1" x14ac:dyDescent="0.35">
      <c r="B7" s="36"/>
      <c r="C7" s="36"/>
      <c r="D7" s="36"/>
      <c r="E7" s="36"/>
      <c r="G7" s="36"/>
      <c r="H7" s="36"/>
      <c r="I7" s="36"/>
      <c r="J7" s="3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BDB6-8B86-4A91-B3C3-8328A4A80FFD}">
  <dimension ref="B1:I30"/>
  <sheetViews>
    <sheetView showGridLines="0" topLeftCell="A16" zoomScale="82" zoomScaleNormal="82" workbookViewId="0">
      <selection activeCell="F33" sqref="F33"/>
    </sheetView>
  </sheetViews>
  <sheetFormatPr defaultColWidth="9.140625" defaultRowHeight="16.5" x14ac:dyDescent="0.3"/>
  <cols>
    <col min="1" max="1" width="9.140625" style="33"/>
    <col min="2" max="2" width="35.5703125" style="33" bestFit="1" customWidth="1"/>
    <col min="3" max="3" width="29.28515625" style="33" customWidth="1"/>
    <col min="4" max="5" width="9.140625" style="33"/>
    <col min="6" max="6" width="33" style="33" bestFit="1" customWidth="1"/>
    <col min="7" max="7" width="18" style="33" bestFit="1" customWidth="1"/>
    <col min="8" max="8" width="19.140625" style="33" customWidth="1"/>
    <col min="9" max="9" width="10.7109375" style="33" bestFit="1" customWidth="1"/>
    <col min="10" max="10" width="9.140625" style="33" customWidth="1"/>
    <col min="11" max="16384" width="9.140625" style="33"/>
  </cols>
  <sheetData>
    <row r="1" spans="2:9" x14ac:dyDescent="0.3">
      <c r="G1" s="33" t="s">
        <v>126</v>
      </c>
    </row>
    <row r="2" spans="2:9" ht="22.5" thickBot="1" x14ac:dyDescent="0.45">
      <c r="B2" s="37" t="s">
        <v>127</v>
      </c>
      <c r="C2" s="37" t="s">
        <v>128</v>
      </c>
      <c r="F2" s="37" t="s">
        <v>127</v>
      </c>
      <c r="G2" s="37" t="s">
        <v>128</v>
      </c>
      <c r="H2" s="38"/>
    </row>
    <row r="3" spans="2:9" ht="21.75" x14ac:dyDescent="0.4">
      <c r="B3" s="39" t="s">
        <v>43</v>
      </c>
      <c r="C3" s="40">
        <v>36254114</v>
      </c>
      <c r="F3" s="39" t="s">
        <v>43</v>
      </c>
      <c r="G3" s="65">
        <v>36254114</v>
      </c>
    </row>
    <row r="4" spans="2:9" ht="21.75" x14ac:dyDescent="0.4">
      <c r="B4" s="39" t="s">
        <v>44</v>
      </c>
      <c r="C4" s="40">
        <v>9654782</v>
      </c>
      <c r="F4" s="39" t="s">
        <v>44</v>
      </c>
      <c r="G4" s="65">
        <v>9654782</v>
      </c>
      <c r="I4" s="64" t="s">
        <v>151</v>
      </c>
    </row>
    <row r="5" spans="2:9" ht="21.75" x14ac:dyDescent="0.4">
      <c r="B5" s="39" t="s">
        <v>45</v>
      </c>
      <c r="C5" s="40">
        <v>0</v>
      </c>
      <c r="F5" s="39" t="s">
        <v>45</v>
      </c>
      <c r="G5" s="65">
        <v>0</v>
      </c>
    </row>
    <row r="6" spans="2:9" ht="21.75" x14ac:dyDescent="0.4">
      <c r="B6" s="39" t="s">
        <v>46</v>
      </c>
      <c r="C6" s="40">
        <v>145000</v>
      </c>
      <c r="F6" s="39" t="s">
        <v>46</v>
      </c>
      <c r="G6" s="65">
        <v>145000</v>
      </c>
    </row>
    <row r="7" spans="2:9" ht="21.75" x14ac:dyDescent="0.4">
      <c r="B7" s="39" t="s">
        <v>47</v>
      </c>
      <c r="C7" s="40">
        <v>9652147</v>
      </c>
      <c r="F7" s="39" t="s">
        <v>47</v>
      </c>
      <c r="G7" s="65">
        <v>9652147</v>
      </c>
      <c r="H7" s="41"/>
    </row>
    <row r="8" spans="2:9" ht="21.75" x14ac:dyDescent="0.4">
      <c r="B8" s="39" t="s">
        <v>48</v>
      </c>
      <c r="C8" s="40">
        <v>963500</v>
      </c>
      <c r="F8" s="39" t="s">
        <v>48</v>
      </c>
      <c r="G8" s="65">
        <v>963500</v>
      </c>
    </row>
    <row r="9" spans="2:9" ht="21.75" x14ac:dyDescent="0.4">
      <c r="B9" s="39" t="s">
        <v>49</v>
      </c>
      <c r="C9" s="40">
        <v>7400</v>
      </c>
      <c r="F9" s="39" t="s">
        <v>49</v>
      </c>
      <c r="G9" s="65">
        <v>7400</v>
      </c>
    </row>
    <row r="10" spans="2:9" ht="21.75" x14ac:dyDescent="0.4">
      <c r="B10" s="39" t="s">
        <v>50</v>
      </c>
      <c r="C10" s="40">
        <v>85412</v>
      </c>
      <c r="F10" s="39" t="s">
        <v>50</v>
      </c>
      <c r="G10" s="65">
        <v>85412</v>
      </c>
    </row>
    <row r="11" spans="2:9" ht="21.75" x14ac:dyDescent="0.4">
      <c r="B11" s="39" t="s">
        <v>51</v>
      </c>
      <c r="C11" s="40">
        <v>0</v>
      </c>
      <c r="F11" s="39" t="s">
        <v>51</v>
      </c>
      <c r="G11" s="65">
        <v>0</v>
      </c>
    </row>
    <row r="12" spans="2:9" ht="21.75" x14ac:dyDescent="0.4">
      <c r="B12" s="39" t="s">
        <v>52</v>
      </c>
      <c r="C12" s="40">
        <v>0</v>
      </c>
      <c r="F12" s="39" t="s">
        <v>52</v>
      </c>
      <c r="G12" s="65">
        <v>0</v>
      </c>
    </row>
    <row r="13" spans="2:9" ht="21.75" x14ac:dyDescent="0.4">
      <c r="B13" s="39" t="s">
        <v>53</v>
      </c>
      <c r="C13" s="40">
        <v>365400</v>
      </c>
      <c r="F13" s="39" t="s">
        <v>53</v>
      </c>
      <c r="G13" s="65">
        <v>365400</v>
      </c>
    </row>
    <row r="19" spans="2:3" ht="22.5" thickBot="1" x14ac:dyDescent="0.45">
      <c r="B19" s="37" t="s">
        <v>127</v>
      </c>
      <c r="C19" s="37" t="s">
        <v>128</v>
      </c>
    </row>
    <row r="20" spans="2:3" ht="21.75" x14ac:dyDescent="0.4">
      <c r="B20" s="39" t="s">
        <v>43</v>
      </c>
      <c r="C20" s="66">
        <v>-36254114</v>
      </c>
    </row>
    <row r="21" spans="2:3" ht="21.75" x14ac:dyDescent="0.4">
      <c r="B21" s="39" t="s">
        <v>44</v>
      </c>
      <c r="C21" s="66">
        <v>9654782</v>
      </c>
    </row>
    <row r="22" spans="2:3" ht="21.75" x14ac:dyDescent="0.4">
      <c r="B22" s="39" t="s">
        <v>45</v>
      </c>
      <c r="C22" s="66">
        <v>0</v>
      </c>
    </row>
    <row r="23" spans="2:3" ht="21.75" x14ac:dyDescent="0.4">
      <c r="B23" s="39" t="s">
        <v>46</v>
      </c>
      <c r="C23" s="66">
        <v>145000</v>
      </c>
    </row>
    <row r="24" spans="2:3" ht="21.75" x14ac:dyDescent="0.4">
      <c r="B24" s="39" t="s">
        <v>47</v>
      </c>
      <c r="C24" s="66">
        <v>9652147</v>
      </c>
    </row>
    <row r="25" spans="2:3" ht="21.75" x14ac:dyDescent="0.4">
      <c r="B25" s="39" t="s">
        <v>48</v>
      </c>
      <c r="C25" s="66">
        <v>963500</v>
      </c>
    </row>
    <row r="26" spans="2:3" ht="21.75" x14ac:dyDescent="0.4">
      <c r="B26" s="39" t="s">
        <v>49</v>
      </c>
      <c r="C26" s="66">
        <v>7400</v>
      </c>
    </row>
    <row r="27" spans="2:3" ht="21.75" x14ac:dyDescent="0.4">
      <c r="B27" s="39" t="s">
        <v>50</v>
      </c>
      <c r="C27" s="66">
        <v>85412</v>
      </c>
    </row>
    <row r="28" spans="2:3" ht="21.75" x14ac:dyDescent="0.4">
      <c r="B28" s="39" t="s">
        <v>51</v>
      </c>
      <c r="C28" s="66">
        <v>0</v>
      </c>
    </row>
    <row r="29" spans="2:3" ht="21.75" x14ac:dyDescent="0.4">
      <c r="B29" s="39" t="s">
        <v>52</v>
      </c>
      <c r="C29" s="66">
        <v>0</v>
      </c>
    </row>
    <row r="30" spans="2:3" ht="21.75" x14ac:dyDescent="0.4">
      <c r="B30" s="39" t="s">
        <v>53</v>
      </c>
      <c r="C30" s="66">
        <v>365400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Database</vt:lpstr>
      <vt:lpstr>TEXT formulas</vt:lpstr>
      <vt:lpstr>No blanks</vt:lpstr>
      <vt:lpstr>NUMBER FORMAT</vt:lpstr>
      <vt:lpstr>LEN Example</vt:lpstr>
      <vt:lpstr>4 type custom num. format codes</vt:lpstr>
      <vt:lpstr>Practise#1</vt:lpstr>
      <vt:lpstr>Practise#2</vt:lpstr>
      <vt:lpstr>Practise#3</vt:lpstr>
      <vt:lpstr>Practise#4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2019-03-03T06:56:50Z</dcterms:created>
  <dcterms:modified xsi:type="dcterms:W3CDTF">2025-04-03T08:43:38Z</dcterms:modified>
</cp:coreProperties>
</file>