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CDE4D340-B2BD-4253-AC0C-4F21EA14EF88}" xr6:coauthVersionLast="45" xr6:coauthVersionMax="47" xr10:uidLastSave="{00000000-0000-0000-0000-000000000000}"/>
  <bookViews>
    <workbookView xWindow="-120" yWindow="-120" windowWidth="20730" windowHeight="11160" tabRatio="800" firstSheet="2"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 i="24" l="1"/>
  <c r="F21" i="24"/>
  <c r="E21" i="24"/>
  <c r="D21" i="24"/>
  <c r="C20" i="24" l="1"/>
  <c r="E14" i="1" l="1"/>
  <c r="E15" i="1"/>
  <c r="E16" i="1"/>
  <c r="E17" i="1"/>
  <c r="E18" i="1"/>
  <c r="E19" i="1"/>
  <c r="E20" i="1"/>
  <c r="E21" i="1"/>
  <c r="E22" i="1"/>
  <c r="D15" i="1"/>
  <c r="D16" i="1"/>
  <c r="D17" i="1"/>
  <c r="D18" i="1"/>
  <c r="D19" i="1"/>
  <c r="D20" i="1"/>
  <c r="D21" i="1"/>
  <c r="D22" i="1"/>
  <c r="D14" i="1"/>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<sst xmlns="http://schemas.openxmlformats.org/spreadsheetml/2006/main" count="500" uniqueCount="180">
  <si>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</si>
  <si>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</si>
  <si>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</si>
  <si>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</si>
  <si>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</si>
  <si>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</si>
  <si>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</si>
  <si>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</si>
  <si>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</si>
  <si>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</si>
  <si>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</si>
  <si>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</si>
  <si>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</si>
  <si>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</si>
  <si>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</si>
  <si>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</si>
  <si>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</si>
  <si>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</si>
  <si>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</si>
  <si>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</si>
  <si>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</si>
  <si>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</si>
  <si>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</si>
  <si>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</si>
  <si>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</si>
  <si>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</si>
  <si>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</si>
  <si>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</si>
  <si>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</si>
  <si>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</si>
  <si>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</si>
  <si>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</si>
  <si>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</si>
  <si>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</si>
  <si>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</si>
  <si>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</si>
  <si>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</si>
  <si>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</si>
  <si>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</si>
  <si>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</si>
  <si>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</si>
  <si>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</si>
  <si>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</si>
  <si>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</si>
  <si>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</si>
  <si>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</si>
  <si>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</si>
  <si>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</si>
  <si>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</si>
  <si>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</si>
  <si>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</si>
  <si>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</si>
  <si>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</si>
  <si>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</si>
  <si>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</si>
  <si>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</si>
  <si>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</si>
  <si>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</si>
  <si>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</si>
  <si>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</si>
  <si>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</si>
  <si>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</si>
  <si>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</si>
  <si>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</si>
  <si>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</si>
  <si>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</si>
  <si>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</si>
  <si>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</si>
  <si>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</si>
  <si>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</si>
  <si>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</si>
  <si>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</si>
  <si>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</si>
  <si>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</si>
  <si>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</si>
  <si>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</si>
  <si>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</si>
  <si>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</si>
  <si>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</si>
  <si>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</si>
  <si>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</si>
  <si>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</si>
  <si>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</si>
  <si>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</si>
  <si>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</si>
  <si>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</si>
  <si>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</si>
  <si>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</si>
  <si>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</si>
  <si>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</si>
  <si>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</si>
  <si>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</si>
  <si>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</si>
  <si>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</si>
  <si>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</si>
  <si>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</si>
  <si>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</si>
  <si>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</si>
  <si>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</si>
  <si>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</si>
  <si>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</si>
  <si>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</si>
  <si>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</si>
  <si>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</si>
  <si>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</si>
  <si>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</si>
  <si>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</si>
  <si>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</si>
  <si>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</si>
  <si>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</si>
  <si>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</si>
  <si>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</si>
  <si>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</si>
  <si>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</si>
  <si>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</si>
  <si>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</si>
  <si>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</si>
  <si>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</si>
  <si>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</si>
  <si>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</si>
  <si>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</si>
  <si>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</si>
  <si>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</si>
  <si>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</si>
  <si>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</si>
  <si>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</si>
  <si>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</si>
  <si>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</si>
  <si>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</si>
  <si>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</si>
  <si>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</si>
  <si>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</si>
  <si>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</si>
  <si>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</si>
  <si>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</si>
  <si>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</si>
  <si>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</si>
  <si>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</si>
  <si>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</si>
  <si>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</si>
  <si>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</si>
  <si>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</si>
  <si>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</si>
  <si>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</si>
  <si>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</si>
  <si>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</si>
  <si>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</si>
  <si>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</si>
  <si>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</si>
  <si>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</si>
  <si>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</si>
  <si>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</si>
  <si>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</si>
  <si>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</si>
  <si>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</si>
  <si>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</si>
  <si>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</si>
  <si>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</si>
  <si>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</si>
  <si>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</si>
  <si>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</si>
  <si>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</si>
  <si>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</si>
  <si>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</si>
  <si>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</si>
  <si>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</si>
  <si>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</si>
  <si>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</si>
  <si>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</si>
  <si>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</si>
  <si>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</si>
  <si>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</si>
  <si>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</si>
  <si>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</si>
  <si>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</si>
  <si>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</si>
  <si>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</si>
  <si>
    <t>TRIM</t>
  </si>
  <si>
    <t>Men     Seyfullayev     Idrakam</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</si>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</sst>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10" zoomScale="124" zoomScaleNormal="124" workbookViewId="0">
      <selection activeCell="E14" sqref="E14"/>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t="str">
        <f>SUBSTITUTE(A14, "-", "*", 2)</f>
        <v>ABC-29*2019</v>
      </c>
      <c r="E14" s="4" t="str">
        <f>SUBSTITUTE(SUBSTITUTE(A14,"-",""),"19","20")</f>
        <v>ABC292020</v>
      </c>
    </row>
    <row r="15" spans="1:5" x14ac:dyDescent="0.25">
      <c r="A15" s="4" t="s">
        <v>2</v>
      </c>
      <c r="B15" s="4" t="str">
        <f t="shared" ref="B15:B22" si="4">REPLACE(A15, 10, 2, 20)</f>
        <v>ABC-30-2020</v>
      </c>
      <c r="C15" s="4" t="str">
        <f t="shared" ref="C15:C22" si="5">REPLACE(REPLACE(A15,1,4,""),6,2,20)</f>
        <v>30-2020</v>
      </c>
      <c r="D15" s="4" t="str">
        <f t="shared" ref="D15:D22" si="6">SUBSTITUTE(A15, "-", "*", 2)</f>
        <v>ABC-30*2019</v>
      </c>
      <c r="E15" s="4" t="str">
        <f t="shared" ref="E15:E22" si="7">SUBSTITUTE(SUBSTITUTE(A15,"-",""),"19","20")</f>
        <v>ABC302020</v>
      </c>
    </row>
    <row r="16" spans="1:5" x14ac:dyDescent="0.25">
      <c r="A16" s="4" t="s">
        <v>8</v>
      </c>
      <c r="B16" s="4" t="str">
        <f t="shared" si="4"/>
        <v>ABZ-31-2020</v>
      </c>
      <c r="C16" s="4" t="str">
        <f t="shared" si="5"/>
        <v>31-2020</v>
      </c>
      <c r="D16" s="4" t="str">
        <f t="shared" si="6"/>
        <v>ABZ-31*2019</v>
      </c>
      <c r="E16" s="4" t="str">
        <f t="shared" si="7"/>
        <v>ABZ312020</v>
      </c>
    </row>
    <row r="17" spans="1:5" x14ac:dyDescent="0.25">
      <c r="A17" s="4" t="s">
        <v>3</v>
      </c>
      <c r="B17" s="4" t="str">
        <f t="shared" si="4"/>
        <v>ABC-33-2020</v>
      </c>
      <c r="C17" s="4" t="str">
        <f t="shared" si="5"/>
        <v>33-2020</v>
      </c>
      <c r="D17" s="4" t="str">
        <f t="shared" si="6"/>
        <v>ABC-33*2019</v>
      </c>
      <c r="E17" s="4" t="str">
        <f t="shared" si="7"/>
        <v>ABC332020</v>
      </c>
    </row>
    <row r="18" spans="1:5" x14ac:dyDescent="0.25">
      <c r="A18" s="4" t="s">
        <v>4</v>
      </c>
      <c r="B18" s="4" t="str">
        <f t="shared" si="4"/>
        <v>ABC-54-2020</v>
      </c>
      <c r="C18" s="4" t="str">
        <f t="shared" si="5"/>
        <v>54-2020</v>
      </c>
      <c r="D18" s="4" t="str">
        <f t="shared" si="6"/>
        <v>ABC-54*2019</v>
      </c>
      <c r="E18" s="4" t="str">
        <f t="shared" si="7"/>
        <v>ABC542020</v>
      </c>
    </row>
    <row r="19" spans="1:5" x14ac:dyDescent="0.25">
      <c r="A19" s="4" t="s">
        <v>5</v>
      </c>
      <c r="B19" s="4" t="str">
        <f t="shared" si="4"/>
        <v>ABD-18-2020</v>
      </c>
      <c r="C19" s="4" t="str">
        <f t="shared" si="5"/>
        <v>18-2020</v>
      </c>
      <c r="D19" s="4" t="str">
        <f t="shared" si="6"/>
        <v>ABD-18*2019</v>
      </c>
      <c r="E19" s="4" t="str">
        <f t="shared" si="7"/>
        <v>ABD182020</v>
      </c>
    </row>
    <row r="20" spans="1:5" x14ac:dyDescent="0.25">
      <c r="A20" s="4" t="s">
        <v>13</v>
      </c>
      <c r="B20" s="4" t="str">
        <f t="shared" si="4"/>
        <v>ABA-07-2020</v>
      </c>
      <c r="C20" s="4" t="str">
        <f t="shared" si="5"/>
        <v>07-2020</v>
      </c>
      <c r="D20" s="4" t="str">
        <f t="shared" si="6"/>
        <v>ABA-07*2019</v>
      </c>
      <c r="E20" s="4" t="str">
        <f t="shared" si="7"/>
        <v>ABA072020</v>
      </c>
    </row>
    <row r="21" spans="1:5" x14ac:dyDescent="0.25">
      <c r="A21" s="4" t="s">
        <v>6</v>
      </c>
      <c r="B21" s="4" t="str">
        <f t="shared" si="4"/>
        <v>ABE-43-2020</v>
      </c>
      <c r="C21" s="4" t="str">
        <f t="shared" si="5"/>
        <v>43-2020</v>
      </c>
      <c r="D21" s="4" t="str">
        <f t="shared" si="6"/>
        <v>ABE-43*2019</v>
      </c>
      <c r="E21" s="4" t="str">
        <f t="shared" si="7"/>
        <v>ABE432020</v>
      </c>
    </row>
    <row r="22" spans="1:5" x14ac:dyDescent="0.25">
      <c r="A22" s="4" t="s">
        <v>7</v>
      </c>
      <c r="B22" s="4" t="str">
        <f t="shared" si="4"/>
        <v>ABO-49-2020</v>
      </c>
      <c r="C22" s="4" t="str">
        <f t="shared" si="5"/>
        <v>49-2020</v>
      </c>
      <c r="D22" s="4" t="str">
        <f t="shared" si="6"/>
        <v>ABO-49*2019</v>
      </c>
      <c r="E22" s="4" t="str">
        <f t="shared" si="7"/>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topLeftCell="A13"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21"/>
  <sheetViews>
    <sheetView tabSelected="1" topLeftCell="A5" zoomScale="98" zoomScaleNormal="98" workbookViewId="0">
      <selection activeCell="G22" sqref="G22"/>
    </sheetView>
  </sheetViews>
  <sheetFormatPr defaultRowHeight="15.75" x14ac:dyDescent="0.25"/>
  <cols>
    <col min="1" max="1" width="20.6640625" style="51" bestFit="1" customWidth="1"/>
    <col min="2" max="2" width="7.33203125" style="3" customWidth="1"/>
    <col min="3" max="3" width="13" style="3" bestFit="1" customWidth="1"/>
    <col min="4" max="4" width="11.3320312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7" x14ac:dyDescent="0.25">
      <c r="A17" s="56" t="s">
        <v>173</v>
      </c>
      <c r="B17" s="3">
        <f>FIND("a", LOWER(D17))</f>
        <v>1</v>
      </c>
      <c r="C17" s="3">
        <f>FIND("a", D17)</f>
        <v>6</v>
      </c>
      <c r="D17" s="3" t="s">
        <v>164</v>
      </c>
      <c r="E17" s="3">
        <f>FIND(" ", F13)</f>
        <v>6</v>
      </c>
    </row>
    <row r="18" spans="1:7" x14ac:dyDescent="0.25">
      <c r="A18" s="56" t="s">
        <v>174</v>
      </c>
      <c r="C18" s="3" t="str">
        <f>REPLACE(D18, 3,2, "ş")</f>
        <v>Raşad Toshiba</v>
      </c>
      <c r="D18" s="3" t="s">
        <v>176</v>
      </c>
      <c r="E18" s="3">
        <f>FIND(" ",F13,FIND(" ",F13)+1)</f>
        <v>18</v>
      </c>
    </row>
    <row r="19" spans="1:7" x14ac:dyDescent="0.25">
      <c r="A19" s="51" t="s">
        <v>175</v>
      </c>
      <c r="C19" s="3" t="str">
        <f>SUBSTITUTE(D18, "sh", "ş" )</f>
        <v>Raşad Toşiba</v>
      </c>
      <c r="D19" s="3" t="str">
        <f>SUBSTITUTE(D18, "sh", "ş", 2)</f>
        <v>Rashad Toşiba</v>
      </c>
      <c r="E19" s="3">
        <f>(FIND(" ",F13,FIND(" ",F13)+1)-FIND(" ",F13))</f>
        <v>12</v>
      </c>
    </row>
    <row r="20" spans="1:7" x14ac:dyDescent="0.25">
      <c r="A20" s="51" t="s">
        <v>177</v>
      </c>
      <c r="C20" s="3" t="str">
        <f>TRIM(E20)</f>
        <v>Men Seyfullayev Idrakam</v>
      </c>
      <c r="E20" s="3" t="s">
        <v>178</v>
      </c>
    </row>
    <row r="21" spans="1:7" x14ac:dyDescent="0.25">
      <c r="A21" s="51" t="s">
        <v>179</v>
      </c>
      <c r="C21" s="8">
        <v>45757</v>
      </c>
      <c r="D21" s="3" t="str">
        <f>TEXT(C21, "dd.mm.yyyy")</f>
        <v>10.04.2025</v>
      </c>
      <c r="E21" s="3" t="str">
        <f>TEXT(C21, "dd")</f>
        <v>10</v>
      </c>
      <c r="F21" s="3" t="str">
        <f>TEXT(C21, "ddd")</f>
        <v>Thu</v>
      </c>
      <c r="G21" s="3" t="str">
        <f>TEXT(C21, "dddd")</f>
        <v>Thursday</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2025-04-10T17:54:24Z</dcterms:modified>
</cp:coreProperties>
</file>