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3\"/>
    </mc:Choice>
  </mc:AlternateContent>
  <xr:revisionPtr revIDLastSave="0" documentId="13_ncr:1_{79FCA0A0-30FA-47D8-909A-D547FE54CFAD}" xr6:coauthVersionLast="47" xr6:coauthVersionMax="47" xr10:uidLastSave="{00000000-0000-0000-0000-000000000000}"/>
  <bookViews>
    <workbookView xWindow="-108" yWindow="-108" windowWidth="23256" windowHeight="12576" tabRatio="800" xr2:uid="{61D60B1D-A913-475C-B5FA-607BD3CFD1BF}"/>
  </bookViews>
  <sheets>
    <sheet name="HANDEX" sheetId="21" r:id="rId1"/>
    <sheet name="Məlumat bazası" sheetId="6" r:id="rId2"/>
    <sheet name="TEXT formulas" sheetId="20" r:id="rId3"/>
    <sheet name="TEXT,FİXED" sheetId="7" r:id="rId4"/>
    <sheet name="VALUE Practise" sheetId="10" r:id="rId5"/>
    <sheet name="PRACTİSE" sheetId="8" r:id="rId6"/>
    <sheet name="REPLACE,SUBSTİTUTE" sheetId="1" r:id="rId7"/>
    <sheet name="&quot;&quot; və &quot; &quot; arasında fərq" sheetId="9" r:id="rId8"/>
  </sheets>
  <definedNames>
    <definedName name="_xlnm._FilterDatabase" localSheetId="1" hidden="1">'Məlumat bazası'!$C$1:$H$29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<sst xmlns="http://schemas.openxmlformats.org/spreadsheetml/2006/main" count="205" uniqueCount="145">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</sst>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48">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2" fillId="8" borderId="0" xfId="3" applyFont="1" applyFill="1" applyAlignment="1">
      <alignment horizontal="right" vertical="center"/>
    </xf>
    <xf numFmtId="0" fontId="13" fillId="8" borderId="0" xfId="3" applyFont="1" applyFill="1" applyAlignment="1">
      <alignment horizontal="left" wrapText="1"/>
    </xf>
    <xf numFmtId="0" fontId="14" fillId="8" borderId="0" xfId="3" applyFont="1" applyFill="1"/>
    <xf numFmtId="0" fontId="15" fillId="8" borderId="0" xfId="3" applyFont="1" applyFill="1"/>
    <xf numFmtId="0" fontId="16" fillId="8" borderId="0" xfId="3" applyFont="1" applyFill="1" applyAlignment="1">
      <alignment horizontal="center"/>
    </xf>
    <xf numFmtId="0" fontId="17" fillId="8" borderId="0" xfId="3" applyFont="1" applyFill="1"/>
    <xf numFmtId="0" fontId="19" fillId="8" borderId="0" xfId="4" applyFont="1" applyFill="1" applyAlignment="1">
      <alignment horizontal="center" vertical="center"/>
    </xf>
    <xf numFmtId="0" fontId="17" fillId="8" borderId="0" xfId="3" applyFont="1" applyFill="1" applyAlignment="1">
      <alignment horizontal="center" vertic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9.81640625" style="39" customWidth="1"/>
    <col min="19" max="19" width="9.6328125" style="39" customWidth="1"/>
    <col min="20" max="16383" width="9.81640625" style="39" hidden="1"/>
    <col min="16384" max="16384" width="6.54296875" style="39" hidden="1" customWidth="1"/>
  </cols>
  <sheetData>
    <row r="1" spans="1:19" ht="18.899999999999999" customHeight="1" x14ac:dyDescent="0.4">
      <c r="B1" s="40" t="s">
        <v>135</v>
      </c>
      <c r="C1" s="40"/>
      <c r="D1" s="40"/>
      <c r="E1" s="40"/>
      <c r="F1" s="40"/>
      <c r="G1" s="40"/>
      <c r="H1" s="40"/>
      <c r="I1" s="40"/>
      <c r="J1" s="40"/>
      <c r="K1" s="40"/>
      <c r="L1" s="40"/>
      <c r="M1" s="40"/>
      <c r="N1" s="40"/>
      <c r="O1" s="40"/>
    </row>
    <row r="2" spans="1:19" ht="18.899999999999999" customHeight="1" x14ac:dyDescent="0.4">
      <c r="B2" s="40"/>
      <c r="C2" s="40"/>
      <c r="D2" s="40"/>
      <c r="E2" s="40"/>
      <c r="F2" s="40"/>
      <c r="G2" s="40"/>
      <c r="H2" s="40"/>
      <c r="I2" s="40"/>
      <c r="J2" s="40"/>
      <c r="K2" s="40"/>
      <c r="L2" s="40"/>
      <c r="M2" s="40"/>
      <c r="N2" s="40"/>
      <c r="O2" s="40"/>
    </row>
    <row r="3" spans="1:19" ht="18.899999999999999" customHeight="1" x14ac:dyDescent="0.4">
      <c r="B3" s="40"/>
      <c r="C3" s="40"/>
      <c r="D3" s="40"/>
      <c r="E3" s="40"/>
      <c r="F3" s="40"/>
      <c r="G3" s="40"/>
      <c r="H3" s="40"/>
      <c r="I3" s="40"/>
      <c r="J3" s="40"/>
      <c r="K3" s="40"/>
      <c r="L3" s="40"/>
      <c r="M3" s="40"/>
      <c r="N3" s="40"/>
      <c r="O3" s="40"/>
    </row>
    <row r="4" spans="1:19" ht="18.899999999999999" customHeight="1" x14ac:dyDescent="0.4">
      <c r="B4" s="40"/>
      <c r="C4" s="40"/>
      <c r="D4" s="40"/>
      <c r="E4" s="40"/>
      <c r="F4" s="40"/>
      <c r="G4" s="40"/>
      <c r="H4" s="40"/>
      <c r="I4" s="40"/>
      <c r="J4" s="40"/>
      <c r="K4" s="40"/>
      <c r="L4" s="40"/>
      <c r="M4" s="40"/>
      <c r="N4" s="40"/>
      <c r="O4" s="40"/>
    </row>
    <row r="5" spans="1:19" ht="18.899999999999999" customHeight="1" x14ac:dyDescent="0.4">
      <c r="B5" s="40"/>
      <c r="C5" s="40"/>
      <c r="D5" s="40"/>
      <c r="E5" s="40"/>
      <c r="F5" s="40"/>
      <c r="G5" s="40"/>
      <c r="H5" s="40"/>
      <c r="I5" s="40"/>
      <c r="J5" s="40"/>
      <c r="K5" s="40"/>
      <c r="L5" s="40"/>
      <c r="M5" s="40"/>
      <c r="N5" s="40"/>
      <c r="O5" s="40"/>
    </row>
    <row r="6" spans="1:19" ht="141.9" customHeight="1" x14ac:dyDescent="0.6">
      <c r="A6" s="41" t="s">
        <v>136</v>
      </c>
      <c r="B6" s="41"/>
      <c r="C6" s="41"/>
      <c r="D6" s="41"/>
      <c r="E6" s="41"/>
      <c r="F6" s="41"/>
      <c r="G6" s="41"/>
      <c r="H6" s="41"/>
      <c r="I6" s="41"/>
      <c r="J6" s="41"/>
      <c r="K6" s="41"/>
      <c r="L6" s="41"/>
      <c r="M6" s="41"/>
      <c r="N6" s="41"/>
      <c r="O6" s="41"/>
      <c r="P6" s="41"/>
      <c r="Q6" s="41"/>
      <c r="R6" s="41"/>
      <c r="S6" s="41"/>
    </row>
    <row r="7" spans="1:19" ht="128.55000000000001" customHeight="1" x14ac:dyDescent="0.6">
      <c r="A7" s="41" t="s">
        <v>137</v>
      </c>
      <c r="B7" s="41"/>
      <c r="C7" s="41"/>
      <c r="D7" s="41"/>
      <c r="E7" s="41"/>
      <c r="F7" s="41"/>
      <c r="G7" s="41"/>
      <c r="H7" s="41"/>
      <c r="I7" s="41"/>
      <c r="J7" s="41"/>
      <c r="K7" s="41"/>
      <c r="L7" s="41"/>
      <c r="M7" s="41"/>
      <c r="N7" s="41"/>
      <c r="O7" s="41"/>
      <c r="P7" s="41"/>
      <c r="Q7" s="41"/>
      <c r="R7" s="41"/>
      <c r="S7" s="41"/>
    </row>
    <row r="8" spans="1:19" ht="3.45" customHeight="1" x14ac:dyDescent="0.4"/>
    <row r="9" spans="1:19" ht="23.4" x14ac:dyDescent="0.45">
      <c r="A9" s="42"/>
    </row>
    <row r="10" spans="1:19" ht="26.4" x14ac:dyDescent="0.6">
      <c r="A10" s="43" t="s">
        <v>138</v>
      </c>
    </row>
    <row r="11" spans="1:19" ht="26.4" x14ac:dyDescent="0.6">
      <c r="A11" s="43" t="s">
        <v>139</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44" t="s">
        <v>140</v>
      </c>
      <c r="C18" s="44"/>
      <c r="D18" s="44" t="s">
        <v>141</v>
      </c>
      <c r="E18" s="44"/>
      <c r="F18" s="44" t="s">
        <v>142</v>
      </c>
      <c r="G18" s="44"/>
      <c r="H18" s="44" t="s">
        <v>143</v>
      </c>
      <c r="I18" s="44"/>
    </row>
    <row r="19" spans="2:18" ht="18.600000000000001" x14ac:dyDescent="0.4"/>
    <row r="20" spans="2:18" ht="2.25" customHeight="1" x14ac:dyDescent="0.4"/>
    <row r="21" spans="2:18" ht="18.75" customHeight="1" x14ac:dyDescent="1.35">
      <c r="J21" s="45"/>
      <c r="K21" s="45"/>
      <c r="L21" s="45"/>
      <c r="M21" s="45"/>
      <c r="N21" s="45"/>
      <c r="O21" s="45"/>
      <c r="P21" s="45"/>
      <c r="Q21" s="45"/>
      <c r="R21" s="45"/>
    </row>
    <row r="22" spans="2:18" ht="18.75" customHeight="1" x14ac:dyDescent="1.35">
      <c r="J22" s="45"/>
      <c r="K22" s="45"/>
      <c r="L22" s="45"/>
      <c r="M22" s="45"/>
      <c r="N22" s="45"/>
      <c r="O22" s="45"/>
      <c r="P22" s="45"/>
      <c r="Q22" s="45"/>
      <c r="R22" s="45"/>
    </row>
    <row r="23" spans="2:18" ht="18.75" customHeight="1" x14ac:dyDescent="0.4">
      <c r="J23" s="46" t="s">
        <v>144</v>
      </c>
      <c r="K23" s="47"/>
      <c r="L23" s="47"/>
      <c r="M23" s="47"/>
      <c r="N23" s="47"/>
      <c r="O23" s="47"/>
      <c r="P23" s="47"/>
      <c r="Q23" s="47"/>
      <c r="R23" s="47"/>
    </row>
    <row r="24" spans="2:18" ht="18.75" customHeight="1" x14ac:dyDescent="0.4">
      <c r="J24" s="47"/>
      <c r="K24" s="47"/>
      <c r="L24" s="47"/>
      <c r="M24" s="47"/>
      <c r="N24" s="47"/>
      <c r="O24" s="47"/>
      <c r="P24" s="47"/>
      <c r="Q24" s="47"/>
      <c r="R24" s="47"/>
    </row>
    <row r="25" spans="2:18" ht="18.75" customHeight="1" x14ac:dyDescent="0.4">
      <c r="J25" s="47"/>
      <c r="K25" s="47"/>
      <c r="L25" s="47"/>
      <c r="M25" s="47"/>
      <c r="N25" s="47"/>
      <c r="O25" s="47"/>
      <c r="P25" s="47"/>
      <c r="Q25" s="47"/>
      <c r="R25" s="47"/>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zoomScale="85" zoomScaleNormal="85" workbookViewId="0">
      <selection activeCell="E12" sqref="E12"/>
    </sheetView>
  </sheetViews>
  <sheetFormatPr defaultColWidth="8.90625" defaultRowHeight="14.4" x14ac:dyDescent="0.3"/>
  <cols>
    <col min="1" max="1" width="14" style="2" bestFit="1" customWidth="1"/>
    <col min="2" max="2" width="20.54296875" style="3" bestFit="1" customWidth="1"/>
    <col min="3" max="3" width="23" style="7" bestFit="1" customWidth="1"/>
    <col min="4" max="4" width="33.54296875" style="3" customWidth="1"/>
    <col min="5" max="5" width="8.36328125" style="3" bestFit="1" customWidth="1"/>
    <col min="6" max="6" width="22.08984375" style="3" customWidth="1"/>
    <col min="7" max="7" width="18.81640625" style="3" bestFit="1" customWidth="1"/>
    <col min="8" max="8" width="15.6328125" style="8" bestFit="1" customWidth="1"/>
    <col min="9" max="9" width="9.90625" style="3" bestFit="1" customWidth="1"/>
    <col min="10" max="16384" width="8.90625" style="3"/>
  </cols>
  <sheetData>
    <row r="1" spans="1:8" s="6" customFormat="1" ht="24" thickBot="1" x14ac:dyDescent="0.5">
      <c r="A1" s="18" t="s">
        <v>15</v>
      </c>
      <c r="B1" s="17" t="s">
        <v>16</v>
      </c>
      <c r="C1" s="17" t="s">
        <v>17</v>
      </c>
      <c r="D1" s="17" t="s">
        <v>18</v>
      </c>
      <c r="E1" s="17" t="s">
        <v>19</v>
      </c>
      <c r="F1" s="17" t="s">
        <v>113</v>
      </c>
      <c r="G1" s="17" t="s">
        <v>20</v>
      </c>
      <c r="H1" s="25" t="s">
        <v>21</v>
      </c>
    </row>
    <row r="2" spans="1:8" ht="15.6" x14ac:dyDescent="0.3">
      <c r="A2" s="19">
        <v>13697</v>
      </c>
      <c r="B2" s="20" t="s">
        <v>22</v>
      </c>
      <c r="C2" s="20" t="s">
        <v>23</v>
      </c>
      <c r="D2" s="20" t="s">
        <v>24</v>
      </c>
      <c r="E2" s="20">
        <v>300</v>
      </c>
      <c r="F2" s="20">
        <f>'Məlumat bazası'!$E2*0.5</f>
        <v>150</v>
      </c>
      <c r="G2" s="20" t="s">
        <v>25</v>
      </c>
      <c r="H2" s="26">
        <v>43489</v>
      </c>
    </row>
    <row r="3" spans="1:8" ht="15.6" x14ac:dyDescent="0.3">
      <c r="A3" s="21">
        <v>13697</v>
      </c>
      <c r="B3" s="22" t="s">
        <v>26</v>
      </c>
      <c r="C3" s="22" t="s">
        <v>27</v>
      </c>
      <c r="D3" s="22" t="s">
        <v>28</v>
      </c>
      <c r="E3" s="22">
        <v>600</v>
      </c>
      <c r="F3" s="22">
        <f>'Məlumat bazası'!$E3*0.5</f>
        <v>300</v>
      </c>
      <c r="G3" s="22" t="s">
        <v>29</v>
      </c>
      <c r="H3" s="27">
        <v>43490</v>
      </c>
    </row>
    <row r="4" spans="1:8" ht="15.6" x14ac:dyDescent="0.3">
      <c r="A4" s="23">
        <v>13588</v>
      </c>
      <c r="B4" s="24" t="s">
        <v>30</v>
      </c>
      <c r="C4" s="24" t="s">
        <v>31</v>
      </c>
      <c r="D4" s="24" t="s">
        <v>24</v>
      </c>
      <c r="E4" s="24">
        <v>1734</v>
      </c>
      <c r="F4" s="24">
        <f>'Məlumat bazası'!$E4*0.5</f>
        <v>867</v>
      </c>
      <c r="G4" s="24" t="s">
        <v>32</v>
      </c>
      <c r="H4" s="28">
        <v>43491</v>
      </c>
    </row>
    <row r="5" spans="1:8" ht="15.6" x14ac:dyDescent="0.3">
      <c r="A5" s="21">
        <v>13584</v>
      </c>
      <c r="B5" s="22" t="s">
        <v>33</v>
      </c>
      <c r="C5" s="22" t="s">
        <v>34</v>
      </c>
      <c r="D5" s="22" t="s">
        <v>24</v>
      </c>
      <c r="E5" s="22">
        <v>1148</v>
      </c>
      <c r="F5" s="22">
        <f>'Məlumat bazası'!$E5*0.5</f>
        <v>574</v>
      </c>
      <c r="G5" s="22" t="s">
        <v>35</v>
      </c>
      <c r="H5" s="27">
        <v>43492</v>
      </c>
    </row>
    <row r="6" spans="1:8" ht="15.6" x14ac:dyDescent="0.3">
      <c r="A6" s="23">
        <v>13693</v>
      </c>
      <c r="B6" s="24" t="s">
        <v>36</v>
      </c>
      <c r="C6" s="24" t="s">
        <v>31</v>
      </c>
      <c r="D6" s="24" t="s">
        <v>37</v>
      </c>
      <c r="E6" s="24">
        <v>1091</v>
      </c>
      <c r="F6" s="24">
        <f>'Məlumat bazası'!$E6*0.5</f>
        <v>545.5</v>
      </c>
      <c r="G6" s="24" t="s">
        <v>38</v>
      </c>
      <c r="H6" s="28">
        <v>43493</v>
      </c>
    </row>
    <row r="7" spans="1:8" ht="15.6" x14ac:dyDescent="0.3">
      <c r="A7" s="21">
        <v>13696</v>
      </c>
      <c r="B7" s="22" t="s">
        <v>39</v>
      </c>
      <c r="C7" s="22" t="s">
        <v>23</v>
      </c>
      <c r="D7" s="22" t="s">
        <v>40</v>
      </c>
      <c r="E7" s="22">
        <v>1961</v>
      </c>
      <c r="F7" s="22">
        <f>'Məlumat bazası'!$E7*0.5</f>
        <v>980.5</v>
      </c>
      <c r="G7" s="22" t="s">
        <v>41</v>
      </c>
      <c r="H7" s="27">
        <v>43494</v>
      </c>
    </row>
    <row r="8" spans="1:8" ht="15.6" x14ac:dyDescent="0.3">
      <c r="A8" s="23">
        <v>13684</v>
      </c>
      <c r="B8" s="24" t="s">
        <v>42</v>
      </c>
      <c r="C8" s="24" t="s">
        <v>27</v>
      </c>
      <c r="D8" s="24" t="s">
        <v>43</v>
      </c>
      <c r="E8" s="24">
        <v>1360</v>
      </c>
      <c r="F8" s="24">
        <f>'Məlumat bazası'!$E8*0.5</f>
        <v>680</v>
      </c>
      <c r="G8" s="24" t="s">
        <v>44</v>
      </c>
      <c r="H8" s="28">
        <v>43495</v>
      </c>
    </row>
    <row r="9" spans="1:8" ht="15.6" x14ac:dyDescent="0.3">
      <c r="A9" s="21">
        <v>13589</v>
      </c>
      <c r="B9" s="22" t="s">
        <v>45</v>
      </c>
      <c r="C9" s="22" t="s">
        <v>46</v>
      </c>
      <c r="D9" s="22" t="s">
        <v>37</v>
      </c>
      <c r="E9" s="22">
        <v>1296</v>
      </c>
      <c r="F9" s="22">
        <f>'Məlumat bazası'!$E9*0.5</f>
        <v>648</v>
      </c>
      <c r="G9" s="22" t="s">
        <v>47</v>
      </c>
      <c r="H9" s="27">
        <v>43496</v>
      </c>
    </row>
    <row r="10" spans="1:8" ht="15.6" x14ac:dyDescent="0.3">
      <c r="A10" s="23">
        <v>13687</v>
      </c>
      <c r="B10" s="24" t="s">
        <v>48</v>
      </c>
      <c r="C10" s="24" t="s">
        <v>34</v>
      </c>
      <c r="D10" s="24" t="s">
        <v>49</v>
      </c>
      <c r="E10" s="24">
        <v>1575</v>
      </c>
      <c r="F10" s="24">
        <f>'Məlumat bazası'!$E10*0.5</f>
        <v>787.5</v>
      </c>
      <c r="G10" s="24" t="s">
        <v>50</v>
      </c>
      <c r="H10" s="28">
        <v>43497</v>
      </c>
    </row>
    <row r="11" spans="1:8" ht="15.6" x14ac:dyDescent="0.3">
      <c r="A11" s="21">
        <v>13689</v>
      </c>
      <c r="B11" s="22" t="s">
        <v>51</v>
      </c>
      <c r="C11" s="22" t="s">
        <v>52</v>
      </c>
      <c r="D11" s="22" t="s">
        <v>49</v>
      </c>
      <c r="E11" s="22">
        <v>1569</v>
      </c>
      <c r="F11" s="22">
        <f>'Məlumat bazası'!$E11*0.5</f>
        <v>784.5</v>
      </c>
      <c r="G11" s="22" t="s">
        <v>53</v>
      </c>
      <c r="H11" s="27">
        <v>43498</v>
      </c>
    </row>
    <row r="12" spans="1:8" ht="15.6" x14ac:dyDescent="0.3">
      <c r="A12" s="23">
        <v>13639</v>
      </c>
      <c r="B12" s="24" t="s">
        <v>54</v>
      </c>
      <c r="C12" s="24" t="s">
        <v>55</v>
      </c>
      <c r="D12" s="24" t="s">
        <v>56</v>
      </c>
      <c r="E12" s="24">
        <v>1739</v>
      </c>
      <c r="F12" s="24">
        <f>'Məlumat bazası'!$E12*0.5</f>
        <v>869.5</v>
      </c>
      <c r="G12" s="24" t="s">
        <v>57</v>
      </c>
      <c r="H12" s="28">
        <v>43499</v>
      </c>
    </row>
    <row r="13" spans="1:8" ht="15.6" x14ac:dyDescent="0.3">
      <c r="A13" s="21">
        <v>13641</v>
      </c>
      <c r="B13" s="22" t="s">
        <v>58</v>
      </c>
      <c r="C13" s="22" t="s">
        <v>59</v>
      </c>
      <c r="D13" s="22" t="s">
        <v>24</v>
      </c>
      <c r="E13" s="22">
        <v>1791</v>
      </c>
      <c r="F13" s="22">
        <f>'Məlumat bazası'!$E13*0.5</f>
        <v>895.5</v>
      </c>
      <c r="G13" s="22" t="s">
        <v>57</v>
      </c>
      <c r="H13" s="27">
        <v>43500</v>
      </c>
    </row>
    <row r="14" spans="1:8" ht="15.6" x14ac:dyDescent="0.3">
      <c r="A14" s="23">
        <v>13648</v>
      </c>
      <c r="B14" s="24" t="s">
        <v>60</v>
      </c>
      <c r="C14" s="24" t="s">
        <v>61</v>
      </c>
      <c r="D14" s="24" t="s">
        <v>24</v>
      </c>
      <c r="E14" s="24">
        <v>1691</v>
      </c>
      <c r="F14" s="24">
        <f>'Məlumat bazası'!$E14*0.5</f>
        <v>845.5</v>
      </c>
      <c r="G14" s="24" t="s">
        <v>62</v>
      </c>
      <c r="H14" s="28">
        <v>43501</v>
      </c>
    </row>
    <row r="15" spans="1:8" ht="15.6" x14ac:dyDescent="0.3">
      <c r="A15" s="21">
        <v>13659</v>
      </c>
      <c r="B15" s="22" t="s">
        <v>63</v>
      </c>
      <c r="C15" s="22" t="s">
        <v>64</v>
      </c>
      <c r="D15" s="22" t="s">
        <v>65</v>
      </c>
      <c r="E15" s="22">
        <v>1715</v>
      </c>
      <c r="F15" s="22">
        <f>'Məlumat bazası'!$E15*0.5</f>
        <v>857.5</v>
      </c>
      <c r="G15" s="22" t="s">
        <v>41</v>
      </c>
      <c r="H15" s="27">
        <v>43502</v>
      </c>
    </row>
    <row r="16" spans="1:8" ht="15.6" x14ac:dyDescent="0.3">
      <c r="A16" s="23">
        <v>13661</v>
      </c>
      <c r="B16" s="24" t="s">
        <v>66</v>
      </c>
      <c r="C16" s="24" t="s">
        <v>23</v>
      </c>
      <c r="D16" s="24" t="s">
        <v>24</v>
      </c>
      <c r="E16" s="24">
        <v>1330</v>
      </c>
      <c r="F16" s="24">
        <f>'Məlumat bazası'!$E16*0.5</f>
        <v>665</v>
      </c>
      <c r="G16" s="24" t="s">
        <v>53</v>
      </c>
      <c r="H16" s="28">
        <v>43503</v>
      </c>
    </row>
    <row r="17" spans="1:8" ht="15.6" x14ac:dyDescent="0.3">
      <c r="A17" s="21">
        <v>13665</v>
      </c>
      <c r="B17" s="22" t="s">
        <v>67</v>
      </c>
      <c r="C17" s="22" t="s">
        <v>27</v>
      </c>
      <c r="D17" s="22" t="s">
        <v>28</v>
      </c>
      <c r="E17" s="22">
        <v>1003</v>
      </c>
      <c r="F17" s="22">
        <f>'Məlumat bazası'!$E17*0.5</f>
        <v>501.5</v>
      </c>
      <c r="G17" s="22" t="s">
        <v>38</v>
      </c>
      <c r="H17" s="27">
        <v>43504</v>
      </c>
    </row>
    <row r="18" spans="1:8" ht="15.6" x14ac:dyDescent="0.3">
      <c r="A18" s="23">
        <v>13667</v>
      </c>
      <c r="B18" s="24" t="s">
        <v>68</v>
      </c>
      <c r="C18" s="24" t="s">
        <v>31</v>
      </c>
      <c r="D18" s="24" t="s">
        <v>69</v>
      </c>
      <c r="E18" s="24">
        <v>1295</v>
      </c>
      <c r="F18" s="24">
        <f>'Məlumat bazası'!$E18*0.5</f>
        <v>647.5</v>
      </c>
      <c r="G18" s="24" t="s">
        <v>38</v>
      </c>
      <c r="H18" s="28">
        <v>43505</v>
      </c>
    </row>
    <row r="19" spans="1:8" ht="16.5" customHeight="1" x14ac:dyDescent="0.3">
      <c r="A19" s="21">
        <v>13670</v>
      </c>
      <c r="B19" s="22" t="s">
        <v>70</v>
      </c>
      <c r="C19" s="22" t="s">
        <v>34</v>
      </c>
      <c r="D19" s="22" t="s">
        <v>24</v>
      </c>
      <c r="E19" s="22">
        <v>1322</v>
      </c>
      <c r="F19" s="22">
        <f>'Məlumat bazası'!$E19*0.5</f>
        <v>661</v>
      </c>
      <c r="G19" s="22" t="s">
        <v>53</v>
      </c>
      <c r="H19" s="27">
        <v>43506</v>
      </c>
    </row>
    <row r="20" spans="1:8" ht="15.6" x14ac:dyDescent="0.3">
      <c r="A20" s="23">
        <v>13672</v>
      </c>
      <c r="B20" s="24" t="s">
        <v>71</v>
      </c>
      <c r="C20" s="24" t="s">
        <v>31</v>
      </c>
      <c r="D20" s="24" t="s">
        <v>37</v>
      </c>
      <c r="E20" s="24">
        <v>1437</v>
      </c>
      <c r="F20" s="24">
        <f>'Məlumat bazası'!$E20*0.5</f>
        <v>718.5</v>
      </c>
      <c r="G20" s="24" t="s">
        <v>72</v>
      </c>
      <c r="H20" s="28">
        <v>43507</v>
      </c>
    </row>
    <row r="21" spans="1:8" ht="15.6" x14ac:dyDescent="0.3">
      <c r="A21" s="21">
        <v>13674</v>
      </c>
      <c r="B21" s="22" t="s">
        <v>73</v>
      </c>
      <c r="C21" s="22" t="s">
        <v>23</v>
      </c>
      <c r="D21" s="22" t="s">
        <v>40</v>
      </c>
      <c r="E21" s="22">
        <v>1342</v>
      </c>
      <c r="F21" s="22">
        <f>'Məlumat bazası'!$E21*0.5</f>
        <v>671</v>
      </c>
      <c r="G21" s="22" t="s">
        <v>74</v>
      </c>
      <c r="H21" s="27">
        <v>43508</v>
      </c>
    </row>
    <row r="22" spans="1:8" ht="15.6" x14ac:dyDescent="0.3">
      <c r="A22" s="23">
        <v>13676</v>
      </c>
      <c r="B22" s="24" t="s">
        <v>75</v>
      </c>
      <c r="C22" s="24" t="s">
        <v>27</v>
      </c>
      <c r="D22" s="24" t="s">
        <v>43</v>
      </c>
      <c r="E22" s="24">
        <v>1274</v>
      </c>
      <c r="F22" s="24">
        <f>'Məlumat bazası'!$E22*0.5</f>
        <v>637</v>
      </c>
      <c r="G22" s="24" t="s">
        <v>76</v>
      </c>
      <c r="H22" s="28">
        <v>43509</v>
      </c>
    </row>
    <row r="23" spans="1:8" ht="15.6" x14ac:dyDescent="0.3">
      <c r="A23" s="21">
        <v>13678</v>
      </c>
      <c r="B23" s="22" t="s">
        <v>77</v>
      </c>
      <c r="C23" s="22" t="s">
        <v>46</v>
      </c>
      <c r="D23" s="22" t="s">
        <v>37</v>
      </c>
      <c r="E23" s="22">
        <v>959</v>
      </c>
      <c r="F23" s="22">
        <f>'Məlumat bazası'!$E23*0.5</f>
        <v>479.5</v>
      </c>
      <c r="G23" s="22" t="s">
        <v>78</v>
      </c>
      <c r="H23" s="27">
        <v>43510</v>
      </c>
    </row>
    <row r="24" spans="1:8" ht="15.6" x14ac:dyDescent="0.3">
      <c r="A24" s="23">
        <v>13679</v>
      </c>
      <c r="B24" s="24" t="s">
        <v>79</v>
      </c>
      <c r="C24" s="24" t="s">
        <v>34</v>
      </c>
      <c r="D24" s="24" t="s">
        <v>49</v>
      </c>
      <c r="E24" s="24">
        <v>1753</v>
      </c>
      <c r="F24" s="24">
        <f>'Məlumat bazası'!$E24*0.5</f>
        <v>876.5</v>
      </c>
      <c r="G24" s="24" t="s">
        <v>80</v>
      </c>
      <c r="H24" s="28">
        <v>43511</v>
      </c>
    </row>
    <row r="25" spans="1:8" ht="15.6" x14ac:dyDescent="0.3">
      <c r="A25" s="21">
        <v>13579</v>
      </c>
      <c r="B25" s="22" t="s">
        <v>81</v>
      </c>
      <c r="C25" s="22" t="s">
        <v>52</v>
      </c>
      <c r="D25" s="22" t="s">
        <v>49</v>
      </c>
      <c r="E25" s="22">
        <v>2108</v>
      </c>
      <c r="F25" s="22">
        <f>'Məlumat bazası'!$E25*0.5</f>
        <v>1054</v>
      </c>
      <c r="G25" s="22" t="s">
        <v>82</v>
      </c>
      <c r="H25" s="27">
        <v>43512</v>
      </c>
    </row>
    <row r="26" spans="1:8" ht="15.6" x14ac:dyDescent="0.3">
      <c r="A26" s="23">
        <v>13580</v>
      </c>
      <c r="B26" s="24" t="s">
        <v>83</v>
      </c>
      <c r="C26" s="24" t="s">
        <v>55</v>
      </c>
      <c r="D26" s="24" t="s">
        <v>56</v>
      </c>
      <c r="E26" s="24">
        <v>1702</v>
      </c>
      <c r="F26" s="24">
        <f>'Məlumat bazası'!$E26*0.5</f>
        <v>851</v>
      </c>
      <c r="G26" s="24" t="s">
        <v>84</v>
      </c>
      <c r="H26" s="28">
        <v>43513</v>
      </c>
    </row>
    <row r="27" spans="1:8" ht="15.6" x14ac:dyDescent="0.3">
      <c r="A27" s="21">
        <v>13586</v>
      </c>
      <c r="B27" s="22" t="s">
        <v>85</v>
      </c>
      <c r="C27" s="22" t="s">
        <v>59</v>
      </c>
      <c r="D27" s="22" t="s">
        <v>24</v>
      </c>
      <c r="E27" s="22">
        <v>2129</v>
      </c>
      <c r="F27" s="22">
        <f>'Məlumat bazası'!$E27*0.5</f>
        <v>1064.5</v>
      </c>
      <c r="G27" s="22" t="s">
        <v>86</v>
      </c>
      <c r="H27" s="27">
        <v>43514</v>
      </c>
    </row>
    <row r="28" spans="1:8" ht="15.6" x14ac:dyDescent="0.3">
      <c r="A28" s="23">
        <v>13686</v>
      </c>
      <c r="B28" s="24" t="s">
        <v>87</v>
      </c>
      <c r="C28" s="24" t="s">
        <v>61</v>
      </c>
      <c r="D28" s="24" t="s">
        <v>88</v>
      </c>
      <c r="E28" s="24">
        <v>1387</v>
      </c>
      <c r="F28" s="24">
        <f>'Məlumat bazası'!$E28*0.5</f>
        <v>693.5</v>
      </c>
      <c r="G28" s="24" t="s">
        <v>89</v>
      </c>
      <c r="H28" s="28">
        <v>43515</v>
      </c>
    </row>
    <row r="29" spans="1:8" ht="15.6" x14ac:dyDescent="0.3">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90625" defaultRowHeight="15" x14ac:dyDescent="0.25"/>
  <cols>
    <col min="1" max="1" width="37.08984375" style="38" bestFit="1" customWidth="1"/>
    <col min="2" max="2" width="31.08984375" style="29" bestFit="1" customWidth="1"/>
    <col min="3" max="3" width="28.08984375" style="29" customWidth="1"/>
    <col min="4" max="4" width="26.453125" style="29" customWidth="1"/>
    <col min="5" max="5" width="18.08984375" style="29" customWidth="1"/>
    <col min="6" max="16384" width="8.90625" style="29"/>
  </cols>
  <sheetData>
    <row r="1" spans="1:5" x14ac:dyDescent="0.25">
      <c r="A1" s="35" t="s">
        <v>114</v>
      </c>
    </row>
    <row r="2" spans="1:5" x14ac:dyDescent="0.25">
      <c r="A2" s="36" t="s">
        <v>115</v>
      </c>
      <c r="B2" s="29" t="s">
        <v>14</v>
      </c>
    </row>
    <row r="3" spans="1:5" x14ac:dyDescent="0.25">
      <c r="A3" s="37" t="s">
        <v>116</v>
      </c>
      <c r="B3" s="29" t="s">
        <v>14</v>
      </c>
    </row>
    <row r="4" spans="1:5" x14ac:dyDescent="0.25">
      <c r="A4" s="36" t="s">
        <v>117</v>
      </c>
      <c r="B4" s="29" t="s">
        <v>14</v>
      </c>
    </row>
    <row r="5" spans="1:5" x14ac:dyDescent="0.25">
      <c r="A5" s="37" t="s">
        <v>118</v>
      </c>
      <c r="B5" s="29" t="s">
        <v>14</v>
      </c>
    </row>
    <row r="6" spans="1:5" x14ac:dyDescent="0.25">
      <c r="A6" s="36" t="s">
        <v>119</v>
      </c>
      <c r="B6" s="29" t="s">
        <v>14</v>
      </c>
    </row>
    <row r="7" spans="1:5" x14ac:dyDescent="0.25">
      <c r="A7" s="37" t="s">
        <v>120</v>
      </c>
      <c r="B7" s="29" t="s">
        <v>14</v>
      </c>
    </row>
    <row r="8" spans="1:5" x14ac:dyDescent="0.25">
      <c r="A8" s="36" t="s">
        <v>121</v>
      </c>
      <c r="B8" s="29" t="s">
        <v>14</v>
      </c>
    </row>
    <row r="9" spans="1:5" x14ac:dyDescent="0.25">
      <c r="A9" s="37" t="s">
        <v>122</v>
      </c>
      <c r="B9" s="29" t="s">
        <v>14</v>
      </c>
    </row>
    <row r="10" spans="1:5" x14ac:dyDescent="0.25">
      <c r="A10" s="36" t="s">
        <v>123</v>
      </c>
      <c r="B10" s="29" t="s">
        <v>14</v>
      </c>
    </row>
    <row r="11" spans="1:5" x14ac:dyDescent="0.25">
      <c r="A11" s="37" t="s">
        <v>124</v>
      </c>
      <c r="B11" s="29" t="s">
        <v>14</v>
      </c>
      <c r="C11" s="29">
        <f>FIND("a",E11)</f>
        <v>6</v>
      </c>
      <c r="E11" s="29" t="s">
        <v>95</v>
      </c>
    </row>
    <row r="12" spans="1:5" x14ac:dyDescent="0.25">
      <c r="A12" s="36" t="s">
        <v>125</v>
      </c>
      <c r="B12" s="29" t="s">
        <v>14</v>
      </c>
      <c r="C12" s="29">
        <f>SEARCH("a",E11)</f>
        <v>1</v>
      </c>
    </row>
    <row r="13" spans="1:5" x14ac:dyDescent="0.25">
      <c r="A13" s="37" t="s">
        <v>126</v>
      </c>
      <c r="B13" s="29" t="s">
        <v>14</v>
      </c>
      <c r="C13" s="29" t="str">
        <f>LOWER(D13)</f>
        <v>əliyeva elmira</v>
      </c>
      <c r="D13" s="29" t="s">
        <v>97</v>
      </c>
    </row>
    <row r="14" spans="1:5" x14ac:dyDescent="0.25">
      <c r="A14" s="36" t="s">
        <v>127</v>
      </c>
      <c r="B14" s="29" t="s">
        <v>14</v>
      </c>
      <c r="C14" s="29" t="str">
        <f>UPPER(D14)</f>
        <v>ƏLIYEVA ELMIRA</v>
      </c>
      <c r="D14" s="29" t="s">
        <v>96</v>
      </c>
    </row>
    <row r="15" spans="1:5" x14ac:dyDescent="0.25">
      <c r="A15" s="37" t="s">
        <v>128</v>
      </c>
      <c r="B15" s="29" t="s">
        <v>14</v>
      </c>
      <c r="C15" s="29" t="str">
        <f>PROPER(D14)</f>
        <v>Əliyeva Elmira</v>
      </c>
    </row>
    <row r="16" spans="1:5" x14ac:dyDescent="0.25">
      <c r="A16" s="36" t="s">
        <v>129</v>
      </c>
      <c r="B16" s="29" t="s">
        <v>14</v>
      </c>
      <c r="C16" s="34" t="str">
        <f>REPLACE(REPLACE(D16,3,2,"ş"),2,1,"ə")</f>
        <v xml:space="preserve">Rəşad </v>
      </c>
      <c r="D16" s="29" t="s">
        <v>101</v>
      </c>
      <c r="E16" s="29" t="str">
        <f>REPLACE(D16,2,3,"əş")</f>
        <v xml:space="preserve">Rəşad </v>
      </c>
    </row>
    <row r="17" spans="1:3" x14ac:dyDescent="0.25">
      <c r="A17" s="37" t="s">
        <v>130</v>
      </c>
      <c r="B17" s="29" t="s">
        <v>14</v>
      </c>
      <c r="C17" s="29" t="str">
        <f>SUBSTITUTE(D16,"a","e",1)</f>
        <v xml:space="preserve">Reshad </v>
      </c>
    </row>
    <row r="18" spans="1:3" x14ac:dyDescent="0.25">
      <c r="A18" s="36" t="s">
        <v>131</v>
      </c>
      <c r="B18" s="29" t="str">
        <f>TRIM(C18)</f>
        <v>Excel proqramı mənim üçün önəmlidir</v>
      </c>
      <c r="C18" s="29" t="s">
        <v>102</v>
      </c>
    </row>
    <row r="19" spans="1:3" x14ac:dyDescent="0.25">
      <c r="A19" s="37" t="s">
        <v>132</v>
      </c>
      <c r="B19" s="33">
        <v>44013</v>
      </c>
      <c r="C19" s="29" t="str">
        <f>TEXT(B19,"dddd")</f>
        <v>Wednesday</v>
      </c>
    </row>
    <row r="20" spans="1:3" x14ac:dyDescent="0.25">
      <c r="A20" s="36" t="s">
        <v>133</v>
      </c>
      <c r="B20" s="31" t="s">
        <v>14</v>
      </c>
      <c r="C20" s="30" t="s">
        <v>103</v>
      </c>
    </row>
    <row r="21" spans="1:3" x14ac:dyDescent="0.25">
      <c r="A21" s="32" t="s">
        <v>134</v>
      </c>
      <c r="B21" s="31" t="s">
        <v>14</v>
      </c>
      <c r="C21" s="30" t="s">
        <v>104</v>
      </c>
    </row>
    <row r="22" spans="1:3" x14ac:dyDescent="0.25">
      <c r="B22" s="31">
        <f>VALUE(C22)</f>
        <v>6</v>
      </c>
      <c r="C22" s="30" t="s">
        <v>105</v>
      </c>
    </row>
    <row r="23" spans="1:3" x14ac:dyDescent="0.25">
      <c r="B23" s="31">
        <f>VALUE(C23)</f>
        <v>9</v>
      </c>
      <c r="C23" s="30" t="s">
        <v>92</v>
      </c>
    </row>
    <row r="24" spans="1:3" x14ac:dyDescent="0.25">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5"/>
  <cols>
    <col min="1" max="1" width="21.81640625" customWidth="1"/>
    <col min="2" max="2" width="20" customWidth="1"/>
    <col min="4" max="4" width="13.6328125" customWidth="1"/>
  </cols>
  <sheetData>
    <row r="1" spans="1:4" x14ac:dyDescent="0.25">
      <c r="A1" s="11" t="s">
        <v>94</v>
      </c>
      <c r="B1" s="11" t="s">
        <v>93</v>
      </c>
    </row>
    <row r="2" spans="1:4" x14ac:dyDescent="0.25">
      <c r="A2" s="12" t="str">
        <f>FIXED(B2,3,1)</f>
        <v>36254.321</v>
      </c>
      <c r="B2" s="12">
        <v>36254.321000000004</v>
      </c>
      <c r="D2">
        <v>3621.45</v>
      </c>
    </row>
    <row r="3" spans="1:4" x14ac:dyDescent="0.25">
      <c r="A3" s="11" t="str">
        <f t="shared" ref="A3:A6" si="0">FIXED(B3,3,1)</f>
        <v>698547.125</v>
      </c>
      <c r="B3" s="16">
        <v>698547.12529999996</v>
      </c>
      <c r="D3">
        <v>3621.46</v>
      </c>
    </row>
    <row r="4" spans="1:4" x14ac:dyDescent="0.25">
      <c r="A4" s="12" t="str">
        <f t="shared" si="0"/>
        <v>362145.214</v>
      </c>
      <c r="B4" s="15">
        <v>362145.21369800001</v>
      </c>
      <c r="D4">
        <f>SUM(D2:D3)</f>
        <v>7242.91</v>
      </c>
    </row>
    <row r="5" spans="1:4" x14ac:dyDescent="0.25">
      <c r="A5" s="11" t="str">
        <f t="shared" si="0"/>
        <v>52147.123</v>
      </c>
      <c r="B5" s="16">
        <v>52147.123</v>
      </c>
    </row>
    <row r="6" spans="1:4" x14ac:dyDescent="0.25">
      <c r="A6" s="12" t="str">
        <f t="shared" si="0"/>
        <v>2136.003</v>
      </c>
      <c r="B6" s="15">
        <v>2136.00335</v>
      </c>
    </row>
    <row r="7" spans="1:4" x14ac:dyDescent="0.25">
      <c r="A7" s="13">
        <f>SUM(A2:A6)</f>
        <v>0</v>
      </c>
      <c r="B7">
        <f>SUM(B2:B6)</f>
        <v>1151229.7863479997</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5"/>
  <cols>
    <col min="1" max="1" width="18.1796875" customWidth="1"/>
    <col min="2" max="2" width="14.90625" customWidth="1"/>
  </cols>
  <sheetData>
    <row r="1" spans="1:4" x14ac:dyDescent="0.25">
      <c r="A1" t="s">
        <v>106</v>
      </c>
      <c r="B1">
        <f>RIGHT(A1,4)/1</f>
        <v>1997</v>
      </c>
      <c r="D1" t="s">
        <v>107</v>
      </c>
    </row>
    <row r="2" spans="1:4" x14ac:dyDescent="0.25">
      <c r="D2" s="9" t="s">
        <v>108</v>
      </c>
    </row>
    <row r="3" spans="1:4" x14ac:dyDescent="0.25">
      <c r="D3" t="s">
        <v>109</v>
      </c>
    </row>
    <row r="4" spans="1:4" x14ac:dyDescent="0.25">
      <c r="D4" s="9" t="s">
        <v>110</v>
      </c>
    </row>
    <row r="5" spans="1:4" x14ac:dyDescent="0.25">
      <c r="D5"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5"/>
  <cols>
    <col min="1" max="1" width="16.36328125" customWidth="1"/>
    <col min="3" max="3" width="18.81640625" customWidth="1"/>
  </cols>
  <sheetData>
    <row r="1" spans="1:3" x14ac:dyDescent="0.25">
      <c r="A1" s="14">
        <f>FIND("a",LOWER(C1))</f>
        <v>1</v>
      </c>
      <c r="C1" t="s">
        <v>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90625" defaultRowHeight="14.4" x14ac:dyDescent="0.3"/>
  <cols>
    <col min="1" max="1" width="11.08984375" style="5" customWidth="1"/>
    <col min="2" max="2" width="9.54296875" style="3" bestFit="1" customWidth="1"/>
    <col min="3" max="3" width="10.36328125" style="3" customWidth="1"/>
    <col min="4" max="4" width="9.90625" style="3" bestFit="1" customWidth="1"/>
    <col min="5" max="16384" width="8.90625" style="3"/>
  </cols>
  <sheetData>
    <row r="1" spans="1:5" s="2" customFormat="1" ht="31.5" customHeight="1" x14ac:dyDescent="0.25">
      <c r="A1" s="1" t="s">
        <v>0</v>
      </c>
      <c r="B1" s="1" t="s">
        <v>9</v>
      </c>
      <c r="C1" s="1" t="s">
        <v>10</v>
      </c>
      <c r="D1" s="1" t="s">
        <v>12</v>
      </c>
      <c r="E1" s="1" t="s">
        <v>11</v>
      </c>
    </row>
    <row r="2" spans="1:5" x14ac:dyDescent="0.3">
      <c r="A2" s="4" t="s">
        <v>1</v>
      </c>
      <c r="B2" s="4" t="str">
        <f>REPLACE(A2,8,4,2020)</f>
        <v>ABC-29-2020</v>
      </c>
      <c r="C2" s="4" t="str">
        <f>REPLACE(REPLACE(A2,1,4,""),4,4,2020)</f>
        <v>29-2020</v>
      </c>
      <c r="D2" s="4" t="str">
        <f>SUBSTITUTE(A2,"-","*",2)</f>
        <v>ABC-29*2019</v>
      </c>
      <c r="E2" s="4" t="str">
        <f>SUBSTITUTE("ABC292019",2019,2020)</f>
        <v>ABC292020</v>
      </c>
    </row>
    <row r="3" spans="1:5" x14ac:dyDescent="0.3">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3">
      <c r="A4" s="4" t="s">
        <v>8</v>
      </c>
      <c r="B4" s="4" t="str">
        <f t="shared" si="0"/>
        <v>ABZ-31-2020</v>
      </c>
      <c r="C4" s="4" t="str">
        <f t="shared" si="1"/>
        <v>31-2020</v>
      </c>
      <c r="D4" s="4" t="str">
        <f t="shared" si="2"/>
        <v>ABZ-31*2019</v>
      </c>
      <c r="E4" s="4" t="str">
        <f t="shared" si="3"/>
        <v>ABZ312020</v>
      </c>
    </row>
    <row r="5" spans="1:5" x14ac:dyDescent="0.3">
      <c r="A5" s="4" t="s">
        <v>3</v>
      </c>
      <c r="B5" s="4" t="str">
        <f t="shared" si="0"/>
        <v>ABC-33-2020</v>
      </c>
      <c r="C5" s="4" t="str">
        <f t="shared" si="1"/>
        <v>33-2020</v>
      </c>
      <c r="D5" s="4" t="str">
        <f t="shared" si="2"/>
        <v>ABC-33*2019</v>
      </c>
      <c r="E5" s="4" t="str">
        <f t="shared" si="3"/>
        <v>ABC332020</v>
      </c>
    </row>
    <row r="6" spans="1:5" x14ac:dyDescent="0.3">
      <c r="A6" s="4" t="s">
        <v>4</v>
      </c>
      <c r="B6" s="4" t="str">
        <f t="shared" si="0"/>
        <v>ABC-54-2020</v>
      </c>
      <c r="C6" s="4" t="str">
        <f t="shared" si="1"/>
        <v>54-2020</v>
      </c>
      <c r="D6" s="4" t="str">
        <f t="shared" si="2"/>
        <v>ABC-54*2019</v>
      </c>
      <c r="E6" s="4" t="str">
        <f t="shared" si="3"/>
        <v>ABC542020</v>
      </c>
    </row>
    <row r="7" spans="1:5" x14ac:dyDescent="0.3">
      <c r="A7" s="4" t="s">
        <v>5</v>
      </c>
      <c r="B7" s="4" t="str">
        <f t="shared" si="0"/>
        <v>ABD-18-2020</v>
      </c>
      <c r="C7" s="4" t="str">
        <f t="shared" si="1"/>
        <v>18-2020</v>
      </c>
      <c r="D7" s="4" t="str">
        <f t="shared" si="2"/>
        <v>ABD-18*2019</v>
      </c>
      <c r="E7" s="4" t="str">
        <f t="shared" si="3"/>
        <v>ABD182020</v>
      </c>
    </row>
    <row r="8" spans="1:5" x14ac:dyDescent="0.3">
      <c r="A8" s="4" t="s">
        <v>13</v>
      </c>
      <c r="B8" s="4" t="str">
        <f t="shared" si="0"/>
        <v>ABA-07-2020</v>
      </c>
      <c r="C8" s="4" t="str">
        <f t="shared" si="1"/>
        <v>07-2020</v>
      </c>
      <c r="D8" s="4" t="str">
        <f t="shared" si="2"/>
        <v>ABA-07*2019</v>
      </c>
      <c r="E8" s="4" t="str">
        <f t="shared" si="3"/>
        <v>ABA072020</v>
      </c>
    </row>
    <row r="9" spans="1:5" x14ac:dyDescent="0.3">
      <c r="A9" s="4" t="s">
        <v>6</v>
      </c>
      <c r="B9" s="4" t="str">
        <f t="shared" si="0"/>
        <v>ABE-43-2020</v>
      </c>
      <c r="C9" s="4" t="str">
        <f t="shared" si="1"/>
        <v>43-2020</v>
      </c>
      <c r="D9" s="4" t="str">
        <f t="shared" si="2"/>
        <v>ABE-43*2019</v>
      </c>
      <c r="E9" s="4" t="str">
        <f t="shared" si="3"/>
        <v>ABE432020</v>
      </c>
    </row>
    <row r="10" spans="1:5" x14ac:dyDescent="0.3">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5"/>
  <sheetData>
    <row r="1" spans="1:4" x14ac:dyDescent="0.25">
      <c r="A1" t="s">
        <v>99</v>
      </c>
    </row>
    <row r="2" spans="1:4" x14ac:dyDescent="0.25">
      <c r="A2" t="s">
        <v>98</v>
      </c>
      <c r="D2" t="s">
        <v>112</v>
      </c>
    </row>
    <row r="3" spans="1:4" x14ac:dyDescent="0.25">
      <c r="D3" s="10" t="str">
        <f>RIGHT(D2,4)</f>
        <v>1997</v>
      </c>
    </row>
    <row r="4" spans="1:4" x14ac:dyDescent="0.25">
      <c r="B4" t="b">
        <f>A4=" "</f>
        <v>0</v>
      </c>
      <c r="D4" s="10">
        <f>SUM(D3)</f>
        <v>0</v>
      </c>
    </row>
    <row r="5" spans="1:4" x14ac:dyDescent="0.25">
      <c r="A5" t="s">
        <v>100</v>
      </c>
      <c r="B5" t="b">
        <f>A5=""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Məlumat bazası</vt:lpstr>
      <vt:lpstr>TEXT formulas</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FARID NAGIYEV</cp:lastModifiedBy>
  <dcterms:created xsi:type="dcterms:W3CDTF">2020-01-30T19:23:15Z</dcterms:created>
  <dcterms:modified xsi:type="dcterms:W3CDTF">2024-05-30T11:08:13Z</dcterms:modified>
</cp:coreProperties>
</file>