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 9\"/>
    </mc:Choice>
  </mc:AlternateContent>
  <xr:revisionPtr revIDLastSave="0" documentId="13_ncr:1_{BE7E5F99-1500-419B-942F-48BFF885A884}" xr6:coauthVersionLast="45" xr6:coauthVersionMax="47" xr10:uidLastSave="{00000000-0000-0000-0000-000000000000}"/>
  <bookViews>
    <workbookView xWindow="-120" yWindow="-120" windowWidth="20730" windowHeight="11160" activeTab="7" xr2:uid="{41E2C46D-C919-4D69-B554-2691FACAB394}"/>
  </bookViews>
  <sheets>
    <sheet name="HANDEX" sheetId="9" r:id="rId1"/>
    <sheet name="Task 1" sheetId="1" r:id="rId2"/>
    <sheet name="Task 2" sheetId="2" r:id="rId3"/>
    <sheet name="Task 3" sheetId="3" r:id="rId4"/>
    <sheet name="Task 4" sheetId="4" r:id="rId5"/>
    <sheet name="Task 5" sheetId="5" r:id="rId6"/>
    <sheet name="Task 6" sheetId="6" r:id="rId7"/>
    <sheet name="Task 7" sheetId="8" r:id="rId8"/>
  </sheets>
  <definedNames>
    <definedName name="_xlnm._FilterDatabase" localSheetId="6" hidden="1">'Task 6'!$B$5:$D$106</definedName>
    <definedName name="_xlnm._FilterDatabase" localSheetId="7" hidden="1">'Task 7'!$A$7:$D$106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7" i="8" l="1"/>
  <c r="G5" i="8" l="1"/>
  <c r="G17" i="8"/>
  <c r="G18" i="8"/>
  <c r="G19" i="8"/>
  <c r="G16" i="8"/>
  <c r="G12" i="8"/>
  <c r="G13" i="8"/>
  <c r="G14" i="8"/>
  <c r="G11" i="8"/>
  <c r="I2" i="6"/>
  <c r="B6" i="5"/>
  <c r="G2" i="5"/>
  <c r="G3" i="5"/>
  <c r="G6" i="5" s="1"/>
  <c r="G4" i="5"/>
  <c r="G5" i="5"/>
  <c r="G1" i="5"/>
  <c r="F2" i="5"/>
  <c r="F3" i="5"/>
  <c r="F4" i="5"/>
  <c r="F5" i="5"/>
  <c r="F1" i="5"/>
  <c r="G4" i="4"/>
  <c r="G2" i="4"/>
  <c r="E3" i="4"/>
  <c r="E4" i="4"/>
  <c r="E5" i="4"/>
  <c r="E6" i="4"/>
  <c r="E2" i="4"/>
  <c r="C3" i="3"/>
  <c r="C4" i="3"/>
  <c r="C5" i="3"/>
  <c r="C6" i="3"/>
  <c r="C2" i="3"/>
  <c r="B1" i="2"/>
  <c r="C1" i="2"/>
  <c r="D1" i="2"/>
  <c r="E1" i="2"/>
  <c r="F1" i="2"/>
  <c r="G1" i="2"/>
  <c r="H1" i="2"/>
  <c r="I1" i="2"/>
  <c r="J1" i="2"/>
  <c r="B2" i="2"/>
  <c r="C2" i="2"/>
  <c r="D2" i="2"/>
  <c r="E2" i="2"/>
  <c r="F2" i="2"/>
  <c r="G2" i="2"/>
  <c r="H2" i="2"/>
  <c r="I2" i="2"/>
  <c r="J2" i="2"/>
  <c r="B3" i="2"/>
  <c r="C3" i="2"/>
  <c r="D3" i="2"/>
  <c r="E3" i="2"/>
  <c r="F3" i="2"/>
  <c r="G3" i="2"/>
  <c r="H3" i="2"/>
  <c r="I3" i="2"/>
  <c r="J3" i="2"/>
  <c r="B4" i="2"/>
  <c r="C4" i="2"/>
  <c r="D4" i="2"/>
  <c r="E4" i="2"/>
  <c r="F4" i="2"/>
  <c r="G4" i="2"/>
  <c r="H4" i="2"/>
  <c r="I4" i="2"/>
  <c r="J4" i="2"/>
  <c r="B5" i="2"/>
  <c r="C5" i="2"/>
  <c r="D5" i="2"/>
  <c r="E5" i="2"/>
  <c r="F5" i="2"/>
  <c r="G5" i="2"/>
  <c r="H5" i="2"/>
  <c r="I5" i="2"/>
  <c r="J5" i="2"/>
  <c r="B6" i="2"/>
  <c r="C6" i="2"/>
  <c r="D6" i="2"/>
  <c r="E6" i="2"/>
  <c r="F6" i="2"/>
  <c r="G6" i="2"/>
  <c r="H6" i="2"/>
  <c r="I6" i="2"/>
  <c r="J6" i="2"/>
  <c r="B7" i="2"/>
  <c r="C7" i="2"/>
  <c r="D7" i="2"/>
  <c r="E7" i="2"/>
  <c r="F7" i="2"/>
  <c r="G7" i="2"/>
  <c r="H7" i="2"/>
  <c r="I7" i="2"/>
  <c r="J7" i="2"/>
  <c r="B8" i="2"/>
  <c r="C8" i="2"/>
  <c r="D8" i="2"/>
  <c r="E8" i="2"/>
  <c r="F8" i="2"/>
  <c r="G8" i="2"/>
  <c r="H8" i="2"/>
  <c r="I8" i="2"/>
  <c r="J8" i="2"/>
  <c r="B9" i="2"/>
  <c r="C9" i="2"/>
  <c r="D9" i="2"/>
  <c r="E9" i="2"/>
  <c r="F9" i="2"/>
  <c r="G9" i="2"/>
  <c r="H9" i="2"/>
  <c r="I9" i="2"/>
  <c r="J9" i="2"/>
  <c r="B10" i="2"/>
  <c r="C10" i="2"/>
  <c r="D10" i="2"/>
  <c r="E10" i="2"/>
  <c r="F10" i="2"/>
  <c r="G10" i="2"/>
  <c r="H10" i="2"/>
  <c r="I10" i="2"/>
  <c r="J10" i="2"/>
  <c r="B11" i="2"/>
  <c r="C11" i="2"/>
  <c r="D11" i="2"/>
  <c r="E11" i="2"/>
  <c r="F11" i="2"/>
  <c r="G11" i="2"/>
  <c r="H11" i="2"/>
  <c r="I11" i="2"/>
  <c r="J11" i="2"/>
  <c r="B12" i="2"/>
  <c r="C12" i="2"/>
  <c r="D12" i="2"/>
  <c r="E12" i="2"/>
  <c r="F12" i="2"/>
  <c r="G12" i="2"/>
  <c r="H12" i="2"/>
  <c r="I12" i="2"/>
  <c r="J12" i="2"/>
  <c r="B13" i="2"/>
  <c r="C13" i="2"/>
  <c r="D13" i="2"/>
  <c r="E13" i="2"/>
  <c r="F13" i="2"/>
  <c r="G13" i="2"/>
  <c r="H13" i="2"/>
  <c r="I13" i="2"/>
  <c r="J13" i="2"/>
  <c r="B14" i="2"/>
  <c r="C14" i="2"/>
  <c r="D14" i="2"/>
  <c r="E14" i="2"/>
  <c r="F14" i="2"/>
  <c r="G14" i="2"/>
  <c r="H14" i="2"/>
  <c r="I14" i="2"/>
  <c r="J14" i="2"/>
  <c r="B15" i="2"/>
  <c r="C15" i="2"/>
  <c r="D15" i="2"/>
  <c r="E15" i="2"/>
  <c r="F15" i="2"/>
  <c r="G15" i="2"/>
  <c r="H15" i="2"/>
  <c r="I15" i="2"/>
  <c r="J15" i="2"/>
  <c r="A2" i="2"/>
  <c r="A3" i="2"/>
  <c r="A4" i="2"/>
  <c r="A5" i="2"/>
  <c r="A6" i="2"/>
  <c r="A7" i="2"/>
  <c r="A8" i="2"/>
  <c r="A9" i="2"/>
  <c r="A10" i="2"/>
  <c r="A11" i="2"/>
  <c r="A12" i="2"/>
  <c r="A13" i="2"/>
  <c r="A14" i="2"/>
  <c r="A15" i="2"/>
  <c r="A1" i="2"/>
  <c r="D20" i="2"/>
  <c r="E20" i="2"/>
  <c r="F20" i="2"/>
  <c r="G20" i="2"/>
  <c r="D21" i="2"/>
  <c r="E21" i="2"/>
  <c r="F21" i="2"/>
  <c r="G21" i="2"/>
  <c r="D22" i="2"/>
  <c r="E22" i="2"/>
  <c r="F22" i="2"/>
  <c r="G22" i="2"/>
  <c r="D23" i="2"/>
  <c r="E23" i="2"/>
  <c r="F23" i="2"/>
  <c r="G23" i="2"/>
  <c r="D24" i="2"/>
  <c r="E24" i="2"/>
  <c r="F24" i="2"/>
  <c r="G24" i="2"/>
  <c r="C21" i="2"/>
  <c r="C22" i="2"/>
  <c r="C23" i="2"/>
  <c r="C24" i="2"/>
  <c r="C20" i="2"/>
  <c r="D3" i="1"/>
  <c r="D2" i="1"/>
  <c r="F6" i="5" l="1"/>
  <c r="D3" i="4"/>
  <c r="D5" i="4"/>
  <c r="D2" i="4"/>
  <c r="L4" i="2" l="1"/>
</calcChain>
</file>

<file path=xl/sharedStrings.xml><?xml version="1.0" encoding="utf-8"?>
<sst xmlns="http://schemas.openxmlformats.org/spreadsheetml/2006/main" count="581" uniqueCount="198">
  <si>
    <t>İşinə vicdan, sevgi və qarşılıqlı hörmət ilə yanaşan komandamız var</t>
  </si>
  <si>
    <t>İşimizdə kəmiyyətə deyil, keyfiyyətə önəm veririk</t>
  </si>
  <si>
    <t>Günün tələblərinə uyğun keyzlərin təlimlərimizdə tətbiq edirik</t>
  </si>
  <si>
    <t>Microsoft Excel biznes mühiti üçün mühüm proqramdır</t>
  </si>
  <si>
    <t>Davamlı inkişafı qarşımıza məqsəd qoymuşuq</t>
  </si>
  <si>
    <t>Mətn</t>
  </si>
  <si>
    <t>Sevgi</t>
  </si>
  <si>
    <t>Bayraq</t>
  </si>
  <si>
    <t>Kitab</t>
  </si>
  <si>
    <t>Excel</t>
  </si>
  <si>
    <t>Nəticə</t>
  </si>
  <si>
    <t>Məhsul</t>
  </si>
  <si>
    <t>Qiymət</t>
  </si>
  <si>
    <t>Say</t>
  </si>
  <si>
    <t>Məbləğ</t>
  </si>
  <si>
    <t>Qələm</t>
  </si>
  <si>
    <t>Kağız</t>
  </si>
  <si>
    <t>Pozan</t>
  </si>
  <si>
    <t>Albom</t>
  </si>
  <si>
    <t>5 kq</t>
  </si>
  <si>
    <t>50 ton</t>
  </si>
  <si>
    <t>Quliyev Üzeyir Rafət  oğlu</t>
  </si>
  <si>
    <t>Məmmədova Aynurə Rasim qızı</t>
  </si>
  <si>
    <t>Hüseynov İntiqam Mehman  oğlu</t>
  </si>
  <si>
    <t>Gözəlova Evqeniya Fəxrəddin qızı</t>
  </si>
  <si>
    <t>Nəcəfquluyev Xəlil Mustafa  oğlu</t>
  </si>
  <si>
    <t>Qəniyev İslam Famil  oğlu</t>
  </si>
  <si>
    <t>Nəbiyeva Nəzakət Məmməd qızı</t>
  </si>
  <si>
    <t>Təhməzova Sayalı Rasim qızı</t>
  </si>
  <si>
    <t>İsmayılov Cavan Xəlil  oğlu</t>
  </si>
  <si>
    <t>Quliyev Azər Rafiq  oğlu</t>
  </si>
  <si>
    <t>İbrahimova Rasimə Hüseyn qızı</t>
  </si>
  <si>
    <t>Hüseynova Ağca Nəsimi qızı</t>
  </si>
  <si>
    <t>Quliyev Elgün Hacnəzər  oğlu</t>
  </si>
  <si>
    <t>İbrahimova Südabə Yaşar qızı</t>
  </si>
  <si>
    <t>Əhmədov Ələskər Süleyman  oğlu</t>
  </si>
  <si>
    <t>Məmmədova Lalə Emin qızı</t>
  </si>
  <si>
    <t>Hüseynova Sitarə Samir qızı</t>
  </si>
  <si>
    <t>Veysəlova Nəfisə Rafiq qızı</t>
  </si>
  <si>
    <t>Quliyeva Məhru Elnur qızı</t>
  </si>
  <si>
    <t>Əliyeva Səadət Akif qızı</t>
  </si>
  <si>
    <t>Şahvələdova Sevil Əsgər qızı</t>
  </si>
  <si>
    <t>Əmbiyeva Sənubər Elvin qızı</t>
  </si>
  <si>
    <t>Qasımov Xosrov Elman  oğlu</t>
  </si>
  <si>
    <t>Əsgərov Seyran Ələsgər  oğlu</t>
  </si>
  <si>
    <t>Hüseynova Rəna Musa qızı</t>
  </si>
  <si>
    <t>Əliyev Qulu Mövmin  oğlu</t>
  </si>
  <si>
    <t>Yunusov Rizvan Nəsir  oğlu</t>
  </si>
  <si>
    <t>Abdullayev Rəsul Məhəmmədağa  oğlu</t>
  </si>
  <si>
    <t>Əsgərov Nihad Həmid  oğlu</t>
  </si>
  <si>
    <t>Həsənli Jalə Fərid qızı</t>
  </si>
  <si>
    <t>Cəlilov Arif Əlyar  oğlu</t>
  </si>
  <si>
    <t>Hüseynov Eldəniz İsmayıl  oğlu</t>
  </si>
  <si>
    <t>Əlizadə Əminə Ramin qızı</t>
  </si>
  <si>
    <t>Mazanova Ayla Zakir qızı</t>
  </si>
  <si>
    <t>Vəliyev Şahin Ağakişi  oğlu</t>
  </si>
  <si>
    <t>Əlizadə Səlimət Vəli qızı</t>
  </si>
  <si>
    <t>Zeynalov Vüsal Calal  oğlu</t>
  </si>
  <si>
    <t>Əmrahov Ələsgər Xanəhməd  oğlu</t>
  </si>
  <si>
    <t>Novruzov Cümşüd Abdulhəmid  oğlu</t>
  </si>
  <si>
    <t>Mirzoyeva Kamilə İbrahim qızı</t>
  </si>
  <si>
    <t>Babayeva Xalisə Rəfail qızı</t>
  </si>
  <si>
    <t>Əliyev Müntəzir Mürvət  oğlu</t>
  </si>
  <si>
    <t>Cəlilzadə Qızbəs İbrahim qızı</t>
  </si>
  <si>
    <t>Zamanlı Nəriman Hümbət  oğlu</t>
  </si>
  <si>
    <t>Aslanova Flora Nadir qızı</t>
  </si>
  <si>
    <t>İsmayılova Afət Nicat qızı</t>
  </si>
  <si>
    <t>Məmmədova Ruqiyyə Elman qızı</t>
  </si>
  <si>
    <t>Soltanov Məmməd Niyazi  oğlu</t>
  </si>
  <si>
    <t>İsmayılov Elman Nadir  oğlu</t>
  </si>
  <si>
    <t>Səmədov Rasim Əsgərəli  oğlu</t>
  </si>
  <si>
    <t>Çərkəzli Nailə Teymur qızı</t>
  </si>
  <si>
    <t>Hüseynova Ülviyyə Cəmil qızı</t>
  </si>
  <si>
    <t>Camalova Sayalı Hafiz qızı</t>
  </si>
  <si>
    <t>Sadıqova Natəvan Şöhrət qızı</t>
  </si>
  <si>
    <t>Kərimov Səftər Səadət  oğlu</t>
  </si>
  <si>
    <t>Əzimov Bəhlul Hüseyn  oğlu</t>
  </si>
  <si>
    <t>Nərimanov Mirzə Eldar  oğlu</t>
  </si>
  <si>
    <t>Məmmədli Gülarə Elgün qızı</t>
  </si>
  <si>
    <t>Hüseynov Vidadi Zaxid  oğlu</t>
  </si>
  <si>
    <t>Əliyeva Zinaida Mobil qızı</t>
  </si>
  <si>
    <t>Cəfərov Məhəmməd Mehdi  oğlu</t>
  </si>
  <si>
    <t>Əzizov Telman Mösüm  oğlu</t>
  </si>
  <si>
    <t>Eminova Leyli Turan qızı</t>
  </si>
  <si>
    <t>Qarayeva Fimar Əfqan qızı</t>
  </si>
  <si>
    <t>Niyazlı Seymur Osman  oğlu</t>
  </si>
  <si>
    <t>Sadıqova Mərziyyə Samir qızı</t>
  </si>
  <si>
    <t>Şükürov Vurğun İmran  oğlu</t>
  </si>
  <si>
    <t>Tağıyev Ramazan Nurəddin  oğlu</t>
  </si>
  <si>
    <t>Məmmədova Rəna Yusif qızı</t>
  </si>
  <si>
    <t>Qarayeva Zinaida Rəşad qızı</t>
  </si>
  <si>
    <t>Əskərov Kamran Natiq  oğlu</t>
  </si>
  <si>
    <t>Məmmədov Kamal Adil  oğlu</t>
  </si>
  <si>
    <t>Cəlilova Zərif Səməd qızı</t>
  </si>
  <si>
    <t>Yusifov Şahsuvar Bayram  oğlu</t>
  </si>
  <si>
    <t>Məşədiyeva Tatyana Rafiq qızı</t>
  </si>
  <si>
    <t>Nəsrullayev Mahir Balaxan  oğlu</t>
  </si>
  <si>
    <t>Qafarlı Babək Dədəkişi  oğlu</t>
  </si>
  <si>
    <t>Əfəndiyeva Həmidə  Rahil qızı</t>
  </si>
  <si>
    <t>Məhərrəmli Gülçin Çingiz qızı</t>
  </si>
  <si>
    <t>Salamova Güllər Əlizamin qızı</t>
  </si>
  <si>
    <t>Babayev Vüqar Rüstəm  oğlu</t>
  </si>
  <si>
    <t>Hüseynov Sulduz Telman  oğlu</t>
  </si>
  <si>
    <t>Hüseynova Gülüstan Akif qızı</t>
  </si>
  <si>
    <t>Məlikov Tahir  Rəşid  oğlu</t>
  </si>
  <si>
    <t>Rəsulov Nüsrət Məhəmməd  oğlu</t>
  </si>
  <si>
    <t>Zeynallı Gövhər Adgözəl qızı</t>
  </si>
  <si>
    <t>Təhməzov Məzair Şöhrət  oğlu</t>
  </si>
  <si>
    <t>Əlizadə Lütfiyyə Emin qızı</t>
  </si>
  <si>
    <t>Atakişiyev Səlahəddin Asəf  oğlu</t>
  </si>
  <si>
    <t>Güləlizadə Şəmsiyyə Mübariz qızı</t>
  </si>
  <si>
    <t>Rəhimov Ruslan Raqif  oğlu</t>
  </si>
  <si>
    <t>Zeynalov Səxavət Qabil  oğlu</t>
  </si>
  <si>
    <t>İbrahimov Faiq Əliheydər  oğlu</t>
  </si>
  <si>
    <t>Şərifova Rəmziyyə Mahir qızı</t>
  </si>
  <si>
    <t>Hüseynov Məmmədalı Əli  oğlu</t>
  </si>
  <si>
    <t>Məmmədova Xədicə Adil qızı</t>
  </si>
  <si>
    <t>Aslanlı Samirə Süleyman qızı</t>
  </si>
  <si>
    <t>Qənbərli Qüdrət Həsənağa  oğlu</t>
  </si>
  <si>
    <t>Hüseynov Hafiz Fərəc  oğlu</t>
  </si>
  <si>
    <t>Budaqlı İqbal Bilal  oğlu</t>
  </si>
  <si>
    <t>KOMANDA 1</t>
  </si>
  <si>
    <t>KOMANDA 2</t>
  </si>
  <si>
    <t>KOMANDA 3</t>
  </si>
  <si>
    <t>KOMANDA 4</t>
  </si>
  <si>
    <t>KOMANDA 5</t>
  </si>
  <si>
    <t>KOMANDA 6</t>
  </si>
  <si>
    <t>KOMANDA 7</t>
  </si>
  <si>
    <t>KOMANDA 8</t>
  </si>
  <si>
    <t>KOMANDA 9</t>
  </si>
  <si>
    <t>KOMANDA 10</t>
  </si>
  <si>
    <t>Komanda adı</t>
  </si>
  <si>
    <t>S.A.A</t>
  </si>
  <si>
    <t>Qazanılmış bal</t>
  </si>
  <si>
    <t>Yekun nəticə</t>
  </si>
  <si>
    <t>Hüseynova Ruhəngiz Bəxtiyar qızı</t>
  </si>
  <si>
    <t>Departament</t>
  </si>
  <si>
    <t>Vəzifə</t>
  </si>
  <si>
    <t>Əmək haqqı</t>
  </si>
  <si>
    <t>Maliyyə və uçot departamenti</t>
  </si>
  <si>
    <t>İqtisadçı</t>
  </si>
  <si>
    <t>İctimaiyyətlə əlaqələr departamenti</t>
  </si>
  <si>
    <t>Mütəxəssis</t>
  </si>
  <si>
    <t>Mühasib</t>
  </si>
  <si>
    <t>İnformasiya texnologiyaları departamenti</t>
  </si>
  <si>
    <t>Aparıcı mütəxəssis (Şəbəkə inzibatçısı)</t>
  </si>
  <si>
    <t>Satınalmalar departamenti</t>
  </si>
  <si>
    <t>İqtisadi təhlil və proqnozlaşdırma departamenti</t>
  </si>
  <si>
    <t>İnzibati işlər departamenti</t>
  </si>
  <si>
    <t>Departament rəisi</t>
  </si>
  <si>
    <t>İnsan resurslarının idarəedilməsi departamenti</t>
  </si>
  <si>
    <t>Təlim üzrə koordinator</t>
  </si>
  <si>
    <t>Referent</t>
  </si>
  <si>
    <t>Aparıcı mütəxəssis - sistem arxitektoru</t>
  </si>
  <si>
    <t>Aparıcı mütəxəssis</t>
  </si>
  <si>
    <t>Aparıcı mütəxəssis(Proqram tərtibatçısı)</t>
  </si>
  <si>
    <t>Layihələrin idarə edilməsi departamenti</t>
  </si>
  <si>
    <t>Layihə üzrə koordinator</t>
  </si>
  <si>
    <t>Aparıcı mühasib</t>
  </si>
  <si>
    <t>Hüquq departamenti</t>
  </si>
  <si>
    <t>Aparıcı hüquq məsləhətçisi</t>
  </si>
  <si>
    <t>SƏTƏM Departamenti</t>
  </si>
  <si>
    <t>Mühəndis (ətraf mühitin mühafizəsi üzrə)</t>
  </si>
  <si>
    <t>Texnik</t>
  </si>
  <si>
    <t>Aparıcı iqtisadçı</t>
  </si>
  <si>
    <t>Aparıcı mühəndis</t>
  </si>
  <si>
    <t>Mütəxəssis (Sistem inzibatçısı)</t>
  </si>
  <si>
    <t>Departament rəisinin müavini</t>
  </si>
  <si>
    <t>Arxiv müdiri</t>
  </si>
  <si>
    <t>Risklərin idarəedilməsi departamenti</t>
  </si>
  <si>
    <t>Audit departamenti</t>
  </si>
  <si>
    <t>Daxili auditor</t>
  </si>
  <si>
    <t>Strateji inkişaf departamenti</t>
  </si>
  <si>
    <t>Sənədlərlə iş üzrə mütəxəssis</t>
  </si>
  <si>
    <t>Koordinator</t>
  </si>
  <si>
    <t>Baş auditor</t>
  </si>
  <si>
    <t>Auditor</t>
  </si>
  <si>
    <t>Hüquq məsləhətçisi</t>
  </si>
  <si>
    <t>TƏK</t>
  </si>
  <si>
    <t>CÜT</t>
  </si>
  <si>
    <t>Söz</t>
  </si>
  <si>
    <t>Dinamik dəyişənlərin cəmi</t>
  </si>
  <si>
    <t>20 litr</t>
  </si>
  <si>
    <t>1254 q</t>
  </si>
  <si>
    <t>253 ədəd</t>
  </si>
  <si>
    <t>Vəzifə 1</t>
  </si>
  <si>
    <t>SUMPRODUCT</t>
  </si>
  <si>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</si>
  <si>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</si>
  <si>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</si>
  <si>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</si>
  <si>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</si>
  <si>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</si>
  <si>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</si>
  <si>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</si>
  <si>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</si>
  <si>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</si>
  <si>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tətbiq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</si>
</sst>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_-[$₼-42C]\ * #,##0.00_-;\-[$₼-42C]\ * #,##0.00_-;_-[$₼-42C]\ * &quot;-&quot;??_-;_-@_-"/>
    <numFmt numFmtId="166" formatCode="_-* #,##0.00\ [$₼-42C]_-;\-* #,##0.00\ [$₼-42C]_-;_-* &quot;-&quot;??\ [$₼-42C]_-;_-@_-"/>
  </numFmts>
  <fonts count="25" x14ac:knownFonts="1">
    <font>
      <sz val="11"/>
      <color theme="1"/>
      <name val="Palatino Linotype"/>
      <family val="2"/>
      <charset val="186"/>
    </font>
    <font>
      <sz val="11"/>
      <color theme="1"/>
      <name val="Palatino Linotype"/>
      <family val="2"/>
      <charset val="186"/>
    </font>
    <font>
      <b/>
      <sz val="11"/>
      <color theme="0"/>
      <name val="Palatino Linotype"/>
      <family val="2"/>
      <charset val="186"/>
    </font>
    <font>
      <sz val="8"/>
      <name val="Palatino Linotype"/>
      <family val="2"/>
      <charset val="186"/>
    </font>
    <font>
      <sz val="13"/>
      <color theme="1"/>
      <name val="Palatino Linotype"/>
      <family val="2"/>
      <charset val="186"/>
    </font>
    <font>
      <b/>
      <sz val="16"/>
      <color theme="0"/>
      <name val="Palatino Linotype"/>
      <family val="2"/>
      <charset val="186"/>
    </font>
    <font>
      <sz val="12"/>
      <color theme="1"/>
      <name val="Arial"/>
      <family val="2"/>
      <charset val="186"/>
    </font>
    <font>
      <sz val="12"/>
      <color theme="1"/>
      <name val="Cambria"/>
      <family val="1"/>
    </font>
    <font>
      <sz val="11"/>
      <color theme="1"/>
      <name val="Cambria"/>
      <family val="1"/>
    </font>
    <font>
      <sz val="14"/>
      <color theme="1"/>
      <name val="Cambria"/>
      <family val="1"/>
    </font>
    <font>
      <b/>
      <sz val="12"/>
      <color theme="0"/>
      <name val="Cambria"/>
      <family val="1"/>
    </font>
    <font>
      <b/>
      <sz val="11"/>
      <color theme="0"/>
      <name val="Cambria"/>
      <family val="1"/>
    </font>
    <font>
      <b/>
      <sz val="18"/>
      <color theme="0"/>
      <name val="Courier New"/>
      <family val="3"/>
    </font>
    <font>
      <b/>
      <sz val="10"/>
      <color theme="1"/>
      <name val="Courier New"/>
      <family val="3"/>
    </font>
    <font>
      <b/>
      <sz val="11"/>
      <color theme="1"/>
      <name val="Courier New"/>
      <family val="3"/>
    </font>
    <font>
      <b/>
      <sz val="16"/>
      <color rgb="FFC50B0B"/>
      <name val="Courier New"/>
      <family val="3"/>
    </font>
    <font>
      <b/>
      <sz val="15"/>
      <color rgb="FFC50B0B"/>
      <name val="Courier New"/>
      <family val="3"/>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s>
  <fills count="12">
    <fill>
      <patternFill patternType="none"/>
    </fill>
    <fill>
      <patternFill patternType="gray125"/>
    </fill>
    <fill>
      <patternFill patternType="solid">
        <fgColor theme="9" tint="0.79998168889431442"/>
        <bgColor theme="9" tint="0.79998168889431442"/>
      </patternFill>
    </fill>
    <fill>
      <patternFill patternType="solid">
        <fgColor rgb="FF00B0F0"/>
        <bgColor indexed="64"/>
      </patternFill>
    </fill>
    <fill>
      <patternFill patternType="solid">
        <fgColor theme="9"/>
        <bgColor theme="9"/>
      </patternFill>
    </fill>
    <fill>
      <patternFill patternType="solid">
        <fgColor theme="0" tint="-0.14999847407452621"/>
        <bgColor indexed="64"/>
      </patternFill>
    </fill>
    <fill>
      <patternFill patternType="solid">
        <fgColor rgb="FF227447"/>
        <bgColor indexed="64"/>
      </patternFill>
    </fill>
    <fill>
      <patternFill patternType="solid">
        <fgColor rgb="FFD9D9D9"/>
        <bgColor indexed="64"/>
      </patternFill>
    </fill>
    <fill>
      <patternFill patternType="solid">
        <fgColor theme="5"/>
        <bgColor theme="5"/>
      </patternFill>
    </fill>
    <fill>
      <patternFill patternType="solid">
        <fgColor theme="5" tint="0.79998168889431442"/>
        <bgColor theme="5" tint="0.79998168889431442"/>
      </patternFill>
    </fill>
    <fill>
      <patternFill patternType="solid">
        <fgColor theme="7" tint="0.79998168889431442"/>
        <bgColor indexed="64"/>
      </patternFill>
    </fill>
    <fill>
      <patternFill patternType="solid">
        <fgColor rgb="FFFFFF00"/>
        <bgColor indexed="64"/>
      </patternFill>
    </fill>
  </fills>
  <borders count="22">
    <border>
      <left/>
      <right/>
      <top/>
      <bottom/>
      <diagonal/>
    </border>
    <border>
      <left/>
      <right/>
      <top style="thin">
        <color theme="9" tint="0.39997558519241921"/>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rgb="FF0070C0"/>
      </left>
      <right/>
      <top style="medium">
        <color rgb="FF0070C0"/>
      </top>
      <bottom/>
      <diagonal/>
    </border>
    <border>
      <left/>
      <right style="medium">
        <color rgb="FF0070C0"/>
      </right>
      <top style="medium">
        <color rgb="FF0070C0"/>
      </top>
      <bottom/>
      <diagonal/>
    </border>
    <border>
      <left style="medium">
        <color rgb="FF0070C0"/>
      </left>
      <right/>
      <top/>
      <bottom style="medium">
        <color rgb="FF0070C0"/>
      </bottom>
      <diagonal/>
    </border>
    <border>
      <left/>
      <right style="medium">
        <color rgb="FF0070C0"/>
      </right>
      <top/>
      <bottom style="medium">
        <color rgb="FF0070C0"/>
      </bottom>
      <diagonal/>
    </border>
    <border>
      <left style="thin">
        <color theme="5" tint="0.39997558519241921"/>
      </left>
      <right/>
      <top style="thin">
        <color theme="5" tint="0.39997558519241921"/>
      </top>
      <bottom/>
      <diagonal/>
    </border>
    <border>
      <left/>
      <right/>
      <top style="thin">
        <color theme="5" tint="0.39997558519241921"/>
      </top>
      <bottom/>
      <diagonal/>
    </border>
    <border>
      <left/>
      <right style="thin">
        <color theme="5" tint="0.39997558519241921"/>
      </right>
      <top style="thin">
        <color theme="5" tint="0.39997558519241921"/>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6">
    <xf numFmtId="0" fontId="0" fillId="0" borderId="0"/>
    <xf numFmtId="164" fontId="1" fillId="0" borderId="0" applyFont="0" applyFill="0" applyBorder="0" applyAlignment="0" applyProtection="0"/>
    <xf numFmtId="0" fontId="4" fillId="0" borderId="0"/>
    <xf numFmtId="0" fontId="6" fillId="0" borderId="0"/>
    <xf numFmtId="0" fontId="4" fillId="0" borderId="0"/>
    <xf numFmtId="0" fontId="23" fillId="0" borderId="0" applyNumberFormat="0" applyFill="0" applyBorder="0" applyAlignment="0" applyProtection="0"/>
  </cellStyleXfs>
  <cellXfs count="75">
    <xf numFmtId="0" fontId="0" fillId="0" borderId="0" xfId="0"/>
    <xf numFmtId="0" fontId="5" fillId="4" borderId="1" xfId="2" applyFont="1" applyFill="1" applyBorder="1" applyAlignment="1">
      <alignment horizontal="left" vertical="center" wrapText="1"/>
    </xf>
    <xf numFmtId="0" fontId="4" fillId="0" borderId="0" xfId="2" applyAlignment="1">
      <alignment horizontal="left" wrapText="1"/>
    </xf>
    <xf numFmtId="0" fontId="4" fillId="0" borderId="1" xfId="2" applyBorder="1"/>
    <xf numFmtId="165" fontId="4" fillId="0" borderId="1" xfId="2" applyNumberFormat="1" applyBorder="1"/>
    <xf numFmtId="0" fontId="4" fillId="0" borderId="0" xfId="2"/>
    <xf numFmtId="0" fontId="4" fillId="2" borderId="1" xfId="2" applyFill="1" applyBorder="1"/>
    <xf numFmtId="165" fontId="4" fillId="2" borderId="1" xfId="2" applyNumberFormat="1" applyFill="1" applyBorder="1"/>
    <xf numFmtId="0" fontId="7" fillId="7" borderId="9" xfId="0" applyFont="1" applyFill="1" applyBorder="1" applyAlignment="1">
      <alignment horizontal="center" vertical="center"/>
    </xf>
    <xf numFmtId="0" fontId="7" fillId="0" borderId="10" xfId="0" applyFont="1" applyBorder="1" applyAlignment="1">
      <alignment horizontal="center" vertical="center"/>
    </xf>
    <xf numFmtId="14" fontId="7" fillId="7" borderId="0" xfId="0" applyNumberFormat="1" applyFont="1" applyFill="1" applyAlignment="1">
      <alignment horizontal="center" vertical="center"/>
    </xf>
    <xf numFmtId="0" fontId="7" fillId="7" borderId="0" xfId="0" applyFont="1" applyFill="1" applyAlignment="1">
      <alignment horizontal="center" vertical="center"/>
    </xf>
    <xf numFmtId="14" fontId="7" fillId="0" borderId="0" xfId="0" applyNumberFormat="1" applyFont="1" applyAlignment="1">
      <alignment horizontal="center" vertical="center"/>
    </xf>
    <xf numFmtId="0" fontId="7" fillId="0" borderId="0" xfId="0" applyFont="1" applyAlignment="1">
      <alignment horizontal="center" vertical="center"/>
    </xf>
    <xf numFmtId="14" fontId="7" fillId="7" borderId="3" xfId="0" applyNumberFormat="1" applyFont="1" applyFill="1" applyBorder="1" applyAlignment="1">
      <alignment horizontal="center" vertical="center"/>
    </xf>
    <xf numFmtId="0" fontId="7" fillId="7" borderId="4" xfId="0" applyFont="1" applyFill="1" applyBorder="1" applyAlignment="1">
      <alignment horizontal="center" vertical="center"/>
    </xf>
    <xf numFmtId="0" fontId="7" fillId="7" borderId="5" xfId="0" applyFont="1" applyFill="1" applyBorder="1" applyAlignment="1">
      <alignment horizontal="center" vertical="center"/>
    </xf>
    <xf numFmtId="14" fontId="7" fillId="0" borderId="11" xfId="0" applyNumberFormat="1" applyFont="1" applyBorder="1" applyAlignment="1">
      <alignment horizontal="center" vertical="center"/>
    </xf>
    <xf numFmtId="0" fontId="7" fillId="0" borderId="12" xfId="0" applyFont="1" applyBorder="1" applyAlignment="1">
      <alignment horizontal="center" vertical="center"/>
    </xf>
    <xf numFmtId="14" fontId="7" fillId="7" borderId="11" xfId="0" applyNumberFormat="1" applyFont="1" applyFill="1" applyBorder="1" applyAlignment="1">
      <alignment horizontal="center" vertical="center"/>
    </xf>
    <xf numFmtId="0" fontId="7" fillId="7" borderId="12" xfId="0" applyFont="1" applyFill="1" applyBorder="1" applyAlignment="1">
      <alignment horizontal="center" vertical="center"/>
    </xf>
    <xf numFmtId="14" fontId="7" fillId="7" borderId="6" xfId="0" applyNumberFormat="1" applyFont="1" applyFill="1" applyBorder="1" applyAlignment="1">
      <alignment horizontal="center" vertical="center"/>
    </xf>
    <xf numFmtId="0" fontId="7" fillId="7" borderId="7" xfId="0" applyFont="1" applyFill="1" applyBorder="1" applyAlignment="1">
      <alignment horizontal="center" vertical="center"/>
    </xf>
    <xf numFmtId="0" fontId="7" fillId="7" borderId="8" xfId="0" applyFont="1" applyFill="1" applyBorder="1" applyAlignment="1">
      <alignment horizontal="center" vertical="center"/>
    </xf>
    <xf numFmtId="0" fontId="8" fillId="0" borderId="0" xfId="0" applyFont="1"/>
    <xf numFmtId="0" fontId="9" fillId="0" borderId="0" xfId="3" applyFont="1"/>
    <xf numFmtId="0" fontId="9" fillId="5" borderId="0" xfId="3" applyFont="1" applyFill="1"/>
    <xf numFmtId="0" fontId="10" fillId="6" borderId="0" xfId="0" applyFont="1" applyFill="1" applyAlignment="1">
      <alignment horizontal="center" vertical="center"/>
    </xf>
    <xf numFmtId="14" fontId="8" fillId="0" borderId="0" xfId="0" applyNumberFormat="1" applyFont="1"/>
    <xf numFmtId="0" fontId="11" fillId="6" borderId="0" xfId="0" applyFont="1" applyFill="1" applyAlignment="1">
      <alignment horizontal="center" vertical="center"/>
    </xf>
    <xf numFmtId="0" fontId="10" fillId="6" borderId="7" xfId="0" applyFont="1" applyFill="1" applyBorder="1" applyAlignment="1">
      <alignment horizontal="center" vertical="center"/>
    </xf>
    <xf numFmtId="0" fontId="2" fillId="8" borderId="17" xfId="0" applyFont="1" applyFill="1" applyBorder="1"/>
    <xf numFmtId="0" fontId="2" fillId="8" borderId="18" xfId="0" applyFont="1" applyFill="1" applyBorder="1"/>
    <xf numFmtId="0" fontId="2" fillId="8" borderId="19" xfId="0" applyFont="1" applyFill="1" applyBorder="1"/>
    <xf numFmtId="0" fontId="0" fillId="9" borderId="17" xfId="0" applyFill="1" applyBorder="1"/>
    <xf numFmtId="0" fontId="0" fillId="9" borderId="1" xfId="0" applyFill="1" applyBorder="1"/>
    <xf numFmtId="0" fontId="0" fillId="9" borderId="19" xfId="0" applyFill="1" applyBorder="1"/>
    <xf numFmtId="0" fontId="0" fillId="0" borderId="17" xfId="0" applyBorder="1"/>
    <xf numFmtId="0" fontId="0" fillId="0" borderId="19" xfId="0" applyBorder="1"/>
    <xf numFmtId="0" fontId="0" fillId="0" borderId="1" xfId="0" applyBorder="1"/>
    <xf numFmtId="0" fontId="16" fillId="0" borderId="3" xfId="2" applyFont="1" applyBorder="1" applyAlignment="1">
      <alignment horizontal="center" vertical="center"/>
    </xf>
    <xf numFmtId="0" fontId="16" fillId="0" borderId="4" xfId="2" applyFont="1" applyBorder="1" applyAlignment="1">
      <alignment horizontal="center" vertical="center"/>
    </xf>
    <xf numFmtId="0" fontId="16" fillId="0" borderId="5" xfId="2" applyFont="1" applyBorder="1" applyAlignment="1">
      <alignment horizontal="center" vertical="center"/>
    </xf>
    <xf numFmtId="166" fontId="15" fillId="0" borderId="2" xfId="1" applyNumberFormat="1" applyFont="1" applyBorder="1" applyAlignment="1"/>
    <xf numFmtId="0" fontId="4" fillId="10" borderId="0" xfId="4" applyFill="1"/>
    <xf numFmtId="0" fontId="19" fillId="10" borderId="0" xfId="4" applyFont="1" applyFill="1"/>
    <xf numFmtId="0" fontId="20" fillId="10" borderId="0" xfId="4" applyFont="1" applyFill="1"/>
    <xf numFmtId="0" fontId="22" fillId="10" borderId="0" xfId="4" applyFont="1" applyFill="1"/>
    <xf numFmtId="0" fontId="24" fillId="10" borderId="0" xfId="5" applyFont="1" applyFill="1" applyAlignment="1">
      <alignment horizontal="center" vertical="center"/>
    </xf>
    <xf numFmtId="0" fontId="22" fillId="10" borderId="0" xfId="4" applyFont="1" applyFill="1" applyAlignment="1">
      <alignment horizontal="center" vertical="center"/>
    </xf>
    <xf numFmtId="0" fontId="17" fillId="10" borderId="0" xfId="4" applyFont="1" applyFill="1" applyAlignment="1">
      <alignment horizontal="right" vertical="center"/>
    </xf>
    <xf numFmtId="0" fontId="18" fillId="10" borderId="0" xfId="4" applyFont="1" applyFill="1" applyAlignment="1">
      <alignment horizontal="left" wrapText="1"/>
    </xf>
    <xf numFmtId="0" fontId="21" fillId="10" borderId="0" xfId="4" applyFont="1" applyFill="1" applyAlignment="1">
      <alignment horizontal="center"/>
    </xf>
    <xf numFmtId="0" fontId="13" fillId="0" borderId="13" xfId="0" applyFont="1" applyBorder="1" applyAlignment="1">
      <alignment horizontal="center" vertical="center" wrapText="1"/>
    </xf>
    <xf numFmtId="0" fontId="13" fillId="0" borderId="15" xfId="0" applyFont="1" applyBorder="1" applyAlignment="1">
      <alignment horizontal="center" vertical="center" wrapText="1"/>
    </xf>
    <xf numFmtId="0" fontId="14" fillId="0" borderId="14" xfId="0" applyFont="1" applyBorder="1" applyAlignment="1">
      <alignment horizontal="center" vertical="center"/>
    </xf>
    <xf numFmtId="0" fontId="14" fillId="0" borderId="16" xfId="0" applyFont="1" applyBorder="1" applyAlignment="1">
      <alignment horizontal="center" vertical="center"/>
    </xf>
    <xf numFmtId="0" fontId="12" fillId="3" borderId="3" xfId="0" applyFont="1" applyFill="1" applyBorder="1" applyAlignment="1">
      <alignment horizontal="center" vertical="center"/>
    </xf>
    <xf numFmtId="0" fontId="12" fillId="3" borderId="4" xfId="0" applyFont="1" applyFill="1" applyBorder="1" applyAlignment="1">
      <alignment horizontal="center" vertical="center"/>
    </xf>
    <xf numFmtId="0" fontId="12" fillId="3" borderId="6" xfId="0" applyFont="1" applyFill="1" applyBorder="1" applyAlignment="1">
      <alignment horizontal="center" vertical="center"/>
    </xf>
    <xf numFmtId="0" fontId="12" fillId="3" borderId="7" xfId="0" applyFont="1" applyFill="1" applyBorder="1" applyAlignment="1">
      <alignment horizontal="center" vertical="center"/>
    </xf>
    <xf numFmtId="0" fontId="12" fillId="3" borderId="5" xfId="0" applyFont="1" applyFill="1" applyBorder="1" applyAlignment="1">
      <alignment horizontal="center" vertical="center"/>
    </xf>
    <xf numFmtId="0" fontId="12" fillId="3" borderId="8" xfId="0" applyFont="1" applyFill="1" applyBorder="1" applyAlignment="1">
      <alignment horizontal="center" vertical="center"/>
    </xf>
    <xf numFmtId="166" fontId="15" fillId="0" borderId="20" xfId="1" applyNumberFormat="1" applyFont="1" applyBorder="1" applyAlignment="1">
      <alignment horizontal="center" vertical="center"/>
    </xf>
    <xf numFmtId="166" fontId="15" fillId="0" borderId="21" xfId="1" applyNumberFormat="1" applyFont="1" applyBorder="1" applyAlignment="1">
      <alignment horizontal="center" vertical="center"/>
    </xf>
    <xf numFmtId="0" fontId="16" fillId="0" borderId="11" xfId="2" applyFont="1" applyBorder="1" applyAlignment="1">
      <alignment horizontal="center" vertical="center"/>
    </xf>
    <xf numFmtId="0" fontId="16" fillId="0" borderId="6" xfId="2" applyFont="1" applyBorder="1" applyAlignment="1">
      <alignment horizontal="center" vertical="center"/>
    </xf>
    <xf numFmtId="0" fontId="16" fillId="0" borderId="0" xfId="2" applyFont="1" applyAlignment="1">
      <alignment horizontal="center" vertical="center"/>
    </xf>
    <xf numFmtId="0" fontId="16" fillId="0" borderId="7" xfId="2" applyFont="1" applyBorder="1" applyAlignment="1">
      <alignment horizontal="center" vertical="center"/>
    </xf>
    <xf numFmtId="0" fontId="16" fillId="0" borderId="12" xfId="2" applyFont="1" applyBorder="1" applyAlignment="1">
      <alignment horizontal="center" vertical="center"/>
    </xf>
    <xf numFmtId="0" fontId="16" fillId="0" borderId="8" xfId="2" applyFont="1" applyBorder="1" applyAlignment="1">
      <alignment horizontal="center" vertical="center"/>
    </xf>
    <xf numFmtId="0" fontId="8" fillId="0" borderId="0" xfId="0" applyNumberFormat="1" applyFont="1"/>
    <xf numFmtId="0" fontId="8" fillId="11" borderId="0" xfId="0" applyFont="1" applyFill="1" applyAlignment="1">
      <alignment horizontal="left" vertical="center"/>
    </xf>
    <xf numFmtId="0" fontId="8" fillId="11" borderId="0" xfId="0" applyFont="1" applyFill="1"/>
    <xf numFmtId="0" fontId="4" fillId="0" borderId="0" xfId="2" applyAlignment="1">
      <alignment horizontal="left" wrapText="1"/>
    </xf>
  </cellXfs>
  <cellStyles count="6">
    <cellStyle name="Comma" xfId="1" builtinId="3"/>
    <cellStyle name="Hyperlink 3" xfId="5" xr:uid="{A4640A18-9131-41C7-BCD8-73AD9FC0EE11}"/>
    <cellStyle name="Normal" xfId="0" builtinId="0"/>
    <cellStyle name="Normal 2" xfId="2" xr:uid="{DEA48395-907D-4DDB-8EE4-E0A294545A80}"/>
    <cellStyle name="Normal 2 2" xfId="3" xr:uid="{1525870E-3D43-4940-B4FA-2847A70ED873}"/>
    <cellStyle name="Normal 2 2 2" xfId="4" xr:uid="{9E80EFED-1292-4825-AE27-720A79CDDFEE}"/>
  </cellStyles>
  <dxfs count="6">
    <dxf>
      <fill>
        <patternFill>
          <bgColor rgb="FF00B050"/>
        </patternFill>
      </fill>
    </dxf>
    <dxf>
      <font>
        <color theme="0"/>
      </font>
      <fill>
        <patternFill>
          <bgColor rgb="FFFF0000"/>
        </patternFill>
      </fill>
    </dxf>
    <dxf>
      <fill>
        <patternFill>
          <bgColor rgb="FFFFC000"/>
        </patternFill>
      </fill>
    </dxf>
    <dxf>
      <fill>
        <patternFill>
          <bgColor rgb="FF00B050"/>
        </patternFill>
      </fill>
    </dxf>
    <dxf>
      <font>
        <b/>
        <i val="0"/>
        <color rgb="FFFF0000"/>
      </font>
      <border>
        <vertical/>
        <horizontal/>
      </border>
    </dxf>
    <dxf>
      <font>
        <b/>
        <i val="0"/>
        <color theme="9" tint="-0.24994659260841701"/>
      </font>
    </dxf>
  </dxfs>
  <tableStyles count="0" defaultTableStyle="TableStyleMedium2" defaultPivotStyle="PivotStyleLight16"/>
  <colors>
    <mruColors>
      <color rgb="FFC50B0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1FD02830-D572-4AA7-92E2-C23BDB36161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99FD6E6D-2E25-4F2C-8332-306FB132CAE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B4C8BAB8-B306-48B1-B25F-60A8277BDF5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A48B9BD6-D254-4F04-8FC2-0C8AF3375FB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1F40FE69-0B90-4E5A-97DF-BC0313A8AB58}"/>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6B5B2E1F-24EC-42EE-A173-38932CC4A48C}"/>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857C4C62-E31B-43F9-9526-AE563951C298}"/>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BE0D9-E86E-421B-8349-656A9B78AE9A}">
  <sheetPr>
    <tabColor rgb="FF2988B7"/>
  </sheetPr>
  <dimension ref="A1:XFC26"/>
  <sheetViews>
    <sheetView showGridLines="0" topLeftCell="A1048576" zoomScale="70" zoomScaleNormal="70" workbookViewId="0">
      <selection activeCell="N9" sqref="N9"/>
    </sheetView>
  </sheetViews>
  <sheetFormatPr defaultColWidth="0" defaultRowHeight="0" customHeight="1" zeroHeight="1" x14ac:dyDescent="0.35"/>
  <cols>
    <col min="1" max="18" width="12" style="44" customWidth="1"/>
    <col min="19" max="19" width="11.75" style="44" customWidth="1"/>
    <col min="20" max="16383" width="12" style="44" hidden="1"/>
    <col min="16384" max="16384" width="8" style="44" hidden="1" customWidth="1"/>
  </cols>
  <sheetData>
    <row r="1" spans="1:19" ht="18.95" customHeight="1" x14ac:dyDescent="0.35">
      <c r="B1" s="50" t="s">
        <v>187</v>
      </c>
      <c r="C1" s="50"/>
      <c r="D1" s="50"/>
      <c r="E1" s="50"/>
      <c r="F1" s="50"/>
      <c r="G1" s="50"/>
      <c r="H1" s="50"/>
      <c r="I1" s="50"/>
      <c r="J1" s="50"/>
      <c r="K1" s="50"/>
      <c r="L1" s="50"/>
      <c r="M1" s="50"/>
      <c r="N1" s="50"/>
      <c r="O1" s="50"/>
    </row>
    <row r="2" spans="1:19" ht="18.95" customHeight="1" x14ac:dyDescent="0.35">
      <c r="B2" s="50"/>
      <c r="C2" s="50"/>
      <c r="D2" s="50"/>
      <c r="E2" s="50"/>
      <c r="F2" s="50"/>
      <c r="G2" s="50"/>
      <c r="H2" s="50"/>
      <c r="I2" s="50"/>
      <c r="J2" s="50"/>
      <c r="K2" s="50"/>
      <c r="L2" s="50"/>
      <c r="M2" s="50"/>
      <c r="N2" s="50"/>
      <c r="O2" s="50"/>
    </row>
    <row r="3" spans="1:19" ht="18.95" customHeight="1" x14ac:dyDescent="0.35">
      <c r="B3" s="50"/>
      <c r="C3" s="50"/>
      <c r="D3" s="50"/>
      <c r="E3" s="50"/>
      <c r="F3" s="50"/>
      <c r="G3" s="50"/>
      <c r="H3" s="50"/>
      <c r="I3" s="50"/>
      <c r="J3" s="50"/>
      <c r="K3" s="50"/>
      <c r="L3" s="50"/>
      <c r="M3" s="50"/>
      <c r="N3" s="50"/>
      <c r="O3" s="50"/>
    </row>
    <row r="4" spans="1:19" ht="18.95" customHeight="1" x14ac:dyDescent="0.35">
      <c r="B4" s="50"/>
      <c r="C4" s="50"/>
      <c r="D4" s="50"/>
      <c r="E4" s="50"/>
      <c r="F4" s="50"/>
      <c r="G4" s="50"/>
      <c r="H4" s="50"/>
      <c r="I4" s="50"/>
      <c r="J4" s="50"/>
      <c r="K4" s="50"/>
      <c r="L4" s="50"/>
      <c r="M4" s="50"/>
      <c r="N4" s="50"/>
      <c r="O4" s="50"/>
    </row>
    <row r="5" spans="1:19" ht="18.95" customHeight="1" x14ac:dyDescent="0.35">
      <c r="B5" s="50"/>
      <c r="C5" s="50"/>
      <c r="D5" s="50"/>
      <c r="E5" s="50"/>
      <c r="F5" s="50"/>
      <c r="G5" s="50"/>
      <c r="H5" s="50"/>
      <c r="I5" s="50"/>
      <c r="J5" s="50"/>
      <c r="K5" s="50"/>
      <c r="L5" s="50"/>
      <c r="M5" s="50"/>
      <c r="N5" s="50"/>
      <c r="O5" s="50"/>
    </row>
    <row r="6" spans="1:19" ht="141.94999999999999" customHeight="1" x14ac:dyDescent="0.45">
      <c r="A6" s="51" t="s">
        <v>188</v>
      </c>
      <c r="B6" s="51"/>
      <c r="C6" s="51"/>
      <c r="D6" s="51"/>
      <c r="E6" s="51"/>
      <c r="F6" s="51"/>
      <c r="G6" s="51"/>
      <c r="H6" s="51"/>
      <c r="I6" s="51"/>
      <c r="J6" s="51"/>
      <c r="K6" s="51"/>
      <c r="L6" s="51"/>
      <c r="M6" s="51"/>
      <c r="N6" s="51"/>
      <c r="O6" s="51"/>
      <c r="P6" s="51"/>
      <c r="Q6" s="51"/>
      <c r="R6" s="51"/>
      <c r="S6" s="51"/>
    </row>
    <row r="7" spans="1:19" ht="128.65" customHeight="1" x14ac:dyDescent="0.45">
      <c r="A7" s="51" t="s">
        <v>189</v>
      </c>
      <c r="B7" s="51"/>
      <c r="C7" s="51"/>
      <c r="D7" s="51"/>
      <c r="E7" s="51"/>
      <c r="F7" s="51"/>
      <c r="G7" s="51"/>
      <c r="H7" s="51"/>
      <c r="I7" s="51"/>
      <c r="J7" s="51"/>
      <c r="K7" s="51"/>
      <c r="L7" s="51"/>
      <c r="M7" s="51"/>
      <c r="N7" s="51"/>
      <c r="O7" s="51"/>
      <c r="P7" s="51"/>
      <c r="Q7" s="51"/>
      <c r="R7" s="51"/>
      <c r="S7" s="51"/>
    </row>
    <row r="8" spans="1:19" ht="3.4" customHeight="1" x14ac:dyDescent="0.35"/>
    <row r="9" spans="1:19" ht="23.25" x14ac:dyDescent="0.35">
      <c r="A9" s="45"/>
    </row>
    <row r="10" spans="1:19" ht="25.5" x14ac:dyDescent="0.45">
      <c r="A10" s="46" t="s">
        <v>190</v>
      </c>
    </row>
    <row r="11" spans="1:19" ht="25.5" x14ac:dyDescent="0.45">
      <c r="A11" s="46" t="s">
        <v>191</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52" t="s">
        <v>192</v>
      </c>
      <c r="C18" s="52"/>
      <c r="D18" s="52" t="s">
        <v>193</v>
      </c>
      <c r="E18" s="52"/>
      <c r="F18" s="52" t="s">
        <v>194</v>
      </c>
      <c r="G18" s="52"/>
      <c r="H18" s="52" t="s">
        <v>195</v>
      </c>
      <c r="I18" s="52"/>
    </row>
    <row r="19" spans="2:18" ht="18.75" x14ac:dyDescent="0.35"/>
    <row r="20" spans="2:18" ht="2.25" customHeight="1" x14ac:dyDescent="0.35"/>
    <row r="21" spans="2:18" ht="18.75" customHeight="1" x14ac:dyDescent="1.05">
      <c r="J21" s="47"/>
      <c r="K21" s="47"/>
      <c r="L21" s="47"/>
      <c r="M21" s="47"/>
      <c r="N21" s="47"/>
      <c r="O21" s="47"/>
      <c r="P21" s="47"/>
      <c r="Q21" s="47"/>
      <c r="R21" s="47"/>
    </row>
    <row r="22" spans="2:18" ht="18.75" customHeight="1" x14ac:dyDescent="1.05">
      <c r="J22" s="47"/>
      <c r="K22" s="47"/>
      <c r="L22" s="47"/>
      <c r="M22" s="47"/>
      <c r="N22" s="47"/>
      <c r="O22" s="47"/>
      <c r="P22" s="47"/>
      <c r="Q22" s="47"/>
      <c r="R22" s="47"/>
    </row>
    <row r="23" spans="2:18" ht="18.75" customHeight="1" x14ac:dyDescent="0.35">
      <c r="J23" s="48" t="s">
        <v>196</v>
      </c>
      <c r="K23" s="49"/>
      <c r="L23" s="49"/>
      <c r="M23" s="49"/>
      <c r="N23" s="49"/>
      <c r="O23" s="49"/>
      <c r="P23" s="49"/>
      <c r="Q23" s="49"/>
      <c r="R23" s="49"/>
    </row>
    <row r="24" spans="2:18" ht="18.75" customHeight="1" x14ac:dyDescent="0.35">
      <c r="J24" s="49"/>
      <c r="K24" s="49"/>
      <c r="L24" s="49"/>
      <c r="M24" s="49"/>
      <c r="N24" s="49"/>
      <c r="O24" s="49"/>
      <c r="P24" s="49"/>
      <c r="Q24" s="49"/>
      <c r="R24" s="49"/>
    </row>
    <row r="25" spans="2:18" ht="18.75" customHeight="1" x14ac:dyDescent="0.35">
      <c r="J25" s="49"/>
      <c r="K25" s="49"/>
      <c r="L25" s="49"/>
      <c r="M25" s="49"/>
      <c r="N25" s="49"/>
      <c r="O25" s="49"/>
      <c r="P25" s="49"/>
      <c r="Q25" s="49"/>
      <c r="R25" s="49"/>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496B908C-507F-4721-905E-60C6DE72D462}"/>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149D1-CF9D-4245-AE1A-1186DB7D594A}">
  <dimension ref="A1:D10"/>
  <sheetViews>
    <sheetView zoomScaleNormal="100" workbookViewId="0">
      <selection activeCell="D2" sqref="D2"/>
    </sheetView>
  </sheetViews>
  <sheetFormatPr defaultColWidth="9" defaultRowHeight="14.25" x14ac:dyDescent="0.2"/>
  <cols>
    <col min="1" max="2" width="9" style="24"/>
    <col min="3" max="3" width="12.75" style="24" customWidth="1"/>
    <col min="4" max="4" width="11.875" style="24" customWidth="1"/>
    <col min="5" max="16384" width="9" style="24"/>
  </cols>
  <sheetData>
    <row r="1" spans="1:4" ht="18.75" thickBot="1" x14ac:dyDescent="0.3">
      <c r="A1" s="25">
        <v>46</v>
      </c>
    </row>
    <row r="2" spans="1:4" ht="18" x14ac:dyDescent="0.25">
      <c r="A2" s="26">
        <v>13</v>
      </c>
      <c r="C2" s="27" t="s">
        <v>178</v>
      </c>
      <c r="D2" s="8">
        <f>SUMPRODUCT(--(MOD(A1:A10,2)=1))</f>
        <v>6</v>
      </c>
    </row>
    <row r="3" spans="1:4" ht="18.75" thickBot="1" x14ac:dyDescent="0.3">
      <c r="A3" s="25">
        <v>19</v>
      </c>
      <c r="C3" s="27" t="s">
        <v>179</v>
      </c>
      <c r="D3" s="9">
        <f>SUMPRODUCT(--(MOD(A1:A10,2)=0))</f>
        <v>4</v>
      </c>
    </row>
    <row r="4" spans="1:4" ht="18" x14ac:dyDescent="0.25">
      <c r="A4" s="26">
        <v>11</v>
      </c>
    </row>
    <row r="5" spans="1:4" ht="18" x14ac:dyDescent="0.25">
      <c r="A5" s="25">
        <v>7</v>
      </c>
    </row>
    <row r="6" spans="1:4" ht="18" x14ac:dyDescent="0.25">
      <c r="A6" s="26">
        <v>52</v>
      </c>
    </row>
    <row r="7" spans="1:4" ht="18" x14ac:dyDescent="0.25">
      <c r="A7" s="25">
        <v>21</v>
      </c>
    </row>
    <row r="8" spans="1:4" ht="18" x14ac:dyDescent="0.25">
      <c r="A8" s="26">
        <v>12</v>
      </c>
    </row>
    <row r="9" spans="1:4" ht="18" x14ac:dyDescent="0.25">
      <c r="A9" s="25">
        <v>16</v>
      </c>
    </row>
    <row r="10" spans="1:4" ht="18" x14ac:dyDescent="0.25">
      <c r="A10" s="26">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BA3E7-6A7C-43F7-8C6C-93BF65CAB1CB}">
  <dimension ref="A1:M24"/>
  <sheetViews>
    <sheetView showGridLines="0" zoomScaleNormal="100" workbookViewId="0">
      <selection activeCell="L12" sqref="L12"/>
    </sheetView>
  </sheetViews>
  <sheetFormatPr defaultColWidth="9" defaultRowHeight="14.25" x14ac:dyDescent="0.2"/>
  <cols>
    <col min="1" max="10" width="10.875" style="24" bestFit="1" customWidth="1"/>
    <col min="11" max="11" width="9" style="24"/>
    <col min="12" max="12" width="10.875" style="24" customWidth="1"/>
    <col min="13" max="13" width="9.625" style="24" bestFit="1" customWidth="1"/>
    <col min="14" max="16384" width="9" style="24"/>
  </cols>
  <sheetData>
    <row r="1" spans="1:13" x14ac:dyDescent="0.2">
      <c r="A1" s="28">
        <f ca="1">RANDBETWEEN(45658,45788)</f>
        <v>45660</v>
      </c>
      <c r="B1" s="28">
        <f t="shared" ref="B1:J1" ca="1" si="0">RANDBETWEEN(45658,45788)</f>
        <v>45677</v>
      </c>
      <c r="C1" s="28">
        <f t="shared" ca="1" si="0"/>
        <v>45751</v>
      </c>
      <c r="D1" s="28">
        <f t="shared" ca="1" si="0"/>
        <v>45673</v>
      </c>
      <c r="E1" s="28">
        <f t="shared" ca="1" si="0"/>
        <v>45787</v>
      </c>
      <c r="F1" s="28">
        <f t="shared" ca="1" si="0"/>
        <v>45782</v>
      </c>
      <c r="G1" s="28">
        <f t="shared" ca="1" si="0"/>
        <v>45697</v>
      </c>
      <c r="H1" s="28">
        <f t="shared" ca="1" si="0"/>
        <v>45729</v>
      </c>
      <c r="I1" s="28">
        <f t="shared" ca="1" si="0"/>
        <v>45778</v>
      </c>
      <c r="J1" s="28">
        <f t="shared" ca="1" si="0"/>
        <v>45745</v>
      </c>
    </row>
    <row r="2" spans="1:13" x14ac:dyDescent="0.2">
      <c r="A2" s="28">
        <f t="shared" ref="A2:J15" ca="1" si="1">RANDBETWEEN(45658,45788)</f>
        <v>45722</v>
      </c>
      <c r="B2" s="28">
        <f t="shared" ca="1" si="1"/>
        <v>45729</v>
      </c>
      <c r="C2" s="28">
        <f t="shared" ca="1" si="1"/>
        <v>45717</v>
      </c>
      <c r="D2" s="28">
        <f t="shared" ca="1" si="1"/>
        <v>45764</v>
      </c>
      <c r="E2" s="28">
        <f t="shared" ca="1" si="1"/>
        <v>45732</v>
      </c>
      <c r="F2" s="28">
        <f t="shared" ca="1" si="1"/>
        <v>45733</v>
      </c>
      <c r="G2" s="28">
        <f t="shared" ca="1" si="1"/>
        <v>45721</v>
      </c>
      <c r="H2" s="28">
        <f t="shared" ca="1" si="1"/>
        <v>45778</v>
      </c>
      <c r="I2" s="28">
        <f t="shared" ca="1" si="1"/>
        <v>45775</v>
      </c>
      <c r="J2" s="28">
        <f t="shared" ca="1" si="1"/>
        <v>45679</v>
      </c>
    </row>
    <row r="3" spans="1:13" x14ac:dyDescent="0.2">
      <c r="A3" s="28">
        <f t="shared" ca="1" si="1"/>
        <v>45674</v>
      </c>
      <c r="B3" s="28">
        <f t="shared" ca="1" si="1"/>
        <v>45711</v>
      </c>
      <c r="C3" s="28">
        <f t="shared" ca="1" si="1"/>
        <v>45775</v>
      </c>
      <c r="D3" s="28">
        <f t="shared" ca="1" si="1"/>
        <v>45735</v>
      </c>
      <c r="E3" s="28">
        <f t="shared" ca="1" si="1"/>
        <v>45742</v>
      </c>
      <c r="F3" s="28">
        <f t="shared" ca="1" si="1"/>
        <v>45745</v>
      </c>
      <c r="G3" s="28">
        <f t="shared" ca="1" si="1"/>
        <v>45763</v>
      </c>
      <c r="H3" s="28">
        <f t="shared" ca="1" si="1"/>
        <v>45659</v>
      </c>
      <c r="I3" s="28">
        <f t="shared" ca="1" si="1"/>
        <v>45731</v>
      </c>
      <c r="J3" s="28">
        <f t="shared" ca="1" si="1"/>
        <v>45737</v>
      </c>
    </row>
    <row r="4" spans="1:13" x14ac:dyDescent="0.2">
      <c r="A4" s="28">
        <f t="shared" ca="1" si="1"/>
        <v>45722</v>
      </c>
      <c r="B4" s="28">
        <f t="shared" ca="1" si="1"/>
        <v>45770</v>
      </c>
      <c r="C4" s="28">
        <f t="shared" ca="1" si="1"/>
        <v>45762</v>
      </c>
      <c r="D4" s="28">
        <f t="shared" ca="1" si="1"/>
        <v>45668</v>
      </c>
      <c r="E4" s="28">
        <f t="shared" ca="1" si="1"/>
        <v>45715</v>
      </c>
      <c r="F4" s="28">
        <f t="shared" ca="1" si="1"/>
        <v>45660</v>
      </c>
      <c r="G4" s="28">
        <f t="shared" ca="1" si="1"/>
        <v>45709</v>
      </c>
      <c r="H4" s="28">
        <f t="shared" ca="1" si="1"/>
        <v>45780</v>
      </c>
      <c r="I4" s="28">
        <f t="shared" ca="1" si="1"/>
        <v>45665</v>
      </c>
      <c r="J4" s="28">
        <f t="shared" ca="1" si="1"/>
        <v>45707</v>
      </c>
      <c r="L4" s="24">
        <f ca="1">MOD(WEEKDAY(A1,2),2)</f>
        <v>1</v>
      </c>
    </row>
    <row r="5" spans="1:13" x14ac:dyDescent="0.2">
      <c r="A5" s="28">
        <f t="shared" ca="1" si="1"/>
        <v>45685</v>
      </c>
      <c r="B5" s="28">
        <f t="shared" ca="1" si="1"/>
        <v>45768</v>
      </c>
      <c r="C5" s="28">
        <f t="shared" ca="1" si="1"/>
        <v>45759</v>
      </c>
      <c r="D5" s="28">
        <f t="shared" ca="1" si="1"/>
        <v>45770</v>
      </c>
      <c r="E5" s="28">
        <f t="shared" ca="1" si="1"/>
        <v>45783</v>
      </c>
      <c r="F5" s="28">
        <f t="shared" ca="1" si="1"/>
        <v>45775</v>
      </c>
      <c r="G5" s="28">
        <f t="shared" ca="1" si="1"/>
        <v>45717</v>
      </c>
      <c r="H5" s="28">
        <f t="shared" ca="1" si="1"/>
        <v>45747</v>
      </c>
      <c r="I5" s="28">
        <f t="shared" ca="1" si="1"/>
        <v>45685</v>
      </c>
      <c r="J5" s="28">
        <f t="shared" ca="1" si="1"/>
        <v>45747</v>
      </c>
    </row>
    <row r="6" spans="1:13" x14ac:dyDescent="0.2">
      <c r="A6" s="28">
        <f t="shared" ca="1" si="1"/>
        <v>45658</v>
      </c>
      <c r="B6" s="28">
        <f t="shared" ca="1" si="1"/>
        <v>45677</v>
      </c>
      <c r="C6" s="28">
        <f t="shared" ca="1" si="1"/>
        <v>45680</v>
      </c>
      <c r="D6" s="28">
        <f t="shared" ca="1" si="1"/>
        <v>45736</v>
      </c>
      <c r="E6" s="28">
        <f t="shared" ca="1" si="1"/>
        <v>45674</v>
      </c>
      <c r="F6" s="28">
        <f t="shared" ca="1" si="1"/>
        <v>45692</v>
      </c>
      <c r="G6" s="28">
        <f t="shared" ca="1" si="1"/>
        <v>45708</v>
      </c>
      <c r="H6" s="28">
        <f t="shared" ca="1" si="1"/>
        <v>45668</v>
      </c>
      <c r="I6" s="28">
        <f t="shared" ca="1" si="1"/>
        <v>45722</v>
      </c>
      <c r="J6" s="28">
        <f t="shared" ca="1" si="1"/>
        <v>45696</v>
      </c>
    </row>
    <row r="7" spans="1:13" x14ac:dyDescent="0.2">
      <c r="A7" s="28">
        <f t="shared" ca="1" si="1"/>
        <v>45712</v>
      </c>
      <c r="B7" s="28">
        <f t="shared" ca="1" si="1"/>
        <v>45705</v>
      </c>
      <c r="C7" s="28">
        <f t="shared" ca="1" si="1"/>
        <v>45699</v>
      </c>
      <c r="D7" s="28">
        <f t="shared" ca="1" si="1"/>
        <v>45664</v>
      </c>
      <c r="E7" s="28">
        <f t="shared" ca="1" si="1"/>
        <v>45691</v>
      </c>
      <c r="F7" s="28">
        <f t="shared" ca="1" si="1"/>
        <v>45681</v>
      </c>
      <c r="G7" s="28">
        <f t="shared" ca="1" si="1"/>
        <v>45688</v>
      </c>
      <c r="H7" s="28">
        <f t="shared" ca="1" si="1"/>
        <v>45718</v>
      </c>
      <c r="I7" s="28">
        <f t="shared" ca="1" si="1"/>
        <v>45686</v>
      </c>
      <c r="J7" s="28">
        <f t="shared" ca="1" si="1"/>
        <v>45770</v>
      </c>
    </row>
    <row r="8" spans="1:13" x14ac:dyDescent="0.2">
      <c r="A8" s="28">
        <f t="shared" ca="1" si="1"/>
        <v>45767</v>
      </c>
      <c r="B8" s="28">
        <f t="shared" ca="1" si="1"/>
        <v>45728</v>
      </c>
      <c r="C8" s="28">
        <f t="shared" ca="1" si="1"/>
        <v>45748</v>
      </c>
      <c r="D8" s="28">
        <f t="shared" ca="1" si="1"/>
        <v>45749</v>
      </c>
      <c r="E8" s="28">
        <f t="shared" ca="1" si="1"/>
        <v>45660</v>
      </c>
      <c r="F8" s="28">
        <f t="shared" ca="1" si="1"/>
        <v>45716</v>
      </c>
      <c r="G8" s="28">
        <f t="shared" ca="1" si="1"/>
        <v>45676</v>
      </c>
      <c r="H8" s="28">
        <f t="shared" ca="1" si="1"/>
        <v>45699</v>
      </c>
      <c r="I8" s="28">
        <f t="shared" ca="1" si="1"/>
        <v>45783</v>
      </c>
      <c r="J8" s="28">
        <f t="shared" ca="1" si="1"/>
        <v>45666</v>
      </c>
    </row>
    <row r="9" spans="1:13" x14ac:dyDescent="0.2">
      <c r="A9" s="28">
        <f t="shared" ca="1" si="1"/>
        <v>45688</v>
      </c>
      <c r="B9" s="28">
        <f t="shared" ca="1" si="1"/>
        <v>45766</v>
      </c>
      <c r="C9" s="28">
        <f t="shared" ca="1" si="1"/>
        <v>45679</v>
      </c>
      <c r="D9" s="28">
        <f t="shared" ca="1" si="1"/>
        <v>45754</v>
      </c>
      <c r="E9" s="28">
        <f t="shared" ca="1" si="1"/>
        <v>45688</v>
      </c>
      <c r="F9" s="28">
        <f t="shared" ca="1" si="1"/>
        <v>45737</v>
      </c>
      <c r="G9" s="28">
        <f t="shared" ca="1" si="1"/>
        <v>45752</v>
      </c>
      <c r="H9" s="28">
        <f t="shared" ca="1" si="1"/>
        <v>45696</v>
      </c>
      <c r="I9" s="28">
        <f t="shared" ca="1" si="1"/>
        <v>45700</v>
      </c>
      <c r="J9" s="28">
        <f t="shared" ca="1" si="1"/>
        <v>45720</v>
      </c>
    </row>
    <row r="10" spans="1:13" x14ac:dyDescent="0.2">
      <c r="A10" s="28">
        <f t="shared" ca="1" si="1"/>
        <v>45712</v>
      </c>
      <c r="B10" s="28">
        <f t="shared" ca="1" si="1"/>
        <v>45659</v>
      </c>
      <c r="C10" s="28">
        <f t="shared" ca="1" si="1"/>
        <v>45686</v>
      </c>
      <c r="D10" s="28">
        <f t="shared" ca="1" si="1"/>
        <v>45716</v>
      </c>
      <c r="E10" s="28">
        <f t="shared" ca="1" si="1"/>
        <v>45692</v>
      </c>
      <c r="F10" s="28">
        <f t="shared" ca="1" si="1"/>
        <v>45747</v>
      </c>
      <c r="G10" s="28">
        <f t="shared" ca="1" si="1"/>
        <v>45679</v>
      </c>
      <c r="H10" s="28">
        <f t="shared" ca="1" si="1"/>
        <v>45707</v>
      </c>
      <c r="I10" s="28">
        <f t="shared" ca="1" si="1"/>
        <v>45774</v>
      </c>
      <c r="J10" s="28">
        <f t="shared" ca="1" si="1"/>
        <v>45733</v>
      </c>
      <c r="M10" s="71">
        <v>45658</v>
      </c>
    </row>
    <row r="11" spans="1:13" x14ac:dyDescent="0.2">
      <c r="A11" s="28">
        <f t="shared" ca="1" si="1"/>
        <v>45742</v>
      </c>
      <c r="B11" s="28">
        <f t="shared" ca="1" si="1"/>
        <v>45765</v>
      </c>
      <c r="C11" s="28">
        <f t="shared" ca="1" si="1"/>
        <v>45680</v>
      </c>
      <c r="D11" s="28">
        <f t="shared" ca="1" si="1"/>
        <v>45673</v>
      </c>
      <c r="E11" s="28">
        <f t="shared" ca="1" si="1"/>
        <v>45711</v>
      </c>
      <c r="F11" s="28">
        <f t="shared" ca="1" si="1"/>
        <v>45706</v>
      </c>
      <c r="G11" s="28">
        <f t="shared" ca="1" si="1"/>
        <v>45684</v>
      </c>
      <c r="H11" s="28">
        <f t="shared" ca="1" si="1"/>
        <v>45693</v>
      </c>
      <c r="I11" s="28">
        <f t="shared" ca="1" si="1"/>
        <v>45669</v>
      </c>
      <c r="J11" s="28">
        <f t="shared" ca="1" si="1"/>
        <v>45701</v>
      </c>
      <c r="M11" s="71">
        <v>45788</v>
      </c>
    </row>
    <row r="12" spans="1:13" x14ac:dyDescent="0.2">
      <c r="A12" s="28">
        <f t="shared" ca="1" si="1"/>
        <v>45724</v>
      </c>
      <c r="B12" s="28">
        <f t="shared" ca="1" si="1"/>
        <v>45756</v>
      </c>
      <c r="C12" s="28">
        <f t="shared" ca="1" si="1"/>
        <v>45724</v>
      </c>
      <c r="D12" s="28">
        <f t="shared" ca="1" si="1"/>
        <v>45745</v>
      </c>
      <c r="E12" s="28">
        <f t="shared" ca="1" si="1"/>
        <v>45661</v>
      </c>
      <c r="F12" s="28">
        <f t="shared" ca="1" si="1"/>
        <v>45678</v>
      </c>
      <c r="G12" s="28">
        <f t="shared" ca="1" si="1"/>
        <v>45712</v>
      </c>
      <c r="H12" s="28">
        <f t="shared" ca="1" si="1"/>
        <v>45697</v>
      </c>
      <c r="I12" s="28">
        <f t="shared" ca="1" si="1"/>
        <v>45734</v>
      </c>
      <c r="J12" s="28">
        <f t="shared" ca="1" si="1"/>
        <v>45679</v>
      </c>
    </row>
    <row r="13" spans="1:13" x14ac:dyDescent="0.2">
      <c r="A13" s="28">
        <f t="shared" ca="1" si="1"/>
        <v>45747</v>
      </c>
      <c r="B13" s="28">
        <f t="shared" ca="1" si="1"/>
        <v>45675</v>
      </c>
      <c r="C13" s="28">
        <f t="shared" ca="1" si="1"/>
        <v>45747</v>
      </c>
      <c r="D13" s="28">
        <f t="shared" ca="1" si="1"/>
        <v>45737</v>
      </c>
      <c r="E13" s="28">
        <f t="shared" ca="1" si="1"/>
        <v>45726</v>
      </c>
      <c r="F13" s="28">
        <f t="shared" ca="1" si="1"/>
        <v>45715</v>
      </c>
      <c r="G13" s="28">
        <f t="shared" ca="1" si="1"/>
        <v>45727</v>
      </c>
      <c r="H13" s="28">
        <f t="shared" ca="1" si="1"/>
        <v>45773</v>
      </c>
      <c r="I13" s="28">
        <f t="shared" ca="1" si="1"/>
        <v>45684</v>
      </c>
      <c r="J13" s="28">
        <f t="shared" ca="1" si="1"/>
        <v>45716</v>
      </c>
    </row>
    <row r="14" spans="1:13" x14ac:dyDescent="0.2">
      <c r="A14" s="28">
        <f t="shared" ca="1" si="1"/>
        <v>45754</v>
      </c>
      <c r="B14" s="28">
        <f t="shared" ca="1" si="1"/>
        <v>45685</v>
      </c>
      <c r="C14" s="28">
        <f t="shared" ca="1" si="1"/>
        <v>45705</v>
      </c>
      <c r="D14" s="28">
        <f t="shared" ca="1" si="1"/>
        <v>45721</v>
      </c>
      <c r="E14" s="28">
        <f t="shared" ca="1" si="1"/>
        <v>45699</v>
      </c>
      <c r="F14" s="28">
        <f t="shared" ca="1" si="1"/>
        <v>45743</v>
      </c>
      <c r="G14" s="28">
        <f t="shared" ca="1" si="1"/>
        <v>45754</v>
      </c>
      <c r="H14" s="28">
        <f t="shared" ca="1" si="1"/>
        <v>45743</v>
      </c>
      <c r="I14" s="28">
        <f t="shared" ca="1" si="1"/>
        <v>45736</v>
      </c>
      <c r="J14" s="28">
        <f t="shared" ca="1" si="1"/>
        <v>45684</v>
      </c>
    </row>
    <row r="15" spans="1:13" x14ac:dyDescent="0.2">
      <c r="A15" s="28">
        <f t="shared" ca="1" si="1"/>
        <v>45769</v>
      </c>
      <c r="B15" s="28">
        <f t="shared" ca="1" si="1"/>
        <v>45710</v>
      </c>
      <c r="C15" s="28">
        <f t="shared" ca="1" si="1"/>
        <v>45749</v>
      </c>
      <c r="D15" s="28">
        <f t="shared" ca="1" si="1"/>
        <v>45787</v>
      </c>
      <c r="E15" s="28">
        <f t="shared" ca="1" si="1"/>
        <v>45763</v>
      </c>
      <c r="F15" s="28">
        <f t="shared" ca="1" si="1"/>
        <v>45768</v>
      </c>
      <c r="G15" s="28">
        <f t="shared" ca="1" si="1"/>
        <v>45763</v>
      </c>
      <c r="H15" s="28">
        <f t="shared" ca="1" si="1"/>
        <v>45697</v>
      </c>
      <c r="I15" s="28">
        <f t="shared" ca="1" si="1"/>
        <v>45768</v>
      </c>
      <c r="J15" s="28">
        <f t="shared" ca="1" si="1"/>
        <v>45774</v>
      </c>
    </row>
    <row r="20" spans="3:7" x14ac:dyDescent="0.2">
      <c r="C20" s="28">
        <f ca="1">RANDBETWEEN("1/1/2020", "2/2/2025")</f>
        <v>44540</v>
      </c>
      <c r="D20" s="28">
        <f t="shared" ref="D20:G20" ca="1" si="2">RANDBETWEEN("1/1/2020", "2/2/2025")</f>
        <v>44438</v>
      </c>
      <c r="E20" s="28">
        <f t="shared" ca="1" si="2"/>
        <v>44785</v>
      </c>
      <c r="F20" s="28">
        <f t="shared" ca="1" si="2"/>
        <v>45470</v>
      </c>
      <c r="G20" s="28">
        <f t="shared" ca="1" si="2"/>
        <v>43938</v>
      </c>
    </row>
    <row r="21" spans="3:7" x14ac:dyDescent="0.2">
      <c r="C21" s="28">
        <f t="shared" ref="C21:G24" ca="1" si="3">RANDBETWEEN("1/1/2020", "2/2/2025")</f>
        <v>44688</v>
      </c>
      <c r="D21" s="28">
        <f t="shared" ca="1" si="3"/>
        <v>45341</v>
      </c>
      <c r="E21" s="28">
        <f t="shared" ca="1" si="3"/>
        <v>44426</v>
      </c>
      <c r="F21" s="28">
        <f t="shared" ca="1" si="3"/>
        <v>44129</v>
      </c>
      <c r="G21" s="28">
        <f t="shared" ca="1" si="3"/>
        <v>44542</v>
      </c>
    </row>
    <row r="22" spans="3:7" x14ac:dyDescent="0.2">
      <c r="C22" s="28">
        <f t="shared" ca="1" si="3"/>
        <v>44870</v>
      </c>
      <c r="D22" s="28">
        <f t="shared" ca="1" si="3"/>
        <v>44346</v>
      </c>
      <c r="E22" s="28">
        <f t="shared" ca="1" si="3"/>
        <v>44880</v>
      </c>
      <c r="F22" s="28">
        <f t="shared" ca="1" si="3"/>
        <v>45158</v>
      </c>
      <c r="G22" s="28">
        <f t="shared" ca="1" si="3"/>
        <v>44339</v>
      </c>
    </row>
    <row r="23" spans="3:7" x14ac:dyDescent="0.2">
      <c r="C23" s="28">
        <f t="shared" ca="1" si="3"/>
        <v>44588</v>
      </c>
      <c r="D23" s="28">
        <f t="shared" ca="1" si="3"/>
        <v>44101</v>
      </c>
      <c r="E23" s="28">
        <f t="shared" ca="1" si="3"/>
        <v>45075</v>
      </c>
      <c r="F23" s="28">
        <f t="shared" ca="1" si="3"/>
        <v>44148</v>
      </c>
      <c r="G23" s="28">
        <f t="shared" ca="1" si="3"/>
        <v>44782</v>
      </c>
    </row>
    <row r="24" spans="3:7" x14ac:dyDescent="0.2">
      <c r="C24" s="28">
        <f t="shared" ca="1" si="3"/>
        <v>43995</v>
      </c>
      <c r="D24" s="28">
        <f t="shared" ca="1" si="3"/>
        <v>45021</v>
      </c>
      <c r="E24" s="28">
        <f t="shared" ca="1" si="3"/>
        <v>45092</v>
      </c>
      <c r="F24" s="28">
        <f t="shared" ca="1" si="3"/>
        <v>44176</v>
      </c>
      <c r="G24" s="28">
        <f t="shared" ca="1" si="3"/>
        <v>45609</v>
      </c>
    </row>
  </sheetData>
  <conditionalFormatting sqref="A1:J15">
    <cfRule type="expression" dxfId="2" priority="1">
      <formula>MOD(WEEKDAY(A1,2),2)=0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608D6-5244-4D20-9CF3-E59F3AE34C9E}">
  <dimension ref="A1:C6"/>
  <sheetViews>
    <sheetView showGridLines="0" zoomScale="145" zoomScaleNormal="145" workbookViewId="0">
      <selection activeCell="C2" sqref="C2"/>
    </sheetView>
  </sheetViews>
  <sheetFormatPr defaultColWidth="9" defaultRowHeight="14.25" x14ac:dyDescent="0.2"/>
  <cols>
    <col min="1" max="1" width="58" style="24" bestFit="1" customWidth="1"/>
    <col min="2" max="2" width="9.375" style="24" bestFit="1" customWidth="1"/>
    <col min="3" max="3" width="10.25" style="24" customWidth="1"/>
    <col min="4" max="16384" width="9" style="24"/>
  </cols>
  <sheetData>
    <row r="1" spans="1:3" ht="15" thickBot="1" x14ac:dyDescent="0.25">
      <c r="A1" s="29" t="s">
        <v>5</v>
      </c>
      <c r="B1" s="29" t="s">
        <v>180</v>
      </c>
      <c r="C1" s="29" t="s">
        <v>10</v>
      </c>
    </row>
    <row r="2" spans="1:3" ht="15.75" x14ac:dyDescent="0.2">
      <c r="A2" s="14" t="s">
        <v>0</v>
      </c>
      <c r="B2" s="15" t="s">
        <v>6</v>
      </c>
      <c r="C2" s="16">
        <f>--(ISNUMBER(SEARCH(B2,A2)))</f>
        <v>1</v>
      </c>
    </row>
    <row r="3" spans="1:3" ht="15.75" x14ac:dyDescent="0.2">
      <c r="A3" s="17" t="s">
        <v>1</v>
      </c>
      <c r="B3" s="13" t="s">
        <v>7</v>
      </c>
      <c r="C3" s="18">
        <f t="shared" ref="C3:C6" si="0">--(ISNUMBER(SEARCH(B3,A3)))</f>
        <v>0</v>
      </c>
    </row>
    <row r="4" spans="1:3" ht="15.75" x14ac:dyDescent="0.2">
      <c r="A4" s="19" t="s">
        <v>2</v>
      </c>
      <c r="B4" s="11" t="s">
        <v>197</v>
      </c>
      <c r="C4" s="20">
        <f t="shared" si="0"/>
        <v>1</v>
      </c>
    </row>
    <row r="5" spans="1:3" ht="15.75" x14ac:dyDescent="0.2">
      <c r="A5" s="17" t="s">
        <v>3</v>
      </c>
      <c r="B5" s="13" t="s">
        <v>9</v>
      </c>
      <c r="C5" s="18">
        <f t="shared" si="0"/>
        <v>1</v>
      </c>
    </row>
    <row r="6" spans="1:3" ht="16.5" thickBot="1" x14ac:dyDescent="0.25">
      <c r="A6" s="21" t="s">
        <v>4</v>
      </c>
      <c r="B6" s="22" t="s">
        <v>8</v>
      </c>
      <c r="C6" s="23">
        <f t="shared" si="0"/>
        <v>0</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 id="{C1545F95-CDC1-4436-8660-EAF671E3D981}">
            <x14:iconSet iconSet="3Symbols2" showValue="0" custom="1">
              <x14:cfvo type="percent">
                <xm:f>0</xm:f>
              </x14:cfvo>
              <x14:cfvo type="num" gte="0">
                <xm:f>0</xm:f>
              </x14:cfvo>
              <x14:cfvo type="num">
                <xm:f>1</xm:f>
              </x14:cfvo>
              <x14:cfIcon iconSet="3Symbols2" iconId="0"/>
              <x14:cfIcon iconSet="3Symbols2" iconId="0"/>
              <x14:cfIcon iconSet="3Symbols2" iconId="2"/>
            </x14:iconSet>
          </x14:cfRule>
          <xm:sqref>C2:C6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74D8A-0823-49B4-BE9E-9148CB18E8E5}">
  <dimension ref="A1:G6"/>
  <sheetViews>
    <sheetView showGridLines="0" zoomScale="130" zoomScaleNormal="130" workbookViewId="0">
      <selection activeCell="G4" sqref="G4:G5"/>
    </sheetView>
  </sheetViews>
  <sheetFormatPr defaultColWidth="9" defaultRowHeight="14.25" x14ac:dyDescent="0.2"/>
  <cols>
    <col min="1" max="4" width="9" style="24"/>
    <col min="5" max="5" width="6.375" style="24" customWidth="1"/>
    <col min="6" max="6" width="21.5" style="24" customWidth="1"/>
    <col min="7" max="16384" width="9" style="24"/>
  </cols>
  <sheetData>
    <row r="1" spans="1:7" ht="16.5" thickBot="1" x14ac:dyDescent="0.25">
      <c r="A1" s="30" t="s">
        <v>11</v>
      </c>
      <c r="B1" s="30" t="s">
        <v>12</v>
      </c>
      <c r="C1" s="30" t="s">
        <v>13</v>
      </c>
      <c r="D1" s="30" t="s">
        <v>14</v>
      </c>
    </row>
    <row r="2" spans="1:7" ht="15.75" x14ac:dyDescent="0.2">
      <c r="A2" s="10" t="s">
        <v>15</v>
      </c>
      <c r="B2" s="11">
        <v>4</v>
      </c>
      <c r="C2" s="11">
        <v>12</v>
      </c>
      <c r="D2" s="11">
        <f>B2*C2</f>
        <v>48</v>
      </c>
      <c r="E2" s="24" t="b">
        <f>_xlfn.ISFORMULA(D2)</f>
        <v>1</v>
      </c>
      <c r="F2" s="53" t="s">
        <v>181</v>
      </c>
      <c r="G2" s="55">
        <f>SUMPRODUCT(_xlfn.ISFORMULA(D2:D6)*D2:D6)</f>
        <v>880</v>
      </c>
    </row>
    <row r="3" spans="1:7" ht="16.5" thickBot="1" x14ac:dyDescent="0.25">
      <c r="A3" s="12" t="s">
        <v>16</v>
      </c>
      <c r="B3" s="13">
        <v>7</v>
      </c>
      <c r="C3" s="13">
        <v>52</v>
      </c>
      <c r="D3" s="13">
        <f t="shared" ref="D3:D5" si="0">B3*C3</f>
        <v>364</v>
      </c>
      <c r="E3" s="24" t="b">
        <f t="shared" ref="E3:E6" si="1">_xlfn.ISFORMULA(D3)</f>
        <v>1</v>
      </c>
      <c r="F3" s="54"/>
      <c r="G3" s="56"/>
    </row>
    <row r="4" spans="1:7" ht="15.75" x14ac:dyDescent="0.2">
      <c r="A4" s="10" t="s">
        <v>17</v>
      </c>
      <c r="B4" s="11">
        <v>2</v>
      </c>
      <c r="C4" s="11">
        <v>45</v>
      </c>
      <c r="D4" s="11">
        <v>90</v>
      </c>
      <c r="E4" s="24" t="b">
        <f t="shared" si="1"/>
        <v>0</v>
      </c>
      <c r="G4" s="24">
        <f>SUMPRODUCT(--_xlfn.ISFORMULA(D2:D6), D2:D6)</f>
        <v>880</v>
      </c>
    </row>
    <row r="5" spans="1:7" ht="15.75" x14ac:dyDescent="0.2">
      <c r="A5" s="12" t="s">
        <v>8</v>
      </c>
      <c r="B5" s="13">
        <v>6</v>
      </c>
      <c r="C5" s="13">
        <v>78</v>
      </c>
      <c r="D5" s="13">
        <f t="shared" si="0"/>
        <v>468</v>
      </c>
      <c r="E5" s="24" t="b">
        <f t="shared" si="1"/>
        <v>1</v>
      </c>
    </row>
    <row r="6" spans="1:7" ht="15.75" x14ac:dyDescent="0.2">
      <c r="A6" s="10" t="s">
        <v>18</v>
      </c>
      <c r="B6" s="11">
        <v>3</v>
      </c>
      <c r="C6" s="11">
        <v>63</v>
      </c>
      <c r="D6" s="11">
        <v>189</v>
      </c>
      <c r="E6" s="24" t="b">
        <f t="shared" si="1"/>
        <v>0</v>
      </c>
    </row>
  </sheetData>
  <mergeCells count="2">
    <mergeCell ref="F2:F3"/>
    <mergeCell ref="G2:G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88D32-4E7C-4056-B515-7DE608860733}">
  <dimension ref="B1:G6"/>
  <sheetViews>
    <sheetView showGridLines="0" zoomScale="205" zoomScaleNormal="205" workbookViewId="0">
      <selection activeCell="B6" sqref="B6"/>
    </sheetView>
  </sheetViews>
  <sheetFormatPr defaultColWidth="9" defaultRowHeight="14.25" x14ac:dyDescent="0.2"/>
  <cols>
    <col min="1" max="1" width="1.5" style="24" customWidth="1"/>
    <col min="2" max="2" width="9" style="24"/>
    <col min="3" max="3" width="12.625" style="24" bestFit="1" customWidth="1"/>
    <col min="4" max="16384" width="9" style="24"/>
  </cols>
  <sheetData>
    <row r="1" spans="2:7" x14ac:dyDescent="0.2">
      <c r="B1" s="24" t="s">
        <v>19</v>
      </c>
      <c r="F1" s="24">
        <f>INT(LEFT(B1,FIND(" ",B1)-1))</f>
        <v>5</v>
      </c>
      <c r="G1" s="24">
        <f>--(LEFT(B1,FIND(" ",B1)-1))</f>
        <v>5</v>
      </c>
    </row>
    <row r="2" spans="2:7" x14ac:dyDescent="0.2">
      <c r="B2" s="24" t="s">
        <v>182</v>
      </c>
      <c r="F2" s="24">
        <f>INT(LEFT(B2,FIND(" ",B2)-1))</f>
        <v>20</v>
      </c>
      <c r="G2" s="24">
        <f t="shared" ref="G2:G5" si="0">--(LEFT(B2,FIND(" ",B2)-1))</f>
        <v>20</v>
      </c>
    </row>
    <row r="3" spans="2:7" x14ac:dyDescent="0.2">
      <c r="B3" s="24" t="s">
        <v>20</v>
      </c>
      <c r="F3" s="24">
        <f>INT(LEFT(B3,FIND(" ",B3)-1))</f>
        <v>50</v>
      </c>
      <c r="G3" s="24">
        <f t="shared" si="0"/>
        <v>50</v>
      </c>
    </row>
    <row r="4" spans="2:7" x14ac:dyDescent="0.2">
      <c r="B4" s="24" t="s">
        <v>183</v>
      </c>
      <c r="F4" s="24">
        <f>INT(LEFT(B4,FIND(" ",B4)-1))</f>
        <v>1254</v>
      </c>
      <c r="G4" s="24">
        <f t="shared" si="0"/>
        <v>1254</v>
      </c>
    </row>
    <row r="5" spans="2:7" x14ac:dyDescent="0.2">
      <c r="B5" s="24" t="s">
        <v>184</v>
      </c>
      <c r="F5" s="24">
        <f>INT(LEFT(B5,FIND(" ",B5)-1))</f>
        <v>253</v>
      </c>
      <c r="G5" s="24">
        <f t="shared" si="0"/>
        <v>253</v>
      </c>
    </row>
    <row r="6" spans="2:7" x14ac:dyDescent="0.2">
      <c r="B6" s="72">
        <f>SUMPRODUCT(--LEFT(B1:B5,FIND(" ",B1:B5)-1))</f>
        <v>1582</v>
      </c>
      <c r="C6" s="73" t="s">
        <v>186</v>
      </c>
      <c r="F6" s="24">
        <f>SUM(F1:F5)</f>
        <v>1582</v>
      </c>
      <c r="G6" s="24">
        <f>SUM(G1:G5)</f>
        <v>1582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C79B2-C361-4DE0-95A8-C8A7E53C4121}">
  <sheetPr filterMode="1"/>
  <dimension ref="B1:K106"/>
  <sheetViews>
    <sheetView showGridLines="0" showRowColHeaders="0" workbookViewId="0">
      <pane xSplit="1" ySplit="4" topLeftCell="B5" activePane="bottomRight" state="frozen"/>
      <selection pane="topRight" activeCell="B1" sqref="B1"/>
      <selection pane="bottomLeft" activeCell="A5" sqref="A5"/>
      <selection pane="bottomRight" activeCell="H75" sqref="H75"/>
    </sheetView>
  </sheetViews>
  <sheetFormatPr defaultRowHeight="16.5" x14ac:dyDescent="0.3"/>
  <cols>
    <col min="1" max="1" width="2.25" customWidth="1"/>
    <col min="2" max="2" width="14" bestFit="1" customWidth="1"/>
    <col min="3" max="3" width="34.25" bestFit="1" customWidth="1"/>
    <col min="4" max="4" width="16.5" bestFit="1" customWidth="1"/>
    <col min="5" max="5" width="11.5" customWidth="1"/>
  </cols>
  <sheetData>
    <row r="1" spans="2:11" ht="6" customHeight="1" thickBot="1" x14ac:dyDescent="0.35"/>
    <row r="2" spans="2:11" x14ac:dyDescent="0.3">
      <c r="F2" s="57" t="s">
        <v>134</v>
      </c>
      <c r="G2" s="58"/>
      <c r="H2" s="58"/>
      <c r="I2" s="58" t="str">
        <f>IF(SUBTOTAL(109,D6:D106)&gt;=1000,"",IF(SUBTOTAL(109,D6:D106)&gt;=750,"Pass","Fail"))</f>
        <v>Pass</v>
      </c>
      <c r="J2" s="58"/>
      <c r="K2" s="61"/>
    </row>
    <row r="3" spans="2:11" ht="17.25" thickBot="1" x14ac:dyDescent="0.35">
      <c r="F3" s="59"/>
      <c r="G3" s="60"/>
      <c r="H3" s="60"/>
      <c r="I3" s="60"/>
      <c r="J3" s="60"/>
      <c r="K3" s="62"/>
    </row>
    <row r="4" spans="2:11" ht="7.5" customHeight="1" x14ac:dyDescent="0.3"/>
    <row r="5" spans="2:11" ht="17.25" x14ac:dyDescent="0.35">
      <c r="B5" s="31" t="s">
        <v>131</v>
      </c>
      <c r="C5" s="32" t="s">
        <v>132</v>
      </c>
      <c r="D5" s="33" t="s">
        <v>133</v>
      </c>
    </row>
    <row r="6" spans="2:11" hidden="1" x14ac:dyDescent="0.3">
      <c r="B6" s="34" t="s">
        <v>121</v>
      </c>
      <c r="C6" s="35" t="s">
        <v>21</v>
      </c>
      <c r="D6" s="36">
        <v>56</v>
      </c>
    </row>
    <row r="7" spans="2:11" hidden="1" x14ac:dyDescent="0.3">
      <c r="B7" s="37" t="s">
        <v>121</v>
      </c>
      <c r="C7" s="39" t="s">
        <v>22</v>
      </c>
      <c r="D7" s="38">
        <v>67</v>
      </c>
    </row>
    <row r="8" spans="2:11" hidden="1" x14ac:dyDescent="0.3">
      <c r="B8" s="34" t="s">
        <v>121</v>
      </c>
      <c r="C8" s="35" t="s">
        <v>23</v>
      </c>
      <c r="D8" s="36">
        <v>63</v>
      </c>
    </row>
    <row r="9" spans="2:11" hidden="1" x14ac:dyDescent="0.3">
      <c r="B9" s="37" t="s">
        <v>121</v>
      </c>
      <c r="C9" s="39" t="s">
        <v>24</v>
      </c>
      <c r="D9" s="38">
        <v>94</v>
      </c>
    </row>
    <row r="10" spans="2:11" hidden="1" x14ac:dyDescent="0.3">
      <c r="B10" s="34" t="s">
        <v>121</v>
      </c>
      <c r="C10" s="35" t="s">
        <v>25</v>
      </c>
      <c r="D10" s="36">
        <v>68</v>
      </c>
    </row>
    <row r="11" spans="2:11" hidden="1" x14ac:dyDescent="0.3">
      <c r="B11" s="37" t="s">
        <v>121</v>
      </c>
      <c r="C11" s="39" t="s">
        <v>26</v>
      </c>
      <c r="D11" s="38">
        <v>54</v>
      </c>
    </row>
    <row r="12" spans="2:11" hidden="1" x14ac:dyDescent="0.3">
      <c r="B12" s="34" t="s">
        <v>121</v>
      </c>
      <c r="C12" s="35" t="s">
        <v>27</v>
      </c>
      <c r="D12" s="36">
        <v>59</v>
      </c>
    </row>
    <row r="13" spans="2:11" hidden="1" x14ac:dyDescent="0.3">
      <c r="B13" s="37" t="s">
        <v>121</v>
      </c>
      <c r="C13" s="39" t="s">
        <v>28</v>
      </c>
      <c r="D13" s="38">
        <v>73</v>
      </c>
    </row>
    <row r="14" spans="2:11" hidden="1" x14ac:dyDescent="0.3">
      <c r="B14" s="34" t="s">
        <v>121</v>
      </c>
      <c r="C14" s="35" t="s">
        <v>29</v>
      </c>
      <c r="D14" s="36">
        <v>66</v>
      </c>
    </row>
    <row r="15" spans="2:11" hidden="1" x14ac:dyDescent="0.3">
      <c r="B15" s="37" t="s">
        <v>121</v>
      </c>
      <c r="C15" s="39" t="s">
        <v>30</v>
      </c>
      <c r="D15" s="38">
        <v>55</v>
      </c>
    </row>
    <row r="16" spans="2:11" hidden="1" x14ac:dyDescent="0.3">
      <c r="B16" s="34" t="s">
        <v>122</v>
      </c>
      <c r="C16" s="35" t="s">
        <v>31</v>
      </c>
      <c r="D16" s="36">
        <v>53</v>
      </c>
    </row>
    <row r="17" spans="2:4" hidden="1" x14ac:dyDescent="0.3">
      <c r="B17" s="37" t="s">
        <v>122</v>
      </c>
      <c r="C17" s="39" t="s">
        <v>32</v>
      </c>
      <c r="D17" s="38">
        <v>51</v>
      </c>
    </row>
    <row r="18" spans="2:4" hidden="1" x14ac:dyDescent="0.3">
      <c r="B18" s="34" t="s">
        <v>122</v>
      </c>
      <c r="C18" s="35" t="s">
        <v>33</v>
      </c>
      <c r="D18" s="36">
        <v>51</v>
      </c>
    </row>
    <row r="19" spans="2:4" hidden="1" x14ac:dyDescent="0.3">
      <c r="B19" s="37" t="s">
        <v>122</v>
      </c>
      <c r="C19" s="39" t="s">
        <v>34</v>
      </c>
      <c r="D19" s="38">
        <v>51</v>
      </c>
    </row>
    <row r="20" spans="2:4" hidden="1" x14ac:dyDescent="0.3">
      <c r="B20" s="34" t="s">
        <v>122</v>
      </c>
      <c r="C20" s="35" t="s">
        <v>35</v>
      </c>
      <c r="D20" s="36">
        <v>94</v>
      </c>
    </row>
    <row r="21" spans="2:4" hidden="1" x14ac:dyDescent="0.3">
      <c r="B21" s="37" t="s">
        <v>122</v>
      </c>
      <c r="C21" s="39" t="s">
        <v>36</v>
      </c>
      <c r="D21" s="38">
        <v>60</v>
      </c>
    </row>
    <row r="22" spans="2:4" hidden="1" x14ac:dyDescent="0.3">
      <c r="B22" s="34" t="s">
        <v>122</v>
      </c>
      <c r="C22" s="35" t="s">
        <v>37</v>
      </c>
      <c r="D22" s="36">
        <v>77</v>
      </c>
    </row>
    <row r="23" spans="2:4" hidden="1" x14ac:dyDescent="0.3">
      <c r="B23" s="37" t="s">
        <v>122</v>
      </c>
      <c r="C23" s="39" t="s">
        <v>38</v>
      </c>
      <c r="D23" s="38">
        <v>82</v>
      </c>
    </row>
    <row r="24" spans="2:4" hidden="1" x14ac:dyDescent="0.3">
      <c r="B24" s="34" t="s">
        <v>122</v>
      </c>
      <c r="C24" s="35" t="s">
        <v>39</v>
      </c>
      <c r="D24" s="36">
        <v>66</v>
      </c>
    </row>
    <row r="25" spans="2:4" hidden="1" x14ac:dyDescent="0.3">
      <c r="B25" s="37" t="s">
        <v>122</v>
      </c>
      <c r="C25" s="39" t="s">
        <v>40</v>
      </c>
      <c r="D25" s="38">
        <v>96</v>
      </c>
    </row>
    <row r="26" spans="2:4" hidden="1" x14ac:dyDescent="0.3">
      <c r="B26" s="34" t="s">
        <v>123</v>
      </c>
      <c r="C26" s="35" t="s">
        <v>41</v>
      </c>
      <c r="D26" s="36">
        <v>73</v>
      </c>
    </row>
    <row r="27" spans="2:4" hidden="1" x14ac:dyDescent="0.3">
      <c r="B27" s="37" t="s">
        <v>123</v>
      </c>
      <c r="C27" s="39" t="s">
        <v>42</v>
      </c>
      <c r="D27" s="38">
        <v>68</v>
      </c>
    </row>
    <row r="28" spans="2:4" hidden="1" x14ac:dyDescent="0.3">
      <c r="B28" s="34" t="s">
        <v>123</v>
      </c>
      <c r="C28" s="35" t="s">
        <v>43</v>
      </c>
      <c r="D28" s="36">
        <v>69</v>
      </c>
    </row>
    <row r="29" spans="2:4" hidden="1" x14ac:dyDescent="0.3">
      <c r="B29" s="37" t="s">
        <v>123</v>
      </c>
      <c r="C29" s="39" t="s">
        <v>44</v>
      </c>
      <c r="D29" s="38">
        <v>55</v>
      </c>
    </row>
    <row r="30" spans="2:4" hidden="1" x14ac:dyDescent="0.3">
      <c r="B30" s="34" t="s">
        <v>123</v>
      </c>
      <c r="C30" s="35" t="s">
        <v>45</v>
      </c>
      <c r="D30" s="36">
        <v>93</v>
      </c>
    </row>
    <row r="31" spans="2:4" hidden="1" x14ac:dyDescent="0.3">
      <c r="B31" s="37" t="s">
        <v>123</v>
      </c>
      <c r="C31" s="39" t="s">
        <v>46</v>
      </c>
      <c r="D31" s="38">
        <v>97</v>
      </c>
    </row>
    <row r="32" spans="2:4" hidden="1" x14ac:dyDescent="0.3">
      <c r="B32" s="34" t="s">
        <v>123</v>
      </c>
      <c r="C32" s="35" t="s">
        <v>47</v>
      </c>
      <c r="D32" s="36">
        <v>69</v>
      </c>
    </row>
    <row r="33" spans="2:4" hidden="1" x14ac:dyDescent="0.3">
      <c r="B33" s="37" t="s">
        <v>123</v>
      </c>
      <c r="C33" s="39" t="s">
        <v>48</v>
      </c>
      <c r="D33" s="38">
        <v>99</v>
      </c>
    </row>
    <row r="34" spans="2:4" hidden="1" x14ac:dyDescent="0.3">
      <c r="B34" s="34" t="s">
        <v>123</v>
      </c>
      <c r="C34" s="35" t="s">
        <v>49</v>
      </c>
      <c r="D34" s="36">
        <v>91</v>
      </c>
    </row>
    <row r="35" spans="2:4" hidden="1" x14ac:dyDescent="0.3">
      <c r="B35" s="37" t="s">
        <v>123</v>
      </c>
      <c r="C35" s="39" t="s">
        <v>50</v>
      </c>
      <c r="D35" s="38">
        <v>90</v>
      </c>
    </row>
    <row r="36" spans="2:4" hidden="1" x14ac:dyDescent="0.3">
      <c r="B36" s="34" t="s">
        <v>124</v>
      </c>
      <c r="C36" s="35" t="s">
        <v>51</v>
      </c>
      <c r="D36" s="36">
        <v>87</v>
      </c>
    </row>
    <row r="37" spans="2:4" hidden="1" x14ac:dyDescent="0.3">
      <c r="B37" s="37" t="s">
        <v>124</v>
      </c>
      <c r="C37" s="39" t="s">
        <v>52</v>
      </c>
      <c r="D37" s="38">
        <v>78</v>
      </c>
    </row>
    <row r="38" spans="2:4" hidden="1" x14ac:dyDescent="0.3">
      <c r="B38" s="34" t="s">
        <v>124</v>
      </c>
      <c r="C38" s="35" t="s">
        <v>53</v>
      </c>
      <c r="D38" s="36">
        <v>59</v>
      </c>
    </row>
    <row r="39" spans="2:4" hidden="1" x14ac:dyDescent="0.3">
      <c r="B39" s="37" t="s">
        <v>124</v>
      </c>
      <c r="C39" s="39" t="s">
        <v>54</v>
      </c>
      <c r="D39" s="38">
        <v>56</v>
      </c>
    </row>
    <row r="40" spans="2:4" hidden="1" x14ac:dyDescent="0.3">
      <c r="B40" s="34" t="s">
        <v>124</v>
      </c>
      <c r="C40" s="35" t="s">
        <v>55</v>
      </c>
      <c r="D40" s="36">
        <v>66</v>
      </c>
    </row>
    <row r="41" spans="2:4" hidden="1" x14ac:dyDescent="0.3">
      <c r="B41" s="37" t="s">
        <v>124</v>
      </c>
      <c r="C41" s="39" t="s">
        <v>56</v>
      </c>
      <c r="D41" s="38">
        <v>72</v>
      </c>
    </row>
    <row r="42" spans="2:4" hidden="1" x14ac:dyDescent="0.3">
      <c r="B42" s="34" t="s">
        <v>124</v>
      </c>
      <c r="C42" s="35" t="s">
        <v>57</v>
      </c>
      <c r="D42" s="36">
        <v>65</v>
      </c>
    </row>
    <row r="43" spans="2:4" hidden="1" x14ac:dyDescent="0.3">
      <c r="B43" s="37" t="s">
        <v>124</v>
      </c>
      <c r="C43" s="39" t="s">
        <v>58</v>
      </c>
      <c r="D43" s="38">
        <v>85</v>
      </c>
    </row>
    <row r="44" spans="2:4" hidden="1" x14ac:dyDescent="0.3">
      <c r="B44" s="34" t="s">
        <v>124</v>
      </c>
      <c r="C44" s="35" t="s">
        <v>59</v>
      </c>
      <c r="D44" s="36">
        <v>85</v>
      </c>
    </row>
    <row r="45" spans="2:4" hidden="1" x14ac:dyDescent="0.3">
      <c r="B45" s="37" t="s">
        <v>124</v>
      </c>
      <c r="C45" s="39" t="s">
        <v>60</v>
      </c>
      <c r="D45" s="38">
        <v>61</v>
      </c>
    </row>
    <row r="46" spans="2:4" hidden="1" x14ac:dyDescent="0.3">
      <c r="B46" s="34" t="s">
        <v>125</v>
      </c>
      <c r="C46" s="35" t="s">
        <v>61</v>
      </c>
      <c r="D46" s="36">
        <v>82</v>
      </c>
    </row>
    <row r="47" spans="2:4" hidden="1" x14ac:dyDescent="0.3">
      <c r="B47" s="37" t="s">
        <v>125</v>
      </c>
      <c r="C47" s="39" t="s">
        <v>62</v>
      </c>
      <c r="D47" s="38">
        <v>64</v>
      </c>
    </row>
    <row r="48" spans="2:4" hidden="1" x14ac:dyDescent="0.3">
      <c r="B48" s="34" t="s">
        <v>125</v>
      </c>
      <c r="C48" s="35" t="s">
        <v>63</v>
      </c>
      <c r="D48" s="36">
        <v>66</v>
      </c>
    </row>
    <row r="49" spans="2:4" hidden="1" x14ac:dyDescent="0.3">
      <c r="B49" s="37" t="s">
        <v>125</v>
      </c>
      <c r="C49" s="39" t="s">
        <v>64</v>
      </c>
      <c r="D49" s="38">
        <v>86</v>
      </c>
    </row>
    <row r="50" spans="2:4" hidden="1" x14ac:dyDescent="0.3">
      <c r="B50" s="34" t="s">
        <v>125</v>
      </c>
      <c r="C50" s="35" t="s">
        <v>65</v>
      </c>
      <c r="D50" s="36">
        <v>54</v>
      </c>
    </row>
    <row r="51" spans="2:4" hidden="1" x14ac:dyDescent="0.3">
      <c r="B51" s="37" t="s">
        <v>125</v>
      </c>
      <c r="C51" s="39" t="s">
        <v>66</v>
      </c>
      <c r="D51" s="38">
        <v>55</v>
      </c>
    </row>
    <row r="52" spans="2:4" hidden="1" x14ac:dyDescent="0.3">
      <c r="B52" s="34" t="s">
        <v>125</v>
      </c>
      <c r="C52" s="35" t="s">
        <v>67</v>
      </c>
      <c r="D52" s="36">
        <v>89</v>
      </c>
    </row>
    <row r="53" spans="2:4" hidden="1" x14ac:dyDescent="0.3">
      <c r="B53" s="37" t="s">
        <v>125</v>
      </c>
      <c r="C53" s="39" t="s">
        <v>68</v>
      </c>
      <c r="D53" s="38">
        <v>72</v>
      </c>
    </row>
    <row r="54" spans="2:4" hidden="1" x14ac:dyDescent="0.3">
      <c r="B54" s="34" t="s">
        <v>125</v>
      </c>
      <c r="C54" s="35" t="s">
        <v>69</v>
      </c>
      <c r="D54" s="36">
        <v>51</v>
      </c>
    </row>
    <row r="55" spans="2:4" hidden="1" x14ac:dyDescent="0.3">
      <c r="B55" s="37" t="s">
        <v>125</v>
      </c>
      <c r="C55" s="39" t="s">
        <v>70</v>
      </c>
      <c r="D55" s="38">
        <v>86</v>
      </c>
    </row>
    <row r="56" spans="2:4" hidden="1" x14ac:dyDescent="0.3">
      <c r="B56" s="34" t="s">
        <v>126</v>
      </c>
      <c r="C56" s="35" t="s">
        <v>71</v>
      </c>
      <c r="D56" s="36">
        <v>59</v>
      </c>
    </row>
    <row r="57" spans="2:4" hidden="1" x14ac:dyDescent="0.3">
      <c r="B57" s="37" t="s">
        <v>126</v>
      </c>
      <c r="C57" s="39" t="s">
        <v>72</v>
      </c>
      <c r="D57" s="38">
        <v>81</v>
      </c>
    </row>
    <row r="58" spans="2:4" hidden="1" x14ac:dyDescent="0.3">
      <c r="B58" s="34" t="s">
        <v>126</v>
      </c>
      <c r="C58" s="35" t="s">
        <v>73</v>
      </c>
      <c r="D58" s="36">
        <v>90</v>
      </c>
    </row>
    <row r="59" spans="2:4" hidden="1" x14ac:dyDescent="0.3">
      <c r="B59" s="37" t="s">
        <v>126</v>
      </c>
      <c r="C59" s="39" t="s">
        <v>74</v>
      </c>
      <c r="D59" s="38">
        <v>76</v>
      </c>
    </row>
    <row r="60" spans="2:4" hidden="1" x14ac:dyDescent="0.3">
      <c r="B60" s="34" t="s">
        <v>126</v>
      </c>
      <c r="C60" s="35" t="s">
        <v>75</v>
      </c>
      <c r="D60" s="36">
        <v>66</v>
      </c>
    </row>
    <row r="61" spans="2:4" hidden="1" x14ac:dyDescent="0.3">
      <c r="B61" s="37" t="s">
        <v>126</v>
      </c>
      <c r="C61" s="39" t="s">
        <v>76</v>
      </c>
      <c r="D61" s="38">
        <v>57</v>
      </c>
    </row>
    <row r="62" spans="2:4" hidden="1" x14ac:dyDescent="0.3">
      <c r="B62" s="34" t="s">
        <v>126</v>
      </c>
      <c r="C62" s="35" t="s">
        <v>77</v>
      </c>
      <c r="D62" s="36">
        <v>60</v>
      </c>
    </row>
    <row r="63" spans="2:4" hidden="1" x14ac:dyDescent="0.3">
      <c r="B63" s="37" t="s">
        <v>126</v>
      </c>
      <c r="C63" s="39" t="s">
        <v>78</v>
      </c>
      <c r="D63" s="38">
        <v>51</v>
      </c>
    </row>
    <row r="64" spans="2:4" hidden="1" x14ac:dyDescent="0.3">
      <c r="B64" s="34" t="s">
        <v>126</v>
      </c>
      <c r="C64" s="35" t="s">
        <v>79</v>
      </c>
      <c r="D64" s="36">
        <v>77</v>
      </c>
    </row>
    <row r="65" spans="2:4" hidden="1" x14ac:dyDescent="0.3">
      <c r="B65" s="37" t="s">
        <v>126</v>
      </c>
      <c r="C65" s="39" t="s">
        <v>80</v>
      </c>
      <c r="D65" s="38">
        <v>50</v>
      </c>
    </row>
    <row r="66" spans="2:4" x14ac:dyDescent="0.3">
      <c r="B66" s="34" t="s">
        <v>127</v>
      </c>
      <c r="C66" s="35" t="s">
        <v>81</v>
      </c>
      <c r="D66" s="36">
        <v>56</v>
      </c>
    </row>
    <row r="67" spans="2:4" x14ac:dyDescent="0.3">
      <c r="B67" s="37" t="s">
        <v>127</v>
      </c>
      <c r="C67" s="39" t="s">
        <v>82</v>
      </c>
      <c r="D67" s="38">
        <v>80</v>
      </c>
    </row>
    <row r="68" spans="2:4" x14ac:dyDescent="0.3">
      <c r="B68" s="34" t="s">
        <v>127</v>
      </c>
      <c r="C68" s="35" t="s">
        <v>83</v>
      </c>
      <c r="D68" s="36">
        <v>72</v>
      </c>
    </row>
    <row r="69" spans="2:4" x14ac:dyDescent="0.3">
      <c r="B69" s="37" t="s">
        <v>127</v>
      </c>
      <c r="C69" s="39" t="s">
        <v>84</v>
      </c>
      <c r="D69" s="38">
        <v>50</v>
      </c>
    </row>
    <row r="70" spans="2:4" x14ac:dyDescent="0.3">
      <c r="B70" s="34" t="s">
        <v>127</v>
      </c>
      <c r="C70" s="35" t="s">
        <v>85</v>
      </c>
      <c r="D70" s="36">
        <v>94</v>
      </c>
    </row>
    <row r="71" spans="2:4" x14ac:dyDescent="0.3">
      <c r="B71" s="37" t="s">
        <v>127</v>
      </c>
      <c r="C71" s="39" t="s">
        <v>86</v>
      </c>
      <c r="D71" s="38">
        <v>87</v>
      </c>
    </row>
    <row r="72" spans="2:4" x14ac:dyDescent="0.3">
      <c r="B72" s="34" t="s">
        <v>127</v>
      </c>
      <c r="C72" s="35" t="s">
        <v>87</v>
      </c>
      <c r="D72" s="36">
        <v>97</v>
      </c>
    </row>
    <row r="73" spans="2:4" x14ac:dyDescent="0.3">
      <c r="B73" s="37" t="s">
        <v>127</v>
      </c>
      <c r="C73" s="39" t="s">
        <v>88</v>
      </c>
      <c r="D73" s="38">
        <v>86</v>
      </c>
    </row>
    <row r="74" spans="2:4" x14ac:dyDescent="0.3">
      <c r="B74" s="34" t="s">
        <v>127</v>
      </c>
      <c r="C74" s="35" t="s">
        <v>89</v>
      </c>
      <c r="D74" s="36">
        <v>73</v>
      </c>
    </row>
    <row r="75" spans="2:4" x14ac:dyDescent="0.3">
      <c r="B75" s="37" t="s">
        <v>127</v>
      </c>
      <c r="C75" s="39" t="s">
        <v>90</v>
      </c>
      <c r="D75" s="38">
        <v>73</v>
      </c>
    </row>
    <row r="76" spans="2:4" hidden="1" x14ac:dyDescent="0.3">
      <c r="B76" s="34" t="s">
        <v>128</v>
      </c>
      <c r="C76" s="35" t="s">
        <v>91</v>
      </c>
      <c r="D76" s="36">
        <v>59</v>
      </c>
    </row>
    <row r="77" spans="2:4" hidden="1" x14ac:dyDescent="0.3">
      <c r="B77" s="37" t="s">
        <v>128</v>
      </c>
      <c r="C77" s="39" t="s">
        <v>92</v>
      </c>
      <c r="D77" s="38">
        <v>70</v>
      </c>
    </row>
    <row r="78" spans="2:4" hidden="1" x14ac:dyDescent="0.3">
      <c r="B78" s="34" t="s">
        <v>128</v>
      </c>
      <c r="C78" s="35" t="s">
        <v>93</v>
      </c>
      <c r="D78" s="36">
        <v>55</v>
      </c>
    </row>
    <row r="79" spans="2:4" hidden="1" x14ac:dyDescent="0.3">
      <c r="B79" s="37" t="s">
        <v>128</v>
      </c>
      <c r="C79" s="39" t="s">
        <v>94</v>
      </c>
      <c r="D79" s="38">
        <v>64</v>
      </c>
    </row>
    <row r="80" spans="2:4" hidden="1" x14ac:dyDescent="0.3">
      <c r="B80" s="34" t="s">
        <v>128</v>
      </c>
      <c r="C80" s="35" t="s">
        <v>95</v>
      </c>
      <c r="D80" s="36">
        <v>69</v>
      </c>
    </row>
    <row r="81" spans="2:4" hidden="1" x14ac:dyDescent="0.3">
      <c r="B81" s="37" t="s">
        <v>128</v>
      </c>
      <c r="C81" s="39" t="s">
        <v>96</v>
      </c>
      <c r="D81" s="38">
        <v>77</v>
      </c>
    </row>
    <row r="82" spans="2:4" hidden="1" x14ac:dyDescent="0.3">
      <c r="B82" s="34" t="s">
        <v>128</v>
      </c>
      <c r="C82" s="35" t="s">
        <v>97</v>
      </c>
      <c r="D82" s="36">
        <v>61</v>
      </c>
    </row>
    <row r="83" spans="2:4" hidden="1" x14ac:dyDescent="0.3">
      <c r="B83" s="37" t="s">
        <v>128</v>
      </c>
      <c r="C83" s="39" t="s">
        <v>98</v>
      </c>
      <c r="D83" s="38">
        <v>98</v>
      </c>
    </row>
    <row r="84" spans="2:4" hidden="1" x14ac:dyDescent="0.3">
      <c r="B84" s="34" t="s">
        <v>128</v>
      </c>
      <c r="C84" s="35" t="s">
        <v>99</v>
      </c>
      <c r="D84" s="36">
        <v>75</v>
      </c>
    </row>
    <row r="85" spans="2:4" hidden="1" x14ac:dyDescent="0.3">
      <c r="B85" s="37" t="s">
        <v>128</v>
      </c>
      <c r="C85" s="39" t="s">
        <v>100</v>
      </c>
      <c r="D85" s="38">
        <v>53</v>
      </c>
    </row>
    <row r="86" spans="2:4" hidden="1" x14ac:dyDescent="0.3">
      <c r="B86" s="34" t="s">
        <v>129</v>
      </c>
      <c r="C86" s="35" t="s">
        <v>101</v>
      </c>
      <c r="D86" s="36">
        <v>75</v>
      </c>
    </row>
    <row r="87" spans="2:4" hidden="1" x14ac:dyDescent="0.3">
      <c r="B87" s="37" t="s">
        <v>129</v>
      </c>
      <c r="C87" s="39" t="s">
        <v>102</v>
      </c>
      <c r="D87" s="38">
        <v>87</v>
      </c>
    </row>
    <row r="88" spans="2:4" hidden="1" x14ac:dyDescent="0.3">
      <c r="B88" s="34" t="s">
        <v>129</v>
      </c>
      <c r="C88" s="35" t="s">
        <v>103</v>
      </c>
      <c r="D88" s="36">
        <v>81</v>
      </c>
    </row>
    <row r="89" spans="2:4" hidden="1" x14ac:dyDescent="0.3">
      <c r="B89" s="37" t="s">
        <v>129</v>
      </c>
      <c r="C89" s="39" t="s">
        <v>104</v>
      </c>
      <c r="D89" s="38">
        <v>79</v>
      </c>
    </row>
    <row r="90" spans="2:4" hidden="1" x14ac:dyDescent="0.3">
      <c r="B90" s="34" t="s">
        <v>129</v>
      </c>
      <c r="C90" s="35" t="s">
        <v>105</v>
      </c>
      <c r="D90" s="36">
        <v>98</v>
      </c>
    </row>
    <row r="91" spans="2:4" hidden="1" x14ac:dyDescent="0.3">
      <c r="B91" s="37" t="s">
        <v>129</v>
      </c>
      <c r="C91" s="39" t="s">
        <v>106</v>
      </c>
      <c r="D91" s="38">
        <v>88</v>
      </c>
    </row>
    <row r="92" spans="2:4" hidden="1" x14ac:dyDescent="0.3">
      <c r="B92" s="34" t="s">
        <v>129</v>
      </c>
      <c r="C92" s="35" t="s">
        <v>107</v>
      </c>
      <c r="D92" s="36">
        <v>66</v>
      </c>
    </row>
    <row r="93" spans="2:4" hidden="1" x14ac:dyDescent="0.3">
      <c r="B93" s="37" t="s">
        <v>129</v>
      </c>
      <c r="C93" s="39" t="s">
        <v>108</v>
      </c>
      <c r="D93" s="38">
        <v>64</v>
      </c>
    </row>
    <row r="94" spans="2:4" hidden="1" x14ac:dyDescent="0.3">
      <c r="B94" s="34" t="s">
        <v>129</v>
      </c>
      <c r="C94" s="35" t="s">
        <v>109</v>
      </c>
      <c r="D94" s="36">
        <v>77</v>
      </c>
    </row>
    <row r="95" spans="2:4" hidden="1" x14ac:dyDescent="0.3">
      <c r="B95" s="37" t="s">
        <v>129</v>
      </c>
      <c r="C95" s="39" t="s">
        <v>110</v>
      </c>
      <c r="D95" s="38">
        <v>80</v>
      </c>
    </row>
    <row r="96" spans="2:4" hidden="1" x14ac:dyDescent="0.3">
      <c r="B96" s="34" t="s">
        <v>130</v>
      </c>
      <c r="C96" s="35" t="s">
        <v>111</v>
      </c>
      <c r="D96" s="36">
        <v>90</v>
      </c>
    </row>
    <row r="97" spans="2:4" hidden="1" x14ac:dyDescent="0.3">
      <c r="B97" s="37" t="s">
        <v>130</v>
      </c>
      <c r="C97" s="39" t="s">
        <v>112</v>
      </c>
      <c r="D97" s="38">
        <v>53</v>
      </c>
    </row>
    <row r="98" spans="2:4" hidden="1" x14ac:dyDescent="0.3">
      <c r="B98" s="34" t="s">
        <v>130</v>
      </c>
      <c r="C98" s="35" t="s">
        <v>113</v>
      </c>
      <c r="D98" s="36">
        <v>81</v>
      </c>
    </row>
    <row r="99" spans="2:4" hidden="1" x14ac:dyDescent="0.3">
      <c r="B99" s="37" t="s">
        <v>130</v>
      </c>
      <c r="C99" s="39" t="s">
        <v>114</v>
      </c>
      <c r="D99" s="38">
        <v>66</v>
      </c>
    </row>
    <row r="100" spans="2:4" hidden="1" x14ac:dyDescent="0.3">
      <c r="B100" s="34" t="s">
        <v>130</v>
      </c>
      <c r="C100" s="35" t="s">
        <v>115</v>
      </c>
      <c r="D100" s="36">
        <v>79</v>
      </c>
    </row>
    <row r="101" spans="2:4" hidden="1" x14ac:dyDescent="0.3">
      <c r="B101" s="37" t="s">
        <v>130</v>
      </c>
      <c r="C101" s="39" t="s">
        <v>116</v>
      </c>
      <c r="D101" s="38">
        <v>98</v>
      </c>
    </row>
    <row r="102" spans="2:4" hidden="1" x14ac:dyDescent="0.3">
      <c r="B102" s="34" t="s">
        <v>130</v>
      </c>
      <c r="C102" s="35" t="s">
        <v>117</v>
      </c>
      <c r="D102" s="36">
        <v>72</v>
      </c>
    </row>
    <row r="103" spans="2:4" hidden="1" x14ac:dyDescent="0.3">
      <c r="B103" s="37" t="s">
        <v>130</v>
      </c>
      <c r="C103" s="39" t="s">
        <v>118</v>
      </c>
      <c r="D103" s="38">
        <v>80</v>
      </c>
    </row>
    <row r="104" spans="2:4" hidden="1" x14ac:dyDescent="0.3">
      <c r="B104" s="34" t="s">
        <v>130</v>
      </c>
      <c r="C104" s="35" t="s">
        <v>119</v>
      </c>
      <c r="D104" s="36">
        <v>54</v>
      </c>
    </row>
    <row r="105" spans="2:4" hidden="1" x14ac:dyDescent="0.3">
      <c r="B105" s="37" t="s">
        <v>130</v>
      </c>
      <c r="C105" s="39" t="s">
        <v>120</v>
      </c>
      <c r="D105" s="38">
        <v>75</v>
      </c>
    </row>
    <row r="106" spans="2:4" hidden="1" x14ac:dyDescent="0.3">
      <c r="B106" s="34" t="s">
        <v>130</v>
      </c>
      <c r="C106" s="35" t="s">
        <v>135</v>
      </c>
      <c r="D106" s="36"/>
    </row>
  </sheetData>
  <autoFilter ref="B5:D106" xr:uid="{4F8F7CBD-9101-4D24-A3E1-C6F2A4BA1660}">
    <filterColumn colId="0">
      <filters>
        <filter val="KOMANDA 7"/>
      </filters>
    </filterColumn>
  </autoFilter>
  <mergeCells count="2">
    <mergeCell ref="F2:H3"/>
    <mergeCell ref="I2:K3"/>
  </mergeCells>
  <phoneticPr fontId="3" type="noConversion"/>
  <conditionalFormatting sqref="I2:K3">
    <cfRule type="expression" dxfId="1" priority="1">
      <formula>$I$2="Fail"</formula>
    </cfRule>
    <cfRule type="expression" dxfId="0" priority="2">
      <formula>$I$2="Pass"</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BDE34-7B05-42AA-9F61-F6C576290497}">
  <dimension ref="A1:AA106"/>
  <sheetViews>
    <sheetView tabSelected="1" topLeftCell="B1" zoomScale="70" zoomScaleNormal="70" workbookViewId="0">
      <pane ySplit="6" topLeftCell="A7" activePane="bottomLeft" state="frozen"/>
      <selection pane="bottomLeft" activeCell="I9" sqref="I9"/>
    </sheetView>
  </sheetViews>
  <sheetFormatPr defaultColWidth="9" defaultRowHeight="18.75" x14ac:dyDescent="0.35"/>
  <cols>
    <col min="1" max="1" width="44.375" style="5" customWidth="1"/>
    <col min="2" max="2" width="50" style="5" customWidth="1"/>
    <col min="3" max="3" width="42.75" style="5" customWidth="1"/>
    <col min="4" max="4" width="17.125" style="5" customWidth="1"/>
    <col min="5" max="5" width="32.375" style="5" customWidth="1"/>
    <col min="6" max="7" width="28.875" style="5" customWidth="1"/>
    <col min="8" max="24" width="9" style="5"/>
    <col min="25" max="25" width="42.375" hidden="1" customWidth="1"/>
    <col min="26" max="16384" width="9" style="5"/>
  </cols>
  <sheetData>
    <row r="1" spans="1:25" ht="10.5" customHeight="1" thickBot="1" x14ac:dyDescent="0.4">
      <c r="Y1" s="3" t="s">
        <v>140</v>
      </c>
    </row>
    <row r="2" spans="1:25" ht="20.25" x14ac:dyDescent="0.35">
      <c r="E2" s="40" t="s">
        <v>185</v>
      </c>
      <c r="F2" s="41" t="s">
        <v>185</v>
      </c>
      <c r="G2" s="42" t="s">
        <v>185</v>
      </c>
      <c r="Y2" s="6" t="s">
        <v>142</v>
      </c>
    </row>
    <row r="3" spans="1:25" ht="18.75" customHeight="1" x14ac:dyDescent="0.35">
      <c r="E3" s="65" t="s">
        <v>165</v>
      </c>
      <c r="F3" s="67" t="s">
        <v>140</v>
      </c>
      <c r="G3" s="69" t="s">
        <v>152</v>
      </c>
      <c r="Y3" s="3" t="s">
        <v>143</v>
      </c>
    </row>
    <row r="4" spans="1:25" ht="19.5" customHeight="1" thickBot="1" x14ac:dyDescent="0.4">
      <c r="E4" s="66"/>
      <c r="F4" s="68"/>
      <c r="G4" s="70"/>
      <c r="Y4" s="6" t="s">
        <v>145</v>
      </c>
    </row>
    <row r="5" spans="1:25" ht="21.75" thickBot="1" x14ac:dyDescent="0.4">
      <c r="E5" s="63" t="s">
        <v>186</v>
      </c>
      <c r="F5" s="64"/>
      <c r="G5" s="43">
        <f>SUMPRODUCT(((C8:C106=E3)+(C8:C106=F3)+(C8:C106=G3)),  D8:D106)</f>
        <v>30045</v>
      </c>
      <c r="Y5" s="3" t="s">
        <v>149</v>
      </c>
    </row>
    <row r="6" spans="1:25" ht="12" customHeight="1" x14ac:dyDescent="0.35">
      <c r="Y6" s="6" t="s">
        <v>151</v>
      </c>
    </row>
    <row r="7" spans="1:25" s="2" customFormat="1" ht="39" customHeight="1" x14ac:dyDescent="0.35">
      <c r="A7" s="1" t="s">
        <v>132</v>
      </c>
      <c r="B7" s="1" t="s">
        <v>136</v>
      </c>
      <c r="C7" s="1" t="s">
        <v>137</v>
      </c>
      <c r="D7" s="1" t="s">
        <v>138</v>
      </c>
      <c r="G7" s="74">
        <f>SUMPRODUCT(--((C8:C106=F3)+(C8:C106=G3)+(C8:C106=H3)),D8:D106)</f>
        <v>25343</v>
      </c>
      <c r="Y7" s="3" t="s">
        <v>152</v>
      </c>
    </row>
    <row r="8" spans="1:25" x14ac:dyDescent="0.35">
      <c r="A8" s="3" t="s">
        <v>21</v>
      </c>
      <c r="B8" s="3" t="s">
        <v>139</v>
      </c>
      <c r="C8" s="3" t="s">
        <v>140</v>
      </c>
      <c r="D8" s="4">
        <v>1544</v>
      </c>
      <c r="Y8" s="3" t="s">
        <v>153</v>
      </c>
    </row>
    <row r="9" spans="1:25" x14ac:dyDescent="0.35">
      <c r="A9" s="6" t="s">
        <v>22</v>
      </c>
      <c r="B9" s="6" t="s">
        <v>141</v>
      </c>
      <c r="C9" s="6" t="s">
        <v>142</v>
      </c>
      <c r="D9" s="7">
        <v>939</v>
      </c>
      <c r="Y9" s="3" t="s">
        <v>154</v>
      </c>
    </row>
    <row r="10" spans="1:25" x14ac:dyDescent="0.35">
      <c r="A10" s="3" t="s">
        <v>23</v>
      </c>
      <c r="B10" s="3" t="s">
        <v>139</v>
      </c>
      <c r="C10" s="3" t="s">
        <v>143</v>
      </c>
      <c r="D10" s="4">
        <v>1578</v>
      </c>
      <c r="Y10" s="6" t="s">
        <v>155</v>
      </c>
    </row>
    <row r="11" spans="1:25" x14ac:dyDescent="0.35">
      <c r="A11" s="6" t="s">
        <v>24</v>
      </c>
      <c r="B11" s="6" t="s">
        <v>144</v>
      </c>
      <c r="C11" s="6" t="s">
        <v>145</v>
      </c>
      <c r="D11" s="7">
        <v>2928</v>
      </c>
      <c r="E11" s="5" t="b">
        <v>1</v>
      </c>
      <c r="F11" s="5" t="b">
        <v>0</v>
      </c>
      <c r="G11" s="5">
        <f>E11*F11</f>
        <v>0</v>
      </c>
      <c r="Y11" s="3" t="s">
        <v>157</v>
      </c>
    </row>
    <row r="12" spans="1:25" x14ac:dyDescent="0.35">
      <c r="A12" s="3" t="s">
        <v>25</v>
      </c>
      <c r="B12" s="3" t="s">
        <v>139</v>
      </c>
      <c r="C12" s="3" t="s">
        <v>143</v>
      </c>
      <c r="D12" s="4">
        <v>1870</v>
      </c>
      <c r="E12" s="5" t="b">
        <v>0</v>
      </c>
      <c r="F12" s="5" t="b">
        <v>1</v>
      </c>
      <c r="G12" s="5">
        <f t="shared" ref="G12:G14" si="0">E12*F12</f>
        <v>0</v>
      </c>
      <c r="Y12" s="3" t="s">
        <v>158</v>
      </c>
    </row>
    <row r="13" spans="1:25" x14ac:dyDescent="0.35">
      <c r="A13" s="6" t="s">
        <v>26</v>
      </c>
      <c r="B13" s="6" t="s">
        <v>146</v>
      </c>
      <c r="C13" s="6" t="s">
        <v>142</v>
      </c>
      <c r="D13" s="7">
        <v>1633</v>
      </c>
      <c r="E13" s="5" t="b">
        <v>1</v>
      </c>
      <c r="F13" s="5" t="b">
        <v>1</v>
      </c>
      <c r="G13" s="5">
        <f t="shared" si="0"/>
        <v>1</v>
      </c>
      <c r="Y13" s="6" t="s">
        <v>160</v>
      </c>
    </row>
    <row r="14" spans="1:25" x14ac:dyDescent="0.35">
      <c r="A14" s="3" t="s">
        <v>27</v>
      </c>
      <c r="B14" s="3" t="s">
        <v>139</v>
      </c>
      <c r="C14" s="3" t="s">
        <v>143</v>
      </c>
      <c r="D14" s="4">
        <v>1284</v>
      </c>
      <c r="E14" s="5" t="b">
        <v>0</v>
      </c>
      <c r="F14" s="5" t="b">
        <v>0</v>
      </c>
      <c r="G14" s="5">
        <f t="shared" si="0"/>
        <v>0</v>
      </c>
      <c r="Y14" s="6" t="s">
        <v>162</v>
      </c>
    </row>
    <row r="15" spans="1:25" x14ac:dyDescent="0.35">
      <c r="A15" s="6" t="s">
        <v>28</v>
      </c>
      <c r="B15" s="6" t="s">
        <v>147</v>
      </c>
      <c r="C15" s="6" t="s">
        <v>140</v>
      </c>
      <c r="D15" s="7">
        <v>2633</v>
      </c>
      <c r="Y15" s="3" t="s">
        <v>163</v>
      </c>
    </row>
    <row r="16" spans="1:25" x14ac:dyDescent="0.35">
      <c r="A16" s="3" t="s">
        <v>29</v>
      </c>
      <c r="B16" s="3" t="s">
        <v>148</v>
      </c>
      <c r="C16" s="3" t="s">
        <v>149</v>
      </c>
      <c r="D16" s="4">
        <v>1989</v>
      </c>
      <c r="E16" s="5" t="b">
        <v>1</v>
      </c>
      <c r="F16" s="5" t="b">
        <v>0</v>
      </c>
      <c r="G16" s="5">
        <f>E16+F16</f>
        <v>1</v>
      </c>
      <c r="Y16" s="3" t="s">
        <v>164</v>
      </c>
    </row>
    <row r="17" spans="1:25" x14ac:dyDescent="0.35">
      <c r="A17" s="6" t="s">
        <v>30</v>
      </c>
      <c r="B17" s="6" t="s">
        <v>150</v>
      </c>
      <c r="C17" s="6" t="s">
        <v>151</v>
      </c>
      <c r="D17" s="7">
        <v>2343</v>
      </c>
      <c r="E17" s="5" t="b">
        <v>0</v>
      </c>
      <c r="F17" s="5" t="b">
        <v>1</v>
      </c>
      <c r="G17" s="5">
        <f t="shared" ref="G17:G19" si="1">E17+F17</f>
        <v>1</v>
      </c>
      <c r="Y17" s="6" t="s">
        <v>165</v>
      </c>
    </row>
    <row r="18" spans="1:25" x14ac:dyDescent="0.35">
      <c r="A18" s="3" t="s">
        <v>31</v>
      </c>
      <c r="B18" s="3" t="s">
        <v>148</v>
      </c>
      <c r="C18" s="3" t="s">
        <v>152</v>
      </c>
      <c r="D18" s="4">
        <v>2700</v>
      </c>
      <c r="E18" s="5" t="b">
        <v>1</v>
      </c>
      <c r="F18" s="5" t="b">
        <v>1</v>
      </c>
      <c r="G18" s="5">
        <f t="shared" si="1"/>
        <v>2</v>
      </c>
      <c r="Y18" s="3" t="s">
        <v>166</v>
      </c>
    </row>
    <row r="19" spans="1:25" x14ac:dyDescent="0.35">
      <c r="A19" s="6" t="s">
        <v>32</v>
      </c>
      <c r="B19" s="6" t="s">
        <v>139</v>
      </c>
      <c r="C19" s="6" t="s">
        <v>140</v>
      </c>
      <c r="D19" s="7">
        <v>2131</v>
      </c>
      <c r="E19" s="5" t="b">
        <v>0</v>
      </c>
      <c r="F19" s="5" t="b">
        <v>0</v>
      </c>
      <c r="G19" s="5">
        <f t="shared" si="1"/>
        <v>0</v>
      </c>
      <c r="Y19" s="6" t="s">
        <v>167</v>
      </c>
    </row>
    <row r="20" spans="1:25" x14ac:dyDescent="0.35">
      <c r="A20" s="3" t="s">
        <v>33</v>
      </c>
      <c r="B20" s="3" t="s">
        <v>144</v>
      </c>
      <c r="C20" s="3" t="s">
        <v>153</v>
      </c>
      <c r="D20" s="4">
        <v>2160</v>
      </c>
      <c r="Y20" s="6" t="s">
        <v>168</v>
      </c>
    </row>
    <row r="21" spans="1:25" x14ac:dyDescent="0.35">
      <c r="A21" s="6" t="s">
        <v>34</v>
      </c>
      <c r="B21" s="6" t="s">
        <v>139</v>
      </c>
      <c r="C21" s="6" t="s">
        <v>140</v>
      </c>
      <c r="D21" s="7">
        <v>1271</v>
      </c>
      <c r="Y21" s="3" t="s">
        <v>171</v>
      </c>
    </row>
    <row r="22" spans="1:25" x14ac:dyDescent="0.35">
      <c r="A22" s="3" t="s">
        <v>35</v>
      </c>
      <c r="B22" s="3" t="s">
        <v>148</v>
      </c>
      <c r="C22" s="3" t="s">
        <v>154</v>
      </c>
      <c r="D22" s="4">
        <v>1582</v>
      </c>
      <c r="Y22" s="6" t="s">
        <v>173</v>
      </c>
    </row>
    <row r="23" spans="1:25" x14ac:dyDescent="0.35">
      <c r="A23" s="6" t="s">
        <v>36</v>
      </c>
      <c r="B23" s="6" t="s">
        <v>141</v>
      </c>
      <c r="C23" s="6" t="s">
        <v>154</v>
      </c>
      <c r="D23" s="7">
        <v>1700</v>
      </c>
      <c r="Y23" s="3" t="s">
        <v>174</v>
      </c>
    </row>
    <row r="24" spans="1:25" x14ac:dyDescent="0.35">
      <c r="A24" s="3" t="s">
        <v>37</v>
      </c>
      <c r="B24" s="3" t="s">
        <v>150</v>
      </c>
      <c r="C24" s="3" t="s">
        <v>151</v>
      </c>
      <c r="D24" s="4">
        <v>612</v>
      </c>
      <c r="Y24" s="6" t="s">
        <v>175</v>
      </c>
    </row>
    <row r="25" spans="1:25" x14ac:dyDescent="0.35">
      <c r="A25" s="6" t="s">
        <v>38</v>
      </c>
      <c r="B25" s="6" t="s">
        <v>144</v>
      </c>
      <c r="C25" s="6" t="s">
        <v>155</v>
      </c>
      <c r="D25" s="7">
        <v>2898</v>
      </c>
      <c r="Y25" s="3" t="s">
        <v>176</v>
      </c>
    </row>
    <row r="26" spans="1:25" x14ac:dyDescent="0.35">
      <c r="A26" s="3" t="s">
        <v>39</v>
      </c>
      <c r="B26" s="3" t="s">
        <v>156</v>
      </c>
      <c r="C26" s="3" t="s">
        <v>157</v>
      </c>
      <c r="D26" s="4">
        <v>957</v>
      </c>
      <c r="Y26" s="3" t="s">
        <v>177</v>
      </c>
    </row>
    <row r="27" spans="1:25" x14ac:dyDescent="0.35">
      <c r="A27" s="6" t="s">
        <v>40</v>
      </c>
      <c r="B27" s="6" t="s">
        <v>150</v>
      </c>
      <c r="C27" s="6" t="s">
        <v>154</v>
      </c>
      <c r="D27" s="7">
        <v>1943</v>
      </c>
    </row>
    <row r="28" spans="1:25" x14ac:dyDescent="0.35">
      <c r="A28" s="3" t="s">
        <v>41</v>
      </c>
      <c r="B28" s="3" t="s">
        <v>148</v>
      </c>
      <c r="C28" s="3" t="s">
        <v>152</v>
      </c>
      <c r="D28" s="4">
        <v>642</v>
      </c>
    </row>
    <row r="29" spans="1:25" x14ac:dyDescent="0.35">
      <c r="A29" s="6" t="s">
        <v>42</v>
      </c>
      <c r="B29" s="6" t="s">
        <v>148</v>
      </c>
      <c r="C29" s="6" t="s">
        <v>152</v>
      </c>
      <c r="D29" s="7">
        <v>2370</v>
      </c>
    </row>
    <row r="30" spans="1:25" x14ac:dyDescent="0.35">
      <c r="A30" s="3" t="s">
        <v>43</v>
      </c>
      <c r="B30" s="3" t="s">
        <v>139</v>
      </c>
      <c r="C30" s="3" t="s">
        <v>158</v>
      </c>
      <c r="D30" s="4">
        <v>517</v>
      </c>
    </row>
    <row r="31" spans="1:25" x14ac:dyDescent="0.35">
      <c r="A31" s="6" t="s">
        <v>44</v>
      </c>
      <c r="B31" s="6" t="s">
        <v>146</v>
      </c>
      <c r="C31" s="6" t="s">
        <v>142</v>
      </c>
      <c r="D31" s="7">
        <v>982</v>
      </c>
    </row>
    <row r="32" spans="1:25" x14ac:dyDescent="0.35">
      <c r="A32" s="3" t="s">
        <v>45</v>
      </c>
      <c r="B32" s="3" t="s">
        <v>144</v>
      </c>
      <c r="C32" s="3" t="s">
        <v>155</v>
      </c>
      <c r="D32" s="4">
        <v>749</v>
      </c>
    </row>
    <row r="33" spans="1:4" x14ac:dyDescent="0.35">
      <c r="A33" s="6" t="s">
        <v>46</v>
      </c>
      <c r="B33" s="6" t="s">
        <v>159</v>
      </c>
      <c r="C33" s="6" t="s">
        <v>160</v>
      </c>
      <c r="D33" s="7">
        <v>1434</v>
      </c>
    </row>
    <row r="34" spans="1:4" x14ac:dyDescent="0.35">
      <c r="A34" s="3" t="s">
        <v>47</v>
      </c>
      <c r="B34" s="3" t="s">
        <v>150</v>
      </c>
      <c r="C34" s="3" t="s">
        <v>154</v>
      </c>
      <c r="D34" s="4">
        <v>532</v>
      </c>
    </row>
    <row r="35" spans="1:4" x14ac:dyDescent="0.35">
      <c r="A35" s="6" t="s">
        <v>48</v>
      </c>
      <c r="B35" s="6" t="s">
        <v>161</v>
      </c>
      <c r="C35" s="6" t="s">
        <v>162</v>
      </c>
      <c r="D35" s="7">
        <v>1916</v>
      </c>
    </row>
    <row r="36" spans="1:4" x14ac:dyDescent="0.35">
      <c r="A36" s="3" t="s">
        <v>49</v>
      </c>
      <c r="B36" s="3" t="s">
        <v>148</v>
      </c>
      <c r="C36" s="3" t="s">
        <v>163</v>
      </c>
      <c r="D36" s="4">
        <v>1851</v>
      </c>
    </row>
    <row r="37" spans="1:4" x14ac:dyDescent="0.35">
      <c r="A37" s="6" t="s">
        <v>50</v>
      </c>
      <c r="B37" s="6" t="s">
        <v>146</v>
      </c>
      <c r="C37" s="6" t="s">
        <v>142</v>
      </c>
      <c r="D37" s="7">
        <v>1875</v>
      </c>
    </row>
    <row r="38" spans="1:4" x14ac:dyDescent="0.35">
      <c r="A38" s="3" t="s">
        <v>51</v>
      </c>
      <c r="B38" s="3" t="s">
        <v>139</v>
      </c>
      <c r="C38" s="3" t="s">
        <v>164</v>
      </c>
      <c r="D38" s="4">
        <v>914</v>
      </c>
    </row>
    <row r="39" spans="1:4" x14ac:dyDescent="0.35">
      <c r="A39" s="6" t="s">
        <v>52</v>
      </c>
      <c r="B39" s="6" t="s">
        <v>161</v>
      </c>
      <c r="C39" s="6" t="s">
        <v>165</v>
      </c>
      <c r="D39" s="7">
        <v>953</v>
      </c>
    </row>
    <row r="40" spans="1:4" x14ac:dyDescent="0.35">
      <c r="A40" s="3" t="s">
        <v>53</v>
      </c>
      <c r="B40" s="3" t="s">
        <v>144</v>
      </c>
      <c r="C40" s="3" t="s">
        <v>166</v>
      </c>
      <c r="D40" s="4">
        <v>2920</v>
      </c>
    </row>
    <row r="41" spans="1:4" x14ac:dyDescent="0.35">
      <c r="A41" s="6" t="s">
        <v>54</v>
      </c>
      <c r="B41" s="6" t="s">
        <v>139</v>
      </c>
      <c r="C41" s="6" t="s">
        <v>140</v>
      </c>
      <c r="D41" s="7">
        <v>1427</v>
      </c>
    </row>
    <row r="42" spans="1:4" x14ac:dyDescent="0.35">
      <c r="A42" s="3" t="s">
        <v>55</v>
      </c>
      <c r="B42" s="3" t="s">
        <v>146</v>
      </c>
      <c r="C42" s="3" t="s">
        <v>154</v>
      </c>
      <c r="D42" s="4">
        <v>1273</v>
      </c>
    </row>
    <row r="43" spans="1:4" x14ac:dyDescent="0.35">
      <c r="A43" s="6" t="s">
        <v>56</v>
      </c>
      <c r="B43" s="6" t="s">
        <v>146</v>
      </c>
      <c r="C43" s="6" t="s">
        <v>142</v>
      </c>
      <c r="D43" s="7">
        <v>1500</v>
      </c>
    </row>
    <row r="44" spans="1:4" x14ac:dyDescent="0.35">
      <c r="A44" s="3" t="s">
        <v>57</v>
      </c>
      <c r="B44" s="3" t="s">
        <v>141</v>
      </c>
      <c r="C44" s="3" t="s">
        <v>142</v>
      </c>
      <c r="D44" s="4">
        <v>1900</v>
      </c>
    </row>
    <row r="45" spans="1:4" x14ac:dyDescent="0.35">
      <c r="A45" s="6" t="s">
        <v>58</v>
      </c>
      <c r="B45" s="6" t="s">
        <v>156</v>
      </c>
      <c r="C45" s="6" t="s">
        <v>167</v>
      </c>
      <c r="D45" s="7">
        <v>2780</v>
      </c>
    </row>
    <row r="46" spans="1:4" x14ac:dyDescent="0.35">
      <c r="A46" s="3" t="s">
        <v>59</v>
      </c>
      <c r="B46" s="3" t="s">
        <v>146</v>
      </c>
      <c r="C46" s="3" t="s">
        <v>142</v>
      </c>
      <c r="D46" s="4">
        <v>2552</v>
      </c>
    </row>
    <row r="47" spans="1:4" x14ac:dyDescent="0.35">
      <c r="A47" s="6" t="s">
        <v>60</v>
      </c>
      <c r="B47" s="6" t="s">
        <v>148</v>
      </c>
      <c r="C47" s="6" t="s">
        <v>142</v>
      </c>
      <c r="D47" s="7">
        <v>2078</v>
      </c>
    </row>
    <row r="48" spans="1:4" x14ac:dyDescent="0.35">
      <c r="A48" s="3" t="s">
        <v>61</v>
      </c>
      <c r="B48" s="3" t="s">
        <v>148</v>
      </c>
      <c r="C48" s="3" t="s">
        <v>152</v>
      </c>
      <c r="D48" s="4">
        <v>890</v>
      </c>
    </row>
    <row r="49" spans="1:4" x14ac:dyDescent="0.35">
      <c r="A49" s="6" t="s">
        <v>62</v>
      </c>
      <c r="B49" s="6" t="s">
        <v>147</v>
      </c>
      <c r="C49" s="6" t="s">
        <v>164</v>
      </c>
      <c r="D49" s="7">
        <v>2596</v>
      </c>
    </row>
    <row r="50" spans="1:4" x14ac:dyDescent="0.35">
      <c r="A50" s="3" t="s">
        <v>63</v>
      </c>
      <c r="B50" s="3" t="s">
        <v>148</v>
      </c>
      <c r="C50" s="3" t="s">
        <v>152</v>
      </c>
      <c r="D50" s="4">
        <v>1893</v>
      </c>
    </row>
    <row r="51" spans="1:4" x14ac:dyDescent="0.35">
      <c r="A51" s="6" t="s">
        <v>64</v>
      </c>
      <c r="B51" s="6" t="s">
        <v>144</v>
      </c>
      <c r="C51" s="6" t="s">
        <v>153</v>
      </c>
      <c r="D51" s="7">
        <v>2914</v>
      </c>
    </row>
    <row r="52" spans="1:4" x14ac:dyDescent="0.35">
      <c r="A52" s="3" t="s">
        <v>65</v>
      </c>
      <c r="B52" s="3" t="s">
        <v>150</v>
      </c>
      <c r="C52" s="3" t="s">
        <v>154</v>
      </c>
      <c r="D52" s="4">
        <v>1598</v>
      </c>
    </row>
    <row r="53" spans="1:4" x14ac:dyDescent="0.35">
      <c r="A53" s="6" t="s">
        <v>66</v>
      </c>
      <c r="B53" s="6" t="s">
        <v>144</v>
      </c>
      <c r="C53" s="6" t="s">
        <v>153</v>
      </c>
      <c r="D53" s="7">
        <v>2583</v>
      </c>
    </row>
    <row r="54" spans="1:4" x14ac:dyDescent="0.35">
      <c r="A54" s="3" t="s">
        <v>67</v>
      </c>
      <c r="B54" s="3" t="s">
        <v>139</v>
      </c>
      <c r="C54" s="3" t="s">
        <v>140</v>
      </c>
      <c r="D54" s="4">
        <v>2834</v>
      </c>
    </row>
    <row r="55" spans="1:4" x14ac:dyDescent="0.35">
      <c r="A55" s="6" t="s">
        <v>68</v>
      </c>
      <c r="B55" s="6" t="s">
        <v>148</v>
      </c>
      <c r="C55" s="6" t="s">
        <v>168</v>
      </c>
      <c r="D55" s="7">
        <v>2965</v>
      </c>
    </row>
    <row r="56" spans="1:4" x14ac:dyDescent="0.35">
      <c r="A56" s="3" t="s">
        <v>69</v>
      </c>
      <c r="B56" s="3" t="s">
        <v>146</v>
      </c>
      <c r="C56" s="3" t="s">
        <v>154</v>
      </c>
      <c r="D56" s="4">
        <v>2637</v>
      </c>
    </row>
    <row r="57" spans="1:4" x14ac:dyDescent="0.35">
      <c r="A57" s="6" t="s">
        <v>70</v>
      </c>
      <c r="B57" s="6" t="s">
        <v>150</v>
      </c>
      <c r="C57" s="6" t="s">
        <v>142</v>
      </c>
      <c r="D57" s="7">
        <v>1473</v>
      </c>
    </row>
    <row r="58" spans="1:4" x14ac:dyDescent="0.35">
      <c r="A58" s="3" t="s">
        <v>71</v>
      </c>
      <c r="B58" s="3" t="s">
        <v>141</v>
      </c>
      <c r="C58" s="3" t="s">
        <v>167</v>
      </c>
      <c r="D58" s="4">
        <v>1712</v>
      </c>
    </row>
    <row r="59" spans="1:4" x14ac:dyDescent="0.35">
      <c r="A59" s="6" t="s">
        <v>72</v>
      </c>
      <c r="B59" s="6" t="s">
        <v>148</v>
      </c>
      <c r="C59" s="6" t="s">
        <v>152</v>
      </c>
      <c r="D59" s="7">
        <v>2539</v>
      </c>
    </row>
    <row r="60" spans="1:4" x14ac:dyDescent="0.35">
      <c r="A60" s="3" t="s">
        <v>73</v>
      </c>
      <c r="B60" s="3" t="s">
        <v>169</v>
      </c>
      <c r="C60" s="3" t="s">
        <v>142</v>
      </c>
      <c r="D60" s="4">
        <v>1149</v>
      </c>
    </row>
    <row r="61" spans="1:4" x14ac:dyDescent="0.35">
      <c r="A61" s="6" t="s">
        <v>74</v>
      </c>
      <c r="B61" s="6" t="s">
        <v>148</v>
      </c>
      <c r="C61" s="6" t="s">
        <v>154</v>
      </c>
      <c r="D61" s="7">
        <v>675</v>
      </c>
    </row>
    <row r="62" spans="1:4" x14ac:dyDescent="0.35">
      <c r="A62" s="3" t="s">
        <v>75</v>
      </c>
      <c r="B62" s="3" t="s">
        <v>170</v>
      </c>
      <c r="C62" s="3" t="s">
        <v>171</v>
      </c>
      <c r="D62" s="4">
        <v>2804</v>
      </c>
    </row>
    <row r="63" spans="1:4" x14ac:dyDescent="0.35">
      <c r="A63" s="6" t="s">
        <v>76</v>
      </c>
      <c r="B63" s="6" t="s">
        <v>172</v>
      </c>
      <c r="C63" s="6" t="s">
        <v>142</v>
      </c>
      <c r="D63" s="7">
        <v>2665</v>
      </c>
    </row>
    <row r="64" spans="1:4" x14ac:dyDescent="0.35">
      <c r="A64" s="3" t="s">
        <v>77</v>
      </c>
      <c r="B64" s="3" t="s">
        <v>148</v>
      </c>
      <c r="C64" s="3" t="s">
        <v>167</v>
      </c>
      <c r="D64" s="4">
        <v>1040</v>
      </c>
    </row>
    <row r="65" spans="1:4" x14ac:dyDescent="0.35">
      <c r="A65" s="6" t="s">
        <v>78</v>
      </c>
      <c r="B65" s="6" t="s">
        <v>170</v>
      </c>
      <c r="C65" s="6" t="s">
        <v>173</v>
      </c>
      <c r="D65" s="7">
        <v>1178</v>
      </c>
    </row>
    <row r="66" spans="1:4" x14ac:dyDescent="0.35">
      <c r="A66" s="3" t="s">
        <v>79</v>
      </c>
      <c r="B66" s="3" t="s">
        <v>161</v>
      </c>
      <c r="C66" s="3" t="s">
        <v>165</v>
      </c>
      <c r="D66" s="4">
        <v>1120</v>
      </c>
    </row>
    <row r="67" spans="1:4" x14ac:dyDescent="0.35">
      <c r="A67" s="6" t="s">
        <v>80</v>
      </c>
      <c r="B67" s="6" t="s">
        <v>144</v>
      </c>
      <c r="C67" s="6" t="s">
        <v>166</v>
      </c>
      <c r="D67" s="7">
        <v>2907</v>
      </c>
    </row>
    <row r="68" spans="1:4" x14ac:dyDescent="0.35">
      <c r="A68" s="3" t="s">
        <v>81</v>
      </c>
      <c r="B68" s="3" t="s">
        <v>156</v>
      </c>
      <c r="C68" s="3" t="s">
        <v>174</v>
      </c>
      <c r="D68" s="4">
        <v>764</v>
      </c>
    </row>
    <row r="69" spans="1:4" x14ac:dyDescent="0.35">
      <c r="A69" s="6" t="s">
        <v>82</v>
      </c>
      <c r="B69" s="6" t="s">
        <v>161</v>
      </c>
      <c r="C69" s="6" t="s">
        <v>162</v>
      </c>
      <c r="D69" s="7">
        <v>1542</v>
      </c>
    </row>
    <row r="70" spans="1:4" x14ac:dyDescent="0.35">
      <c r="A70" s="3" t="s">
        <v>83</v>
      </c>
      <c r="B70" s="3" t="s">
        <v>141</v>
      </c>
      <c r="C70" s="3" t="s">
        <v>142</v>
      </c>
      <c r="D70" s="4">
        <v>1743</v>
      </c>
    </row>
    <row r="71" spans="1:4" x14ac:dyDescent="0.35">
      <c r="A71" s="6" t="s">
        <v>84</v>
      </c>
      <c r="B71" s="6" t="s">
        <v>139</v>
      </c>
      <c r="C71" s="6" t="s">
        <v>164</v>
      </c>
      <c r="D71" s="7">
        <v>1476</v>
      </c>
    </row>
    <row r="72" spans="1:4" x14ac:dyDescent="0.35">
      <c r="A72" s="3" t="s">
        <v>85</v>
      </c>
      <c r="B72" s="3" t="s">
        <v>156</v>
      </c>
      <c r="C72" s="3" t="s">
        <v>157</v>
      </c>
      <c r="D72" s="4">
        <v>2360</v>
      </c>
    </row>
    <row r="73" spans="1:4" x14ac:dyDescent="0.35">
      <c r="A73" s="6" t="s">
        <v>86</v>
      </c>
      <c r="B73" s="6" t="s">
        <v>146</v>
      </c>
      <c r="C73" s="6" t="s">
        <v>154</v>
      </c>
      <c r="D73" s="7">
        <v>2222</v>
      </c>
    </row>
    <row r="74" spans="1:4" x14ac:dyDescent="0.35">
      <c r="A74" s="3" t="s">
        <v>87</v>
      </c>
      <c r="B74" s="3" t="s">
        <v>161</v>
      </c>
      <c r="C74" s="3" t="s">
        <v>165</v>
      </c>
      <c r="D74" s="4">
        <v>2629</v>
      </c>
    </row>
    <row r="75" spans="1:4" x14ac:dyDescent="0.35">
      <c r="A75" s="6" t="s">
        <v>88</v>
      </c>
      <c r="B75" s="6" t="s">
        <v>144</v>
      </c>
      <c r="C75" s="6" t="s">
        <v>155</v>
      </c>
      <c r="D75" s="7">
        <v>2703</v>
      </c>
    </row>
    <row r="76" spans="1:4" x14ac:dyDescent="0.35">
      <c r="A76" s="3" t="s">
        <v>89</v>
      </c>
      <c r="B76" s="3" t="s">
        <v>148</v>
      </c>
      <c r="C76" s="3" t="s">
        <v>152</v>
      </c>
      <c r="D76" s="4">
        <v>2469</v>
      </c>
    </row>
    <row r="77" spans="1:4" x14ac:dyDescent="0.35">
      <c r="A77" s="6" t="s">
        <v>90</v>
      </c>
      <c r="B77" s="6" t="s">
        <v>156</v>
      </c>
      <c r="C77" s="6" t="s">
        <v>174</v>
      </c>
      <c r="D77" s="7">
        <v>2365</v>
      </c>
    </row>
    <row r="78" spans="1:4" x14ac:dyDescent="0.35">
      <c r="A78" s="3" t="s">
        <v>91</v>
      </c>
      <c r="B78" s="3" t="s">
        <v>146</v>
      </c>
      <c r="C78" s="3" t="s">
        <v>142</v>
      </c>
      <c r="D78" s="4">
        <v>1465</v>
      </c>
    </row>
    <row r="79" spans="1:4" x14ac:dyDescent="0.35">
      <c r="A79" s="6" t="s">
        <v>92</v>
      </c>
      <c r="B79" s="6" t="s">
        <v>169</v>
      </c>
      <c r="C79" s="6" t="s">
        <v>142</v>
      </c>
      <c r="D79" s="7">
        <v>2606</v>
      </c>
    </row>
    <row r="80" spans="1:4" x14ac:dyDescent="0.35">
      <c r="A80" s="3" t="s">
        <v>93</v>
      </c>
      <c r="B80" s="3" t="s">
        <v>159</v>
      </c>
      <c r="C80" s="3" t="s">
        <v>167</v>
      </c>
      <c r="D80" s="4">
        <v>2448</v>
      </c>
    </row>
    <row r="81" spans="1:4" x14ac:dyDescent="0.35">
      <c r="A81" s="6" t="s">
        <v>94</v>
      </c>
      <c r="B81" s="6" t="s">
        <v>141</v>
      </c>
      <c r="C81" s="6" t="s">
        <v>142</v>
      </c>
      <c r="D81" s="7">
        <v>1979</v>
      </c>
    </row>
    <row r="82" spans="1:4" x14ac:dyDescent="0.35">
      <c r="A82" s="3" t="s">
        <v>95</v>
      </c>
      <c r="B82" s="3" t="s">
        <v>144</v>
      </c>
      <c r="C82" s="3" t="s">
        <v>153</v>
      </c>
      <c r="D82" s="4">
        <v>2053</v>
      </c>
    </row>
    <row r="83" spans="1:4" x14ac:dyDescent="0.35">
      <c r="A83" s="6" t="s">
        <v>96</v>
      </c>
      <c r="B83" s="6" t="s">
        <v>170</v>
      </c>
      <c r="C83" s="6" t="s">
        <v>175</v>
      </c>
      <c r="D83" s="7">
        <v>2176</v>
      </c>
    </row>
    <row r="84" spans="1:4" x14ac:dyDescent="0.35">
      <c r="A84" s="3" t="s">
        <v>97</v>
      </c>
      <c r="B84" s="3" t="s">
        <v>148</v>
      </c>
      <c r="C84" s="3" t="s">
        <v>163</v>
      </c>
      <c r="D84" s="4">
        <v>1109</v>
      </c>
    </row>
    <row r="85" spans="1:4" x14ac:dyDescent="0.35">
      <c r="A85" s="6" t="s">
        <v>98</v>
      </c>
      <c r="B85" s="6" t="s">
        <v>139</v>
      </c>
      <c r="C85" s="6" t="s">
        <v>143</v>
      </c>
      <c r="D85" s="7">
        <v>529</v>
      </c>
    </row>
    <row r="86" spans="1:4" x14ac:dyDescent="0.35">
      <c r="A86" s="3" t="s">
        <v>99</v>
      </c>
      <c r="B86" s="3" t="s">
        <v>172</v>
      </c>
      <c r="C86" s="3" t="s">
        <v>142</v>
      </c>
      <c r="D86" s="4">
        <v>766</v>
      </c>
    </row>
    <row r="87" spans="1:4" x14ac:dyDescent="0.35">
      <c r="A87" s="6" t="s">
        <v>100</v>
      </c>
      <c r="B87" s="6" t="s">
        <v>170</v>
      </c>
      <c r="C87" s="6" t="s">
        <v>173</v>
      </c>
      <c r="D87" s="7">
        <v>1858</v>
      </c>
    </row>
    <row r="88" spans="1:4" x14ac:dyDescent="0.35">
      <c r="A88" s="3" t="s">
        <v>101</v>
      </c>
      <c r="B88" s="3" t="s">
        <v>141</v>
      </c>
      <c r="C88" s="3" t="s">
        <v>149</v>
      </c>
      <c r="D88" s="4">
        <v>2736</v>
      </c>
    </row>
    <row r="89" spans="1:4" x14ac:dyDescent="0.35">
      <c r="A89" s="6" t="s">
        <v>102</v>
      </c>
      <c r="B89" s="6" t="s">
        <v>147</v>
      </c>
      <c r="C89" s="6" t="s">
        <v>164</v>
      </c>
      <c r="D89" s="7">
        <v>631</v>
      </c>
    </row>
    <row r="90" spans="1:4" x14ac:dyDescent="0.35">
      <c r="A90" s="3" t="s">
        <v>103</v>
      </c>
      <c r="B90" s="3" t="s">
        <v>172</v>
      </c>
      <c r="C90" s="3" t="s">
        <v>142</v>
      </c>
      <c r="D90" s="4">
        <v>1070</v>
      </c>
    </row>
    <row r="91" spans="1:4" x14ac:dyDescent="0.35">
      <c r="A91" s="6" t="s">
        <v>104</v>
      </c>
      <c r="B91" s="6" t="s">
        <v>169</v>
      </c>
      <c r="C91" s="6" t="s">
        <v>142</v>
      </c>
      <c r="D91" s="7">
        <v>664</v>
      </c>
    </row>
    <row r="92" spans="1:4" x14ac:dyDescent="0.35">
      <c r="A92" s="3" t="s">
        <v>105</v>
      </c>
      <c r="B92" s="3" t="s">
        <v>170</v>
      </c>
      <c r="C92" s="3" t="s">
        <v>176</v>
      </c>
      <c r="D92" s="4">
        <v>1586</v>
      </c>
    </row>
    <row r="93" spans="1:4" x14ac:dyDescent="0.35">
      <c r="A93" s="6" t="s">
        <v>106</v>
      </c>
      <c r="B93" s="6" t="s">
        <v>144</v>
      </c>
      <c r="C93" s="6" t="s">
        <v>145</v>
      </c>
      <c r="D93" s="7">
        <v>1106</v>
      </c>
    </row>
    <row r="94" spans="1:4" x14ac:dyDescent="0.35">
      <c r="A94" s="3" t="s">
        <v>107</v>
      </c>
      <c r="B94" s="3" t="s">
        <v>148</v>
      </c>
      <c r="C94" s="3" t="s">
        <v>154</v>
      </c>
      <c r="D94" s="4">
        <v>1116</v>
      </c>
    </row>
    <row r="95" spans="1:4" x14ac:dyDescent="0.35">
      <c r="A95" s="6" t="s">
        <v>108</v>
      </c>
      <c r="B95" s="6" t="s">
        <v>150</v>
      </c>
      <c r="C95" s="6" t="s">
        <v>154</v>
      </c>
      <c r="D95" s="7">
        <v>2905</v>
      </c>
    </row>
    <row r="96" spans="1:4" x14ac:dyDescent="0.35">
      <c r="A96" s="3" t="s">
        <v>109</v>
      </c>
      <c r="B96" s="3" t="s">
        <v>139</v>
      </c>
      <c r="C96" s="3" t="s">
        <v>143</v>
      </c>
      <c r="D96" s="4">
        <v>976</v>
      </c>
    </row>
    <row r="97" spans="1:4" x14ac:dyDescent="0.35">
      <c r="A97" s="6" t="s">
        <v>110</v>
      </c>
      <c r="B97" s="6" t="s">
        <v>150</v>
      </c>
      <c r="C97" s="6" t="s">
        <v>154</v>
      </c>
      <c r="D97" s="7">
        <v>1863</v>
      </c>
    </row>
    <row r="98" spans="1:4" x14ac:dyDescent="0.35">
      <c r="A98" s="3" t="s">
        <v>111</v>
      </c>
      <c r="B98" s="3" t="s">
        <v>148</v>
      </c>
      <c r="C98" s="3" t="s">
        <v>168</v>
      </c>
      <c r="D98" s="4">
        <v>808</v>
      </c>
    </row>
    <row r="99" spans="1:4" x14ac:dyDescent="0.35">
      <c r="A99" s="6" t="s">
        <v>112</v>
      </c>
      <c r="B99" s="6" t="s">
        <v>161</v>
      </c>
      <c r="C99" s="6" t="s">
        <v>162</v>
      </c>
      <c r="D99" s="7">
        <v>2811</v>
      </c>
    </row>
    <row r="100" spans="1:4" x14ac:dyDescent="0.35">
      <c r="A100" s="3" t="s">
        <v>113</v>
      </c>
      <c r="B100" s="3" t="s">
        <v>159</v>
      </c>
      <c r="C100" s="3" t="s">
        <v>177</v>
      </c>
      <c r="D100" s="4">
        <v>1722</v>
      </c>
    </row>
    <row r="101" spans="1:4" x14ac:dyDescent="0.35">
      <c r="A101" s="6" t="s">
        <v>114</v>
      </c>
      <c r="B101" s="6" t="s">
        <v>146</v>
      </c>
      <c r="C101" s="6" t="s">
        <v>142</v>
      </c>
      <c r="D101" s="7">
        <v>2386</v>
      </c>
    </row>
    <row r="102" spans="1:4" x14ac:dyDescent="0.35">
      <c r="A102" s="3" t="s">
        <v>115</v>
      </c>
      <c r="B102" s="3" t="s">
        <v>139</v>
      </c>
      <c r="C102" s="3" t="s">
        <v>164</v>
      </c>
      <c r="D102" s="4">
        <v>1407</v>
      </c>
    </row>
    <row r="103" spans="1:4" x14ac:dyDescent="0.35">
      <c r="A103" s="6" t="s">
        <v>116</v>
      </c>
      <c r="B103" s="6" t="s">
        <v>159</v>
      </c>
      <c r="C103" s="6" t="s">
        <v>160</v>
      </c>
      <c r="D103" s="7">
        <v>1613</v>
      </c>
    </row>
    <row r="104" spans="1:4" x14ac:dyDescent="0.35">
      <c r="A104" s="3" t="s">
        <v>117</v>
      </c>
      <c r="B104" s="3" t="s">
        <v>141</v>
      </c>
      <c r="C104" s="3" t="s">
        <v>154</v>
      </c>
      <c r="D104" s="4">
        <v>2616</v>
      </c>
    </row>
    <row r="105" spans="1:4" x14ac:dyDescent="0.35">
      <c r="A105" s="6" t="s">
        <v>118</v>
      </c>
      <c r="B105" s="6" t="s">
        <v>146</v>
      </c>
      <c r="C105" s="6" t="s">
        <v>154</v>
      </c>
      <c r="D105" s="7">
        <v>1669</v>
      </c>
    </row>
    <row r="106" spans="1:4" x14ac:dyDescent="0.35">
      <c r="A106" s="3" t="s">
        <v>119</v>
      </c>
      <c r="B106" s="3" t="s">
        <v>146</v>
      </c>
      <c r="C106" s="3" t="s">
        <v>142</v>
      </c>
      <c r="D106" s="4">
        <v>1830</v>
      </c>
    </row>
  </sheetData>
  <autoFilter ref="A7:D106" xr:uid="{D9D51036-2666-4D79-9628-F4E586761C90}"/>
  <mergeCells count="4">
    <mergeCell ref="E5:F5"/>
    <mergeCell ref="E3:E4"/>
    <mergeCell ref="F3:F4"/>
    <mergeCell ref="G3:G4"/>
  </mergeCells>
  <dataValidations count="1">
    <dataValidation type="list" allowBlank="1" showInputMessage="1" showErrorMessage="1" sqref="E3:G3" xr:uid="{33FAF913-F5BC-4FCA-A77E-45399BD7710B}">
      <formula1>$Y$1:$Y$26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HANDEX</vt:lpstr>
      <vt:lpstr>Task 1</vt:lpstr>
      <vt:lpstr>Task 2</vt:lpstr>
      <vt:lpstr>Task 3</vt:lpstr>
      <vt:lpstr>Task 4</vt:lpstr>
      <vt:lpstr>Task 5</vt:lpstr>
      <vt:lpstr>Task 6</vt:lpstr>
      <vt:lpstr>Task 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2020-07-19T09:01:00Z</dcterms:created>
  <dcterms:modified xsi:type="dcterms:W3CDTF">2025-05-11T12:32:55Z</dcterms:modified>
</cp:coreProperties>
</file>