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CAS BT ORDEN ALFAB" sheetId="1" state="visible" r:id="rId2"/>
    <sheet name="OCAS BT POR VTO" sheetId="2" state="visible" r:id="rId3"/>
    <sheet name="OCAS BT" sheetId="3" state="visible" r:id="rId4"/>
    <sheet name="OCAS AT " sheetId="4" state="visible" r:id="rId5"/>
  </sheets>
  <definedNames>
    <definedName function="false" hidden="true" localSheetId="0" name="_xlnm._FilterDatabase" vbProcedure="false">'OCAS BT ORDEN ALFAB'!$A$6:$E$81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<sst xmlns="http://schemas.openxmlformats.org/spreadsheetml/2006/main" count="1525" uniqueCount="420">
  <si>
    <t xml:space="preserve">LISTADO CONTROL INSP OCA BAJA TENSION</t>
  </si>
  <si>
    <t xml:space="preserve">OCA</t>
  </si>
  <si>
    <t xml:space="preserve">Propietario</t>
  </si>
  <si>
    <t xml:space="preserve">Dirección</t>
  </si>
  <si>
    <t xml:space="preserve">Fecha ultima</t>
  </si>
  <si>
    <t xml:space="preserve">Vto</t>
  </si>
  <si>
    <t xml:space="preserve">Contacto</t>
  </si>
  <si>
    <t xml:space="preserve">Autoservicio Camoes SL</t>
  </si>
  <si>
    <t xml:space="preserve">Avda de la Concordia 51  Tui</t>
  </si>
  <si>
    <t xml:space="preserve">Deberia</t>
  </si>
  <si>
    <t xml:space="preserve">88/88/8888</t>
  </si>
  <si>
    <t xml:space="preserve">639 837 127 Isabel</t>
  </si>
  <si>
    <t xml:space="preserve">A.F.A.G.A.</t>
  </si>
  <si>
    <t xml:space="preserve">Martinez Garrido 21 interior - Vigo</t>
  </si>
  <si>
    <t xml:space="preserve">670 0264 877 Juan C</t>
  </si>
  <si>
    <t xml:space="preserve">Academia Agora - Ariadna Frias Baja</t>
  </si>
  <si>
    <t xml:space="preserve">Victoriano Perez Vidal 40 bajo D - Salceda</t>
  </si>
  <si>
    <t xml:space="preserve">667 862 335 Ariadna (novia David Vaq)</t>
  </si>
  <si>
    <t xml:space="preserve">Alfonso Rios (Cafet Playa America) RIPE SL</t>
  </si>
  <si>
    <t xml:space="preserve">20/07/2016 Oca ICP</t>
  </si>
  <si>
    <t xml:space="preserve">Alfonso </t>
  </si>
  <si>
    <t xml:space="preserve">Angula y Lampreas Emamiño SL</t>
  </si>
  <si>
    <t xml:space="preserve">Torreiro, Sutelo, Salceda de Caselas</t>
  </si>
  <si>
    <t xml:space="preserve">986 639 206               649 980 779 Pablo</t>
  </si>
  <si>
    <t xml:space="preserve">Aridos Chan da Salgosa S.L.</t>
  </si>
  <si>
    <t xml:space="preserve">Chan de Salgosa-Liñares As Neves</t>
  </si>
  <si>
    <t xml:space="preserve">Deberia </t>
  </si>
  <si>
    <t xml:space="preserve">986 648 351 Carmen  672 314 726 Carlos</t>
  </si>
  <si>
    <t xml:space="preserve">Balneario de Caldelas</t>
  </si>
  <si>
    <t xml:space="preserve">Baños 65 Caldelas     de Tui</t>
  </si>
  <si>
    <t xml:space="preserve">31/08/2021 Oca Global</t>
  </si>
  <si>
    <t xml:space="preserve">986 629 055 Ana</t>
  </si>
  <si>
    <t xml:space="preserve">Bar Ozores</t>
  </si>
  <si>
    <t xml:space="preserve">Plaza do Concello nº 3 Salceda de Caselas</t>
  </si>
  <si>
    <t xml:space="preserve">21/04/2021 Oca Global</t>
  </si>
  <si>
    <t xml:space="preserve">Bodegas Fillaboa S.A.</t>
  </si>
  <si>
    <t xml:space="preserve">Fillaboa s/n Arantei  Salvaterra de Miño</t>
  </si>
  <si>
    <t xml:space="preserve">26/05/2021 Oca Global</t>
  </si>
  <si>
    <t xml:space="preserve">986 658 132 Pilar</t>
  </si>
  <si>
    <t xml:space="preserve">Borgwarnes Emissions Systems  (STC)</t>
  </si>
  <si>
    <t xml:space="preserve">Ctra de Zamans nº 20  - Zamans - Vigo</t>
  </si>
  <si>
    <t xml:space="preserve">Por cuenta cliente</t>
  </si>
  <si>
    <t xml:space="preserve">99/99/9999</t>
  </si>
  <si>
    <t xml:space="preserve">696 672 054 Jose M</t>
  </si>
  <si>
    <t xml:space="preserve">Borgwarnes Emissions Systems (factoria)</t>
  </si>
  <si>
    <t xml:space="preserve">Canteras Penido SLU</t>
  </si>
  <si>
    <t xml:space="preserve">Monte Penido     Muimenta - Orense</t>
  </si>
  <si>
    <t xml:space="preserve">677 456 599 Celso</t>
  </si>
  <si>
    <t xml:space="preserve">Canterias y Obras Manuel Vaqueiro SLU</t>
  </si>
  <si>
    <t xml:space="preserve">Vaqueria nº 37   - Budiño - Porriño</t>
  </si>
  <si>
    <t xml:space="preserve">986 344 218 David 646 373 943 David</t>
  </si>
  <si>
    <t xml:space="preserve">Carpinteria Ebanisteria  R Vila S.L.</t>
  </si>
  <si>
    <t xml:space="preserve">Lg Calvario - Guillarei - Tui</t>
  </si>
  <si>
    <t xml:space="preserve">986 600 798 Luisa</t>
  </si>
  <si>
    <t xml:space="preserve">Carpinteria Melo Otero S.L.</t>
  </si>
  <si>
    <t xml:space="preserve">Iglesia - Santa Mª de Tebra- Tomiño</t>
  </si>
  <si>
    <t xml:space="preserve">986 624 342</t>
  </si>
  <si>
    <t xml:space="preserve">Carpinteria O Cruceiro</t>
  </si>
  <si>
    <t xml:space="preserve">Lg Cruceiro - Entienza - Salceda de Caselas</t>
  </si>
  <si>
    <t xml:space="preserve">600 022 499 Manolo</t>
  </si>
  <si>
    <t xml:space="preserve">Cda Propietaria Carrapucheiriña y Monte Alto</t>
  </si>
  <si>
    <t xml:space="preserve">Cl Piñeiro s/n   Nigran</t>
  </si>
  <si>
    <t xml:space="preserve">No pasa Oca BT</t>
  </si>
  <si>
    <t xml:space="preserve">639 838 981 Juan</t>
  </si>
  <si>
    <t xml:space="preserve">Cdad Usuariarios Aguas de Soutelo</t>
  </si>
  <si>
    <t xml:space="preserve">Madorra - Soutelo  Salceda de Caselas</t>
  </si>
  <si>
    <t xml:space="preserve">616 161 699 Manuel Besada</t>
  </si>
  <si>
    <t xml:space="preserve">Cdad Usuariarios Aguas Gandara-Albelos</t>
  </si>
  <si>
    <t xml:space="preserve">San Mamede de Guillarei  Tui</t>
  </si>
  <si>
    <t xml:space="preserve">605 908 988 Enrique</t>
  </si>
  <si>
    <t xml:space="preserve">Cdad Usuariarios Aguas San Jorge</t>
  </si>
  <si>
    <t xml:space="preserve">Vendanova - San Jorge   Salceda de Caselas</t>
  </si>
  <si>
    <t xml:space="preserve">Cdad Usuariarios de Aguas de Fozara</t>
  </si>
  <si>
    <t xml:space="preserve">Cl Outeiro Fernandez 36 - Fozara - Ponteareas</t>
  </si>
  <si>
    <t xml:space="preserve">Berto</t>
  </si>
  <si>
    <t xml:space="preserve">Comevisa     (As Gandaras)</t>
  </si>
  <si>
    <t xml:space="preserve">Parcela nº 2 Polig As Gandaras - Porriño</t>
  </si>
  <si>
    <t xml:space="preserve">18/01/2019 SCI</t>
  </si>
  <si>
    <t xml:space="preserve">986 342 519 Enrique  669 892 545 Aquiles</t>
  </si>
  <si>
    <t xml:space="preserve">Comevisa    (A Granxa) Nave Antigua</t>
  </si>
  <si>
    <t xml:space="preserve">Parcela nº 11 MAZ IIPolig. As Ganadaras - Porriño</t>
  </si>
  <si>
    <t xml:space="preserve">28/03/2019 SCI</t>
  </si>
  <si>
    <t xml:space="preserve">Comevisa    (A Granxa) Nave Nueva</t>
  </si>
  <si>
    <t xml:space="preserve">04/04/2022 oca icp</t>
  </si>
  <si>
    <t xml:space="preserve">Comevisa (Cerquido)</t>
  </si>
  <si>
    <t xml:space="preserve">Lgar Cerquido nº 31 Salceda de Caselas</t>
  </si>
  <si>
    <t xml:space="preserve">Concello de Tui Naves de Guillarei</t>
  </si>
  <si>
    <t xml:space="preserve">Plaza do Concello nº 1      TUI</t>
  </si>
  <si>
    <t xml:space="preserve">24/03/2021 Emacosa</t>
  </si>
  <si>
    <t xml:space="preserve">Construcciones Fechi SLU</t>
  </si>
  <si>
    <t xml:space="preserve">Lugar O Carbón s/n    Atios - Porriño</t>
  </si>
  <si>
    <t xml:space="preserve">986 333 112 Marita 607 614 568 Jose Ant</t>
  </si>
  <si>
    <t xml:space="preserve">Coplegal S L</t>
  </si>
  <si>
    <t xml:space="preserve">Polig Ind PPU7 parc C4 Budiño -Porriño</t>
  </si>
  <si>
    <t xml:space="preserve">02/10/2022 Oca ICP</t>
  </si>
  <si>
    <t xml:space="preserve">986 346 872 Loly</t>
  </si>
  <si>
    <t xml:space="preserve">no paso oca - pte soluc deficiencias</t>
  </si>
  <si>
    <t xml:space="preserve">Dicarvi</t>
  </si>
  <si>
    <t xml:space="preserve">Lgar de Louredo nº 269  Mos</t>
  </si>
  <si>
    <t xml:space="preserve">986 335 599</t>
  </si>
  <si>
    <t xml:space="preserve">Distribuciones Pako SL</t>
  </si>
  <si>
    <t xml:space="preserve">Ctra de Porriño a Salceda km 2 - Porriño</t>
  </si>
  <si>
    <t xml:space="preserve">986 338 887 Paco</t>
  </si>
  <si>
    <t xml:space="preserve">Doral Residencias Gestión Sociosanitaria</t>
  </si>
  <si>
    <t xml:space="preserve">Avda del Rebullon 269   Mos</t>
  </si>
  <si>
    <t xml:space="preserve">986 374 611 Manuel</t>
  </si>
  <si>
    <t xml:space="preserve">Elisardo M Glez . Novo Agro (tienda)</t>
  </si>
  <si>
    <t xml:space="preserve">Atios - Eido nº 10-12    Porriño</t>
  </si>
  <si>
    <t xml:space="preserve">986 331 802 Elisardo</t>
  </si>
  <si>
    <t xml:space="preserve">Eroprecis Galicia</t>
  </si>
  <si>
    <t xml:space="preserve">Camiño Viño nº 16  Coruxo - Vigo</t>
  </si>
  <si>
    <t xml:space="preserve">986 236 600 Miguel / Ricardo</t>
  </si>
  <si>
    <t xml:space="preserve">Eurobandas SA</t>
  </si>
  <si>
    <t xml:space="preserve">Magdelena s/n Ribadelouro - Tui</t>
  </si>
  <si>
    <t xml:space="preserve">986 639 600 Jose A Barros</t>
  </si>
  <si>
    <t xml:space="preserve">Exmo Auntamiento Ponteareas C.D. Alvaro Pino</t>
  </si>
  <si>
    <t xml:space="preserve">Xardins Xiralda s/n Ponteareas</t>
  </si>
  <si>
    <t xml:space="preserve">986 644 757 Chema Alfaro</t>
  </si>
  <si>
    <t xml:space="preserve">Fegosan Inoxidables SA</t>
  </si>
  <si>
    <t xml:space="preserve">Ctra de Camposancos 269 Coruxo - Vigo</t>
  </si>
  <si>
    <t xml:space="preserve">986 490 111</t>
  </si>
  <si>
    <t xml:space="preserve">Figueiro Forjados Sl</t>
  </si>
  <si>
    <t xml:space="preserve">Rua dos Pazos 106           Nigran</t>
  </si>
  <si>
    <t xml:space="preserve">986 365 345 Carlos</t>
  </si>
  <si>
    <t xml:space="preserve">Francisco Lemos Romero</t>
  </si>
  <si>
    <t xml:space="preserve">Cantera Pedra Papuda s/n Atios - Porriño</t>
  </si>
  <si>
    <t xml:space="preserve">986 343 969                  699 949 394 Paco</t>
  </si>
  <si>
    <t xml:space="preserve">Gloria Blanco/Fco Alonso Carniceria</t>
  </si>
  <si>
    <t xml:space="preserve">Victoriano Perez Vidal 50 - Salceda de Caselas</t>
  </si>
  <si>
    <t xml:space="preserve">659 408 866 Francisco</t>
  </si>
  <si>
    <t xml:space="preserve">Graniblock</t>
  </si>
  <si>
    <t xml:space="preserve">Vilafria s/n    Atios - Porriño</t>
  </si>
  <si>
    <t xml:space="preserve">986 333 071</t>
  </si>
  <si>
    <t xml:space="preserve">Granimiño S.L.  Marmoleria - Gillarei</t>
  </si>
  <si>
    <t xml:space="preserve">Poligono Os Viveiros  Guillarei - tui</t>
  </si>
  <si>
    <t xml:space="preserve">986 607 113 Marta 676 664 910 Norbert</t>
  </si>
  <si>
    <t xml:space="preserve">Granioresa SL</t>
  </si>
  <si>
    <t xml:space="preserve">Ctra OU 209 km 1  Leiro - Ourense</t>
  </si>
  <si>
    <t xml:space="preserve">677 456 615 Emilio</t>
  </si>
  <si>
    <t xml:space="preserve">Graniseixo </t>
  </si>
  <si>
    <t xml:space="preserve">A Gandara s/n  Salceda de Caselas</t>
  </si>
  <si>
    <t xml:space="preserve">886 661 215 Lorenzo</t>
  </si>
  <si>
    <t xml:space="preserve">Hierros Lago</t>
  </si>
  <si>
    <t xml:space="preserve">Ctra de Camposancos 28 - Vigo</t>
  </si>
  <si>
    <t xml:space="preserve">986 232 815</t>
  </si>
  <si>
    <t xml:space="preserve">Hierros Nieto Da Costa</t>
  </si>
  <si>
    <t xml:space="preserve">Parcela 3 Parque Empresarial - Mos</t>
  </si>
  <si>
    <t xml:space="preserve">986 191 364 Juan      666 743 148 Juan</t>
  </si>
  <si>
    <t xml:space="preserve">Hosta de Peregrino de Mª Cristina</t>
  </si>
  <si>
    <t xml:space="preserve">Finca Eido do Rei- Coutada - Cumiar</t>
  </si>
  <si>
    <t xml:space="preserve">26/01/2022 Oca Global</t>
  </si>
  <si>
    <t xml:space="preserve">619 408 829 Jesus</t>
  </si>
  <si>
    <t xml:space="preserve">I.E.S. Pedras Rubias</t>
  </si>
  <si>
    <t xml:space="preserve">Pentel - Revolta -Parderrubias - Salceda</t>
  </si>
  <si>
    <t xml:space="preserve">13/04/2021 Oca Global</t>
  </si>
  <si>
    <t xml:space="preserve">886 120 550 Chefa (directora centro)</t>
  </si>
  <si>
    <t xml:space="preserve">I.E.S. Ribera do Louro</t>
  </si>
  <si>
    <t xml:space="preserve">Lg Ribeira - Torneiros   -Porriño</t>
  </si>
  <si>
    <t xml:space="preserve">16/04/2020 Oca Global</t>
  </si>
  <si>
    <t xml:space="preserve">986 333 956 Carmen (secretaria centro)</t>
  </si>
  <si>
    <t xml:space="preserve">I.E.S. Salvaterra </t>
  </si>
  <si>
    <t xml:space="preserve">Lg Chan da Ponte s/n  Salvaterra de Miño</t>
  </si>
  <si>
    <t xml:space="preserve">16/04/2020 Oca ICP</t>
  </si>
  <si>
    <t xml:space="preserve">886 110 701 Victor</t>
  </si>
  <si>
    <t xml:space="preserve">J. Carrera Decoración SL    (tienda)</t>
  </si>
  <si>
    <t xml:space="preserve">Plaza do Seixo 4      Tomiño</t>
  </si>
  <si>
    <t xml:space="preserve">986 622 545 Julio</t>
  </si>
  <si>
    <t xml:space="preserve">José Vazquez Fdes   (Farmacia de Teis)</t>
  </si>
  <si>
    <t xml:space="preserve">Cl Sanjurjo Badia 191       Vigo</t>
  </si>
  <si>
    <t xml:space="preserve">986 371 327 Yolanda</t>
  </si>
  <si>
    <t xml:space="preserve">M E L Porriño</t>
  </si>
  <si>
    <t xml:space="preserve">P.I. A Granxa - Parc 206  Orbenlle - Porriño</t>
  </si>
  <si>
    <t xml:space="preserve">986 956 445</t>
  </si>
  <si>
    <t xml:space="preserve">Maderas Hombreiro Perez S.L. / Valentin Pal</t>
  </si>
  <si>
    <t xml:space="preserve">Chan Ponte da Bouza do Viso- Salvaterra</t>
  </si>
  <si>
    <t xml:space="preserve">617 114 508             642 630 546 Valentin</t>
  </si>
  <si>
    <t xml:space="preserve">Maderas Montero S.L.</t>
  </si>
  <si>
    <t xml:space="preserve">Lgar Pousa nº 11 - Creciente</t>
  </si>
  <si>
    <t xml:space="preserve">09/09/2016 SCI</t>
  </si>
  <si>
    <t xml:space="preserve">986 666 321 Fermin 686 928 646 Benigno</t>
  </si>
  <si>
    <t xml:space="preserve">Minera de Rocas SA</t>
  </si>
  <si>
    <t xml:space="preserve">Lg Serra do Faro s/n MELON- Ourense</t>
  </si>
  <si>
    <t xml:space="preserve">11/04/2018 Oca Global</t>
  </si>
  <si>
    <t xml:space="preserve">678 408 832 Carlos</t>
  </si>
  <si>
    <t xml:space="preserve">Montajes Rotelu S L</t>
  </si>
  <si>
    <t xml:space="preserve">986 639 696</t>
  </si>
  <si>
    <t xml:space="preserve">Narom Empresa Construct SL Planta Aglomerado</t>
  </si>
  <si>
    <t xml:space="preserve">Poligono nº56 Parcela 7 Atios - Porriño</t>
  </si>
  <si>
    <t xml:space="preserve">Cliente 25/02/2016</t>
  </si>
  <si>
    <t xml:space="preserve">680 462 063 Manuel LOLI 986 34 25 43</t>
  </si>
  <si>
    <t xml:space="preserve">Naves Garriga S.L.</t>
  </si>
  <si>
    <t xml:space="preserve">Camiño Vales nº 48    Sobreira - Vigo</t>
  </si>
  <si>
    <t xml:space="preserve">609 677 237 Eugenio</t>
  </si>
  <si>
    <t xml:space="preserve">Palets del Atlantico</t>
  </si>
  <si>
    <t xml:space="preserve">Lgar Cebral nº 40   Louredo - Mos</t>
  </si>
  <si>
    <r>
      <rPr>
        <sz val="9"/>
        <color rgb="FF000000"/>
        <rFont val="Calibri"/>
        <family val="2"/>
        <charset val="1"/>
      </rPr>
      <t xml:space="preserve">673 638 580 Jose Mª </t>
    </r>
    <r>
      <rPr>
        <sz val="9"/>
        <color rgb="FFFF0000"/>
        <rFont val="Calibri"/>
        <family val="2"/>
        <charset val="1"/>
      </rPr>
      <t xml:space="preserve">pte pago rev. 2021</t>
    </r>
  </si>
  <si>
    <t xml:space="preserve">Panaderia Cancela S.L.</t>
  </si>
  <si>
    <t xml:space="preserve">Lg Cancela - Guillarei    - Tui</t>
  </si>
  <si>
    <t xml:space="preserve">986 601 459 Palmira</t>
  </si>
  <si>
    <t xml:space="preserve">Pazo de Cea /     Organiza Nigran SL</t>
  </si>
  <si>
    <t xml:space="preserve">Camiño de Cea nº 3 Grolos - Nigran</t>
  </si>
  <si>
    <t xml:space="preserve">639 835 643 Mariqui</t>
  </si>
  <si>
    <t xml:space="preserve">Pazo San Mauro /G Vinicola Marques Vargas</t>
  </si>
  <si>
    <t xml:space="preserve">Pombal 3 - Porto  -Salvaterra de Miño</t>
  </si>
  <si>
    <t xml:space="preserve">986 658 285 Jose Manuel</t>
  </si>
  <si>
    <t xml:space="preserve">Polurietanos / Kingspan Insulation SA</t>
  </si>
  <si>
    <t xml:space="preserve">Lgar Albelos nº 2  - Guillarei - Tui</t>
  </si>
  <si>
    <t xml:space="preserve">Cliente 09/10/2021</t>
  </si>
  <si>
    <t xml:space="preserve">986 601 422 Alberto</t>
  </si>
  <si>
    <t xml:space="preserve">Pompas Funebre Baixo Miño S.L.</t>
  </si>
  <si>
    <t xml:space="preserve">Lg Ponenova - Guillarei - Tui</t>
  </si>
  <si>
    <t xml:space="preserve">986 604 000 Miguel Moldes</t>
  </si>
  <si>
    <t xml:space="preserve">Pregaltec S.L.</t>
  </si>
  <si>
    <t xml:space="preserve">P.I. A Granxa paralela 3 Parcela 195 - Porriño</t>
  </si>
  <si>
    <t xml:space="preserve">986 349 864 Gerardo</t>
  </si>
  <si>
    <t xml:space="preserve">Procsa</t>
  </si>
  <si>
    <t xml:space="preserve">Lgar Raposeira nº 38 Sardoma - Vigo</t>
  </si>
  <si>
    <t xml:space="preserve">22/12/2020 Oca Global</t>
  </si>
  <si>
    <t xml:space="preserve">682 209 892 Antonio</t>
  </si>
  <si>
    <t xml:space="preserve">Procsa (Angel Lopez Soto)</t>
  </si>
  <si>
    <t xml:space="preserve">Cl Lameiro nº 46   Sardoma - Vigo</t>
  </si>
  <si>
    <t xml:space="preserve">13/08/2020 Oca Global</t>
  </si>
  <si>
    <t xml:space="preserve">Procsa (Gelvifrio)</t>
  </si>
  <si>
    <t xml:space="preserve">Rodriguez Martinez Hortensia - Floristeria la Flor</t>
  </si>
  <si>
    <t xml:space="preserve">Cl Calvo Sotelo 13 - Galerias Caracas - Tuo</t>
  </si>
  <si>
    <t xml:space="preserve">986 601 934 Hortensia</t>
  </si>
  <si>
    <t xml:space="preserve">Taller Novo Agro SL</t>
  </si>
  <si>
    <t xml:space="preserve">P. Ind A Granxa Via ta parcela 12 - Porriño</t>
  </si>
  <si>
    <t xml:space="preserve">Talleres Aldin motor SL /Serviretal</t>
  </si>
  <si>
    <t xml:space="preserve">P ind As Gandaras Parc 1-2 Porriño</t>
  </si>
  <si>
    <t xml:space="preserve">986 487 753 Jose Aldin</t>
  </si>
  <si>
    <t xml:space="preserve">Talleres Marfevi SLL</t>
  </si>
  <si>
    <t xml:space="preserve">P. Ind A Franquiña 17 Nave 1 Tameiga - Mos</t>
  </si>
  <si>
    <t xml:space="preserve">986 648 78 87 Rafa</t>
  </si>
  <si>
    <t xml:space="preserve">Talleres Peauto S.L</t>
  </si>
  <si>
    <t xml:space="preserve">Madorro nº 3 Soutelo  Salceda de Caselas</t>
  </si>
  <si>
    <t xml:space="preserve">986 639 092 Araceli</t>
  </si>
  <si>
    <t xml:space="preserve">Vicalsa</t>
  </si>
  <si>
    <t xml:space="preserve">Rua do Caramuxo nº 64  Vigo</t>
  </si>
  <si>
    <t xml:space="preserve">986 213 753</t>
  </si>
  <si>
    <t xml:space="preserve">Visual Micro Systen SA</t>
  </si>
  <si>
    <t xml:space="preserve">Rua D, Esquina nº 3  P I A Granxa - Porriño</t>
  </si>
  <si>
    <t xml:space="preserve">902 575 392 David</t>
  </si>
  <si>
    <t xml:space="preserve">5 años</t>
  </si>
  <si>
    <t xml:space="preserve">INSPECCIÓN</t>
  </si>
  <si>
    <t xml:space="preserve">PROXIMA</t>
  </si>
  <si>
    <t xml:space="preserve">ORGANISMO</t>
  </si>
  <si>
    <t xml:space="preserve">Cualificación</t>
  </si>
  <si>
    <t xml:space="preserve">Observaciones</t>
  </si>
  <si>
    <t xml:space="preserve">Biscuits Galicia S.L.</t>
  </si>
  <si>
    <t xml:space="preserve">Pol Ind As Gándaras, parc 106A, Nave 4, O Porriño</t>
  </si>
  <si>
    <t xml:space="preserve">FAVORABLE</t>
  </si>
  <si>
    <t xml:space="preserve">Debería</t>
  </si>
  <si>
    <t xml:space="preserve">OCA ICP</t>
  </si>
  <si>
    <t xml:space="preserve">986 344 218 David 
646 373 943 David</t>
  </si>
  <si>
    <t xml:space="preserve">avisar en enero 2023</t>
  </si>
  <si>
    <t xml:space="preserve">Ferreteria Gonzago (Tomás Alen)</t>
  </si>
  <si>
    <t xml:space="preserve">Rua Madorro Soutelo, 44, 36470, Pontevedra</t>
  </si>
  <si>
    <t xml:space="preserve">619 013 134 Tomas</t>
  </si>
  <si>
    <t xml:space="preserve">Narom Empresa Construct SL </t>
  </si>
  <si>
    <t xml:space="preserve">Poligono nº56 Parcela 7 Atios - Porriño
PLANTA AGLOMERADO</t>
  </si>
  <si>
    <t xml:space="preserve">OCA GLOBAL</t>
  </si>
  <si>
    <t xml:space="preserve">Roberto
680 462 063 Manuel LOLI 986 34 25 43</t>
  </si>
  <si>
    <t xml:space="preserve">2017 no paso la OCA - Deficiencias  (OCA ICP)
2023 Pasa OCA y correcciones - Pendiente documención</t>
  </si>
  <si>
    <t xml:space="preserve">986 346 872 Pilar</t>
  </si>
  <si>
    <t xml:space="preserve">450 € OCA + Acompañamiento
P. administración: correcciones, limpieza, reaprite y comprobación bateria condensadores.</t>
  </si>
  <si>
    <t xml:space="preserve">J. Carrera Decoracion SL    (tienda)</t>
  </si>
  <si>
    <t xml:space="preserve">EMACOSA</t>
  </si>
  <si>
    <t xml:space="preserve">SCI</t>
  </si>
  <si>
    <t xml:space="preserve">Comevisa    (A Granxa) Nave Nueva + Antiguia</t>
  </si>
  <si>
    <t xml:space="preserve">NAVE; Pol ind granxa rúa 1 parc 13</t>
  </si>
  <si>
    <t xml:space="preserve">2017 no paso la OCA - Deficiencias - Falta documentación (OCA ICP)
2023 Paso la OCA </t>
  </si>
  <si>
    <t xml:space="preserve">Debería </t>
  </si>
  <si>
    <t xml:space="preserve">673 638 580 Jose Mª </t>
  </si>
  <si>
    <t xml:space="preserve">CLIENTE</t>
  </si>
  <si>
    <t xml:space="preserve">Maderas Tebra</t>
  </si>
  <si>
    <t xml:space="preserve">Cima de Vila, Tebra (Pereiras) - Tomiño</t>
  </si>
  <si>
    <t xml:space="preserve">Arturo 637862883</t>
  </si>
  <si>
    <t xml:space="preserve">LEMMAR GRANITE S.L.</t>
  </si>
  <si>
    <t xml:space="preserve">Cantera Faro Parderrubias, Salceda de Caselas</t>
  </si>
  <si>
    <t xml:space="preserve">Pol Ind As Gándaras, parc 106A, Nave 5-6, O Porriño</t>
  </si>
  <si>
    <t xml:space="preserve">CONDICIONADA</t>
  </si>
  <si>
    <t xml:space="preserve">hth</t>
  </si>
  <si>
    <t xml:space="preserve">OCAS A REALIZAR</t>
  </si>
  <si>
    <t xml:space="preserve">ÚLTIMA FECHA DE ACTUALIZACIÓN</t>
  </si>
  <si>
    <t xml:space="preserve">Debería Realizar OCA</t>
  </si>
  <si>
    <t xml:space="preserve">PRÓXIMOS 12 MESES</t>
  </si>
  <si>
    <t xml:space="preserve">608 52 35 68 TONI (HIJO)</t>
  </si>
  <si>
    <t xml:space="preserve">enmacosa</t>
  </si>
  <si>
    <t xml:space="preserve">986 420 725 CONCHITA  -  JOSE</t>
  </si>
  <si>
    <t xml:space="preserve">OCA GLOBAL ICP</t>
  </si>
  <si>
    <t xml:space="preserve">HOSTAL María Cristina Perez Perez</t>
  </si>
  <si>
    <t xml:space="preserve">BARRIO COUTADAS 7, PONTEAREAS</t>
  </si>
  <si>
    <t xml:space="preserve">986 34 75 01 CECILIA -ADMINISTRACION</t>
  </si>
  <si>
    <t xml:space="preserve">Maria Del Carmen Fernandez Presa- carniceria</t>
  </si>
  <si>
    <t xml:space="preserve">Victorianos Perez Vidal 48 - Salceda</t>
  </si>
  <si>
    <t xml:space="preserve">Le lleva otra empresa la OCA</t>
  </si>
  <si>
    <t xml:space="preserve">Lugar Vilafria, 36, 36475 Porriño, Pontevedra</t>
  </si>
  <si>
    <t xml:space="preserve">Visual Micro Systems SA</t>
  </si>
  <si>
    <t xml:space="preserve">OCAS Y MANTENIMIENTOS A REALIZAR</t>
  </si>
  <si>
    <t xml:space="preserve">3 años</t>
  </si>
  <si>
    <t xml:space="preserve">Deberían Realizar OCA</t>
  </si>
  <si>
    <t xml:space="preserve">OCAS PRÓXIMOS 12 MESES; MANT. PRÓXIMOS 3 MESES</t>
  </si>
  <si>
    <t xml:space="preserve">A</t>
  </si>
  <si>
    <t xml:space="preserve">MANTENIMIENTO</t>
  </si>
  <si>
    <t xml:space="preserve">Tipo</t>
  </si>
  <si>
    <t xml:space="preserve">Potencia</t>
  </si>
  <si>
    <t xml:space="preserve">Distribuidora</t>
  </si>
  <si>
    <t xml:space="preserve">Matrícula</t>
  </si>
  <si>
    <t xml:space="preserve">ÚLTIMO</t>
  </si>
  <si>
    <t xml:space="preserve">PRÓXIMO</t>
  </si>
  <si>
    <t xml:space="preserve">Caseta de Obra Civil</t>
  </si>
  <si>
    <t xml:space="preserve">400 kVAS</t>
  </si>
  <si>
    <t xml:space="preserve">FENOSA</t>
  </si>
  <si>
    <t xml:space="preserve">36PK00</t>
  </si>
  <si>
    <t xml:space="preserve">Caseta Prefabric.</t>
  </si>
  <si>
    <t xml:space="preserve">Borgwarnes Emissions Systems  (PORTE DE MOLLE)</t>
  </si>
  <si>
    <t xml:space="preserve">Trafo aislamiento</t>
  </si>
  <si>
    <t xml:space="preserve">CUENTA DE CLIENTE</t>
  </si>
  <si>
    <t xml:space="preserve">Caseta Subterran.</t>
  </si>
  <si>
    <t xml:space="preserve">1000 kVAS</t>
  </si>
  <si>
    <t xml:space="preserve">36PZI8</t>
  </si>
  <si>
    <t xml:space="preserve">3x800 kVAS</t>
  </si>
  <si>
    <t xml:space="preserve">36HU12</t>
  </si>
  <si>
    <t xml:space="preserve">Canteras Lemos Romero, SL</t>
  </si>
  <si>
    <t xml:space="preserve">Canteras del Faro de Entienza s/n - Salceda de Caselas</t>
  </si>
  <si>
    <t xml:space="preserve">630 kVAS</t>
  </si>
  <si>
    <t xml:space="preserve">E.A.M.</t>
  </si>
  <si>
    <t xml:space="preserve">618 942 753 Agustin ingeniero</t>
  </si>
  <si>
    <t xml:space="preserve">Mantenimiento CT, Cuadro de Baja y Bateria de condensadores</t>
  </si>
  <si>
    <t xml:space="preserve">32PHY7</t>
  </si>
  <si>
    <t xml:space="preserve">OJO OCA LINEA MT, ver fecha</t>
  </si>
  <si>
    <t xml:space="preserve">pendiente Oca para diciembre/enero CT y BT</t>
  </si>
  <si>
    <t xml:space="preserve">36PK544</t>
  </si>
  <si>
    <t xml:space="preserve">639 838 981 Juan
juancabreira_r1@hotmail.com</t>
  </si>
  <si>
    <t xml:space="preserve">36PBDM</t>
  </si>
  <si>
    <t xml:space="preserve">Oca </t>
  </si>
  <si>
    <t xml:space="preserve">Comevisa    (A Granxa) </t>
  </si>
  <si>
    <t xml:space="preserve">800 kVAS</t>
  </si>
  <si>
    <t xml:space="preserve">36PRM3</t>
  </si>
  <si>
    <t xml:space="preserve">100 kVAS</t>
  </si>
  <si>
    <t xml:space="preserve">36H233</t>
  </si>
  <si>
    <t xml:space="preserve">Mientras no alquilen nave no hacemos ni oca ni mant</t>
  </si>
  <si>
    <t xml:space="preserve">Caseta Prefabric. Chapa</t>
  </si>
  <si>
    <t xml:space="preserve">36PA67</t>
  </si>
  <si>
    <t xml:space="preserve">36PLR1</t>
  </si>
  <si>
    <t xml:space="preserve">Eurobandas S.A.</t>
  </si>
  <si>
    <t xml:space="preserve">Polig Ind as Gandaras - Porriño</t>
  </si>
  <si>
    <t xml:space="preserve">36PB17</t>
  </si>
  <si>
    <t xml:space="preserve">986 639 600 José Antonio Barros</t>
  </si>
  <si>
    <t xml:space="preserve">Nave vendida, pendiente de nueva propiedad</t>
  </si>
  <si>
    <t xml:space="preserve">Ribadelouro</t>
  </si>
  <si>
    <t xml:space="preserve">1600 kVAS</t>
  </si>
  <si>
    <t xml:space="preserve">SETA</t>
  </si>
  <si>
    <t xml:space="preserve">*APLAZADA DE 2022 A 2023
*PRECIO SÓLO PARA 2024</t>
  </si>
  <si>
    <t xml:space="preserve">Exmo Ayunt Ponteareas C.D. Alvaro Pino</t>
  </si>
  <si>
    <t xml:space="preserve">SESTELO</t>
  </si>
  <si>
    <t xml:space="preserve">NO QUIEREN HACER EL MANTENIMIENTO</t>
  </si>
  <si>
    <t xml:space="preserve">36P669</t>
  </si>
  <si>
    <t xml:space="preserve">Electronavia le hace las OCAS</t>
  </si>
  <si>
    <t xml:space="preserve">APPLUS</t>
  </si>
  <si>
    <t xml:space="preserve">36PCW5</t>
  </si>
  <si>
    <t xml:space="preserve">Cerro la empresa</t>
  </si>
  <si>
    <t xml:space="preserve">125 kVAS</t>
  </si>
  <si>
    <t xml:space="preserve">36PXP4</t>
  </si>
  <si>
    <t xml:space="preserve">Pendiente de mant cuando se le cambie la celda</t>
  </si>
  <si>
    <r>
      <rPr>
        <sz val="9"/>
        <color rgb="FF000000"/>
        <rFont val="Calibri"/>
        <family val="2"/>
        <charset val="1"/>
      </rPr>
      <t xml:space="preserve">986 956 445 </t>
    </r>
    <r>
      <rPr>
        <sz val="9"/>
        <color rgb="FFFF0000"/>
        <rFont val="Calibri"/>
        <family val="2"/>
        <charset val="1"/>
      </rPr>
      <t xml:space="preserve">ojo ver nota 1</t>
    </r>
  </si>
  <si>
    <t xml:space="preserve">Moroso</t>
  </si>
  <si>
    <t xml:space="preserve">250 kVAS</t>
  </si>
  <si>
    <t xml:space="preserve">36PDJ9</t>
  </si>
  <si>
    <t xml:space="preserve">NO ENVIO CONTRATO FIRMADO</t>
  </si>
  <si>
    <t xml:space="preserve">Maderas Tebra SL</t>
  </si>
  <si>
    <t xml:space="preserve">500 kVAS</t>
  </si>
  <si>
    <t xml:space="preserve">Minera de Rocas SA          CT+LAT</t>
  </si>
  <si>
    <t xml:space="preserve">DMP081</t>
  </si>
  <si>
    <t xml:space="preserve">Mant y oca lo hace con otro instalador</t>
  </si>
  <si>
    <t xml:space="preserve">160 kVAS</t>
  </si>
  <si>
    <t xml:space="preserve">99/9999</t>
  </si>
  <si>
    <t xml:space="preserve">Mant lo hace con otro instalador</t>
  </si>
  <si>
    <t xml:space="preserve">Narom Empresa Construct SL  Planta Aglomerados</t>
  </si>
  <si>
    <t xml:space="preserve">680 462 063 Manuel</t>
  </si>
  <si>
    <t xml:space="preserve">36PFN4</t>
  </si>
  <si>
    <t xml:space="preserve">NORBERTO - Norfert marmoleria</t>
  </si>
  <si>
    <t xml:space="preserve">36PEG8</t>
  </si>
  <si>
    <t xml:space="preserve">986 648 351 Marta  672 314 726 Carlos</t>
  </si>
  <si>
    <t xml:space="preserve">50 kVAS</t>
  </si>
  <si>
    <t xml:space="preserve">36PC13</t>
  </si>
  <si>
    <t xml:space="preserve">673 638 580 Jose Mª</t>
  </si>
  <si>
    <t xml:space="preserve">Nuevo propietario, ofrecerle</t>
  </si>
  <si>
    <t xml:space="preserve">36PXH</t>
  </si>
  <si>
    <t xml:space="preserve">oca y mant otro instalador</t>
  </si>
  <si>
    <t xml:space="preserve">Pesbami SL. (Emamiño)</t>
  </si>
  <si>
    <t xml:space="preserve">S.E.T.A</t>
  </si>
  <si>
    <t xml:space="preserve">986 639 206   649 980 779 Pablo</t>
  </si>
  <si>
    <t xml:space="preserve">36PGL7</t>
  </si>
  <si>
    <t xml:space="preserve">2x500 kVAS</t>
  </si>
  <si>
    <t xml:space="preserve">36P592</t>
  </si>
  <si>
    <t xml:space="preserve">315 kVAS</t>
  </si>
  <si>
    <t xml:space="preserve">36PU16</t>
  </si>
  <si>
    <t xml:space="preserve">Resigal Gestión integral de Galicia, S.L.</t>
  </si>
  <si>
    <t xml:space="preserve">C/Generoso Domínguez, 37 - 36415 Mos</t>
  </si>
  <si>
    <t xml:space="preserve">36PB87</t>
  </si>
  <si>
    <t xml:space="preserve">986599350 Rafael</t>
  </si>
  <si>
    <t xml:space="preserve">75 kVAS</t>
  </si>
  <si>
    <t xml:space="preserve">VDA DE ANTONIO PEREEIRA S.L.</t>
  </si>
  <si>
    <t xml:space="preserve">Avda do rebullón 2, Mos</t>
  </si>
  <si>
    <t xml:space="preserve">500 kVAs</t>
  </si>
  <si>
    <t xml:space="preserve">986 486 744</t>
  </si>
  <si>
    <t xml:space="preserve">Caseta Prefabricada</t>
  </si>
  <si>
    <t xml:space="preserve">36PMW5</t>
  </si>
  <si>
    <t xml:space="preserve">986 213 753 Pablo o Marisa</t>
  </si>
  <si>
    <t xml:space="preserve">Vicalsa - Viguesa de Calderería S.A.</t>
  </si>
  <si>
    <t xml:space="preserve">Camiño do Caramuxo, nº 64- Vigo - Pontevedra</t>
  </si>
  <si>
    <t xml:space="preserve">U.E.F</t>
  </si>
  <si>
    <t xml:space="preserve">Qualiconsult</t>
  </si>
  <si>
    <t xml:space="preserve">986 21 37 53 Pablo o Marisa</t>
  </si>
  <si>
    <t xml:space="preserve">VISUAL MICRO SYSTEMS</t>
  </si>
  <si>
    <t xml:space="preserve">PG. IND. A GRANXA CALLE D, PARC 3, O PORRIÑO </t>
  </si>
  <si>
    <t xml:space="preserve">36PJH6</t>
  </si>
  <si>
    <t xml:space="preserve">36PJH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</si>
</sst>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.00"/>
    <numFmt numFmtId="167" formatCode="#,##0.00&quot; €&quot;;[RED]\-#,##0.00&quot; €&quot;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9"/>
      <color rgb="FFFF0000"/>
      <name val="Calibri"/>
      <family val="2"/>
      <charset val="1"/>
    </font>
    <font>
      <sz val="9"/>
      <name val="Calibri"/>
      <family val="2"/>
      <charset val="1"/>
    </font>
    <font>
      <sz val="8"/>
      <name val="Calibri"/>
      <family val="2"/>
      <charset val="1"/>
    </font>
    <font>
      <b val="true"/>
      <sz val="8"/>
      <name val="Calibri"/>
      <family val="2"/>
      <charset val="1"/>
    </font>
    <font>
      <sz val="9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969696"/>
      </patternFill>
    </fill>
    <fill>
      <patternFill patternType="solid">
        <fgColor rgb="FFB4C7E7"/>
        <bgColor rgb="FFCCCCFF"/>
      </patternFill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ill>
        <patternFill patternType="solid">
          <fgColor rgb="00FFFFFF"/>
        </patternFill>
      </fill>
    </dxf>
    <dxf>
      <fill>
        <patternFill patternType="solid">
          <fgColor rgb="FFFFFFFF"/>
          <bgColor rgb="FF40404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FFFF"/>
        </patternFill>
      </fill>
    </dxf>
    <dxf>
      <fill>
        <patternFill>
          <bgColor rgb="FFFFFFFF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rgb="FFB4C7E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76320</xdr:rowOff>
    </xdr:from>
    <xdr:to>
      <xdr:col>1</xdr:col>
      <xdr:colOff>171000</xdr:colOff>
      <xdr:row>3</xdr:row>
      <xdr:rowOff>1440</xdr:rowOff>
    </xdr:to>
    <xdr:pic>
      <xdr:nvPicPr>
        <xdr:cNvPr id="0" name="Imagen 5" descr=""/>
        <xdr:cNvPicPr/>
      </xdr:nvPicPr>
      <xdr:blipFill>
        <a:blip r:embed="rId1"/>
        <a:stretch/>
      </xdr:blipFill>
      <xdr:spPr>
        <a:xfrm>
          <a:off x="0" y="76320"/>
          <a:ext cx="2097720" cy="420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76320</xdr:rowOff>
    </xdr:from>
    <xdr:to>
      <xdr:col>1</xdr:col>
      <xdr:colOff>140760</xdr:colOff>
      <xdr:row>3</xdr:row>
      <xdr:rowOff>1440</xdr:rowOff>
    </xdr:to>
    <xdr:pic>
      <xdr:nvPicPr>
        <xdr:cNvPr id="1" name="Imagen 1" descr=""/>
        <xdr:cNvPicPr/>
      </xdr:nvPicPr>
      <xdr:blipFill>
        <a:blip r:embed="rId1"/>
        <a:stretch/>
      </xdr:blipFill>
      <xdr:spPr>
        <a:xfrm>
          <a:off x="0" y="76320"/>
          <a:ext cx="2106720" cy="420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7200</xdr:rowOff>
    </xdr:from>
    <xdr:to>
      <xdr:col>0</xdr:col>
      <xdr:colOff>2439360</xdr:colOff>
      <xdr:row>3</xdr:row>
      <xdr:rowOff>55800</xdr:rowOff>
    </xdr:to>
    <xdr:pic>
      <xdr:nvPicPr>
        <xdr:cNvPr id="2" name="Imagen 1" descr=""/>
        <xdr:cNvPicPr/>
      </xdr:nvPicPr>
      <xdr:blipFill>
        <a:blip r:embed="rId1"/>
        <a:stretch/>
      </xdr:blipFill>
      <xdr:spPr>
        <a:xfrm>
          <a:off x="0" y="7200"/>
          <a:ext cx="2439360" cy="610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3417840</xdr:colOff>
      <xdr:row>2</xdr:row>
      <xdr:rowOff>154080</xdr:rowOff>
    </xdr:to>
    <xdr:pic>
      <xdr:nvPicPr>
        <xdr:cNvPr id="3" name="Imagen 1" descr=""/>
        <xdr:cNvPicPr/>
      </xdr:nvPicPr>
      <xdr:blipFill>
        <a:blip r:embed="rId1"/>
        <a:stretch/>
      </xdr:blipFill>
      <xdr:spPr>
        <a:xfrm>
          <a:off x="0" y="0"/>
          <a:ext cx="3417840" cy="64944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a2" displayName="Tabla2" ref="A6:H86" headerRowCount="1" totalsRowCount="0" totalsRowShown="0">
  <autoFilter ref="A6:H86"/>
  <tableColumns count="8">
    <tableColumn id="1" name="Propietario"/>
    <tableColumn id="2" name="Dirección"/>
    <tableColumn id="3" name="INSPECCIÓN"/>
    <tableColumn id="4" name="PROXIMA"/>
    <tableColumn id="5" name="ORGANISMO"/>
    <tableColumn id="6" name="Contacto"/>
    <tableColumn id="7" name="Cualificación"/>
    <tableColumn id="8" name="Observaciones"/>
  </tableColumns>
</table>
</file>

<file path=xl/tables/table2.xml><?xml version="1.0" encoding="utf-8"?>
<table xmlns="http://schemas.openxmlformats.org/spreadsheetml/2006/main" id="2" name="Tabla5" displayName="Tabla5" ref="A6:H89" headerRowCount="1" totalsRowCount="0" totalsRowShown="0">
  <autoFilter ref="A6:H89">
    <filterColumn colId="0">
      <filters>
        <filter val="Canterias y Obras Manuel Vaqueiro SLU"/>
      </filters>
    </filterColumn>
  </autoFilter>
  <tableColumns count="8">
    <tableColumn id="1" name="Propietario"/>
    <tableColumn id="2" name="Dirección"/>
    <tableColumn id="3" name="INSPECCIÓN"/>
    <tableColumn id="4" name="PROXIMA"/>
    <tableColumn id="5" name="ORGANISMO"/>
    <tableColumn id="6" name="Contacto"/>
    <tableColumn id="7" name="Cualificación"/>
    <tableColumn id="8" name="Observaciones"/>
  </tableColumns>
</table>
</file>

<file path=xl/tables/table3.xml><?xml version="1.0" encoding="utf-8"?>
<table xmlns="http://schemas.openxmlformats.org/spreadsheetml/2006/main" id="3" name="Tabla52" displayName="Tabla52" ref="A6:N55" headerRowCount="1" totalsRowCount="0" totalsRowShown="0">
  <autoFilter ref="A6:N55"/>
  <tableColumns count="14">
    <tableColumn id="1" name="Propietario"/>
    <tableColumn id="2" name="Dirección"/>
    <tableColumn id="3" name="Tipo"/>
    <tableColumn id="4" name="Potencia"/>
    <tableColumn id="5" name="Distribuidora"/>
    <tableColumn id="6" name="Matrícula"/>
    <tableColumn id="7" name="ORGANISMO"/>
    <tableColumn id="8" name="INSPECCIÓN"/>
    <tableColumn id="9" name="PROXIMA"/>
    <tableColumn id="10" name="Cualificación"/>
    <tableColumn id="11" name="ÚLTIMO"/>
    <tableColumn id="12" name="PRÓXIMO"/>
    <tableColumn id="13" name="Contacto"/>
    <tableColumn id="14" name="Observacion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81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C60" activeCellId="0" sqref="C60"/>
    </sheetView>
  </sheetViews>
  <sheetFormatPr defaultColWidth="11.4453125" defaultRowHeight="12" zeroHeight="false" outlineLevelRow="0" outlineLevelCol="0"/>
  <cols>
    <col collapsed="false" customWidth="true" hidden="false" outlineLevel="0" max="1" min="1" style="1" width="21.67"/>
    <col collapsed="false" customWidth="true" hidden="false" outlineLevel="0" max="2" min="2" style="1" width="18"/>
    <col collapsed="false" customWidth="true" hidden="false" outlineLevel="0" max="4" min="3" style="2" width="9.33"/>
    <col collapsed="false" customWidth="true" hidden="false" outlineLevel="0" max="5" min="5" style="1" width="14.44"/>
    <col collapsed="false" customWidth="true" hidden="false" outlineLevel="0" max="6" min="6" style="1" width="24"/>
    <col collapsed="false" customWidth="false" hidden="false" outlineLevel="0" max="1024" min="7" style="1" width="11.44"/>
  </cols>
  <sheetData>
    <row r="2" customFormat="false" ht="12" hidden="false" customHeight="false" outlineLevel="0" collapsed="false">
      <c r="A2" s="3"/>
      <c r="B2" s="3"/>
      <c r="C2" s="3"/>
      <c r="D2" s="3"/>
      <c r="E2" s="3"/>
    </row>
    <row r="3" customFormat="false" ht="15" hidden="false" customHeight="false" outlineLevel="0" collapsed="false">
      <c r="A3" s="3"/>
      <c r="C3" s="3" t="s">
        <v>0</v>
      </c>
      <c r="D3" s="4"/>
      <c r="E3" s="5" t="n">
        <v>44895</v>
      </c>
    </row>
    <row r="4" customFormat="false" ht="12" hidden="false" customHeight="false" outlineLevel="0" collapsed="false">
      <c r="A4" s="3"/>
      <c r="B4" s="3"/>
      <c r="C4" s="3"/>
      <c r="D4" s="3"/>
      <c r="E4" s="5"/>
    </row>
    <row r="5" customFormat="false" ht="12" hidden="false" customHeight="true" outlineLevel="0" collapsed="false">
      <c r="A5" s="3"/>
      <c r="B5" s="3"/>
      <c r="C5" s="6" t="s">
        <v>1</v>
      </c>
      <c r="D5" s="6"/>
      <c r="E5" s="3"/>
    </row>
    <row r="6" customFormat="false" ht="12" hidden="false" customHeight="false" outlineLevel="0" collapsed="false">
      <c r="A6" s="6" t="s">
        <v>2</v>
      </c>
      <c r="B6" s="6" t="s">
        <v>3</v>
      </c>
      <c r="C6" s="7" t="s">
        <v>4</v>
      </c>
      <c r="D6" s="7" t="s">
        <v>5</v>
      </c>
      <c r="E6" s="8" t="s">
        <v>6</v>
      </c>
    </row>
    <row r="7" customFormat="false" ht="24" hidden="false" customHeight="false" outlineLevel="0" collapsed="false">
      <c r="A7" s="9" t="s">
        <v>7</v>
      </c>
      <c r="B7" s="10" t="s">
        <v>8</v>
      </c>
      <c r="C7" s="11" t="s">
        <v>9</v>
      </c>
      <c r="D7" s="11" t="s">
        <v>10</v>
      </c>
      <c r="E7" s="10" t="s">
        <v>11</v>
      </c>
    </row>
    <row r="8" customFormat="false" ht="24" hidden="false" customHeight="true" outlineLevel="0" collapsed="false">
      <c r="A8" s="9" t="s">
        <v>12</v>
      </c>
      <c r="B8" s="10" t="s">
        <v>13</v>
      </c>
      <c r="C8" s="11" t="s">
        <v>9</v>
      </c>
      <c r="D8" s="11" t="s">
        <v>10</v>
      </c>
      <c r="E8" s="10" t="s">
        <v>14</v>
      </c>
    </row>
    <row r="9" customFormat="false" ht="24" hidden="false" customHeight="false" outlineLevel="0" collapsed="false">
      <c r="A9" s="9" t="s">
        <v>15</v>
      </c>
      <c r="B9" s="10" t="s">
        <v>16</v>
      </c>
      <c r="C9" s="11" t="s">
        <v>9</v>
      </c>
      <c r="D9" s="11" t="s">
        <v>10</v>
      </c>
      <c r="E9" s="10" t="s">
        <v>17</v>
      </c>
    </row>
    <row r="10" customFormat="false" ht="24" hidden="false" customHeight="false" outlineLevel="0" collapsed="false">
      <c r="A10" s="12" t="s">
        <v>18</v>
      </c>
      <c r="B10" s="10"/>
      <c r="C10" s="13" t="s">
        <v>19</v>
      </c>
      <c r="D10" s="14" t="n">
        <v>44404</v>
      </c>
      <c r="E10" s="15" t="s">
        <v>20</v>
      </c>
    </row>
    <row r="11" customFormat="false" ht="23.25" hidden="false" customHeight="true" outlineLevel="0" collapsed="false">
      <c r="A11" s="9" t="s">
        <v>21</v>
      </c>
      <c r="B11" s="10" t="s">
        <v>22</v>
      </c>
      <c r="C11" s="14" t="s">
        <v>9</v>
      </c>
      <c r="D11" s="14" t="s">
        <v>10</v>
      </c>
      <c r="E11" s="10" t="s">
        <v>23</v>
      </c>
    </row>
    <row r="12" s="16" customFormat="true" ht="24" hidden="false" customHeight="false" outlineLevel="0" collapsed="false">
      <c r="A12" s="9" t="s">
        <v>24</v>
      </c>
      <c r="B12" s="10" t="s">
        <v>25</v>
      </c>
      <c r="C12" s="14" t="s">
        <v>26</v>
      </c>
      <c r="D12" s="14" t="s">
        <v>10</v>
      </c>
      <c r="E12" s="10" t="s">
        <v>27</v>
      </c>
    </row>
    <row r="13" s="16" customFormat="true" ht="30" hidden="false" customHeight="true" outlineLevel="0" collapsed="false">
      <c r="A13" s="9" t="s">
        <v>28</v>
      </c>
      <c r="B13" s="10" t="s">
        <v>29</v>
      </c>
      <c r="C13" s="17" t="s">
        <v>30</v>
      </c>
      <c r="D13" s="17" t="n">
        <v>46265</v>
      </c>
      <c r="E13" s="10" t="s">
        <v>31</v>
      </c>
    </row>
    <row r="14" s="16" customFormat="true" ht="24" hidden="false" customHeight="false" outlineLevel="0" collapsed="false">
      <c r="A14" s="12" t="s">
        <v>32</v>
      </c>
      <c r="B14" s="10" t="s">
        <v>33</v>
      </c>
      <c r="C14" s="18" t="s">
        <v>34</v>
      </c>
      <c r="D14" s="19" t="n">
        <v>46133</v>
      </c>
      <c r="E14" s="15"/>
    </row>
    <row r="15" customFormat="false" ht="27" hidden="false" customHeight="true" outlineLevel="0" collapsed="false">
      <c r="A15" s="9" t="s">
        <v>35</v>
      </c>
      <c r="B15" s="10" t="s">
        <v>36</v>
      </c>
      <c r="C15" s="17" t="s">
        <v>37</v>
      </c>
      <c r="D15" s="17" t="n">
        <v>46168</v>
      </c>
      <c r="E15" s="10" t="s">
        <v>38</v>
      </c>
      <c r="F15" s="16"/>
    </row>
    <row r="16" s="16" customFormat="true" ht="24" hidden="false" customHeight="false" outlineLevel="0" collapsed="false">
      <c r="A16" s="9" t="s">
        <v>39</v>
      </c>
      <c r="B16" s="10" t="s">
        <v>40</v>
      </c>
      <c r="C16" s="13" t="s">
        <v>41</v>
      </c>
      <c r="D16" s="18" t="s">
        <v>42</v>
      </c>
      <c r="E16" s="10" t="s">
        <v>43</v>
      </c>
    </row>
    <row r="17" s="16" customFormat="true" ht="24" hidden="false" customHeight="false" outlineLevel="0" collapsed="false">
      <c r="A17" s="9" t="s">
        <v>44</v>
      </c>
      <c r="B17" s="10" t="s">
        <v>40</v>
      </c>
      <c r="C17" s="13" t="s">
        <v>41</v>
      </c>
      <c r="D17" s="18" t="s">
        <v>42</v>
      </c>
      <c r="E17" s="10" t="s">
        <v>43</v>
      </c>
    </row>
    <row r="18" s="16" customFormat="true" ht="24" hidden="false" customHeight="false" outlineLevel="0" collapsed="false">
      <c r="A18" s="9" t="s">
        <v>45</v>
      </c>
      <c r="B18" s="10" t="s">
        <v>46</v>
      </c>
      <c r="C18" s="14" t="s">
        <v>26</v>
      </c>
      <c r="D18" s="14" t="s">
        <v>10</v>
      </c>
      <c r="E18" s="10" t="s">
        <v>47</v>
      </c>
    </row>
    <row r="19" s="16" customFormat="true" ht="26.25" hidden="false" customHeight="true" outlineLevel="0" collapsed="false">
      <c r="A19" s="9" t="s">
        <v>48</v>
      </c>
      <c r="B19" s="10" t="s">
        <v>49</v>
      </c>
      <c r="C19" s="17" t="n">
        <v>42849</v>
      </c>
      <c r="D19" s="11" t="n">
        <v>44585</v>
      </c>
      <c r="E19" s="10" t="s">
        <v>50</v>
      </c>
    </row>
    <row r="20" s="16" customFormat="true" ht="24" hidden="false" customHeight="true" outlineLevel="0" collapsed="false">
      <c r="A20" s="9" t="s">
        <v>51</v>
      </c>
      <c r="B20" s="10" t="s">
        <v>52</v>
      </c>
      <c r="C20" s="11" t="s">
        <v>9</v>
      </c>
      <c r="D20" s="11" t="s">
        <v>10</v>
      </c>
      <c r="E20" s="10" t="s">
        <v>53</v>
      </c>
    </row>
    <row r="21" s="16" customFormat="true" ht="27" hidden="false" customHeight="true" outlineLevel="0" collapsed="false">
      <c r="A21" s="20" t="s">
        <v>54</v>
      </c>
      <c r="B21" s="10" t="s">
        <v>55</v>
      </c>
      <c r="C21" s="14" t="s">
        <v>9</v>
      </c>
      <c r="D21" s="14" t="s">
        <v>10</v>
      </c>
      <c r="E21" s="15" t="s">
        <v>56</v>
      </c>
    </row>
    <row r="22" s="16" customFormat="true" ht="28.5" hidden="false" customHeight="true" outlineLevel="0" collapsed="false">
      <c r="A22" s="9" t="s">
        <v>57</v>
      </c>
      <c r="B22" s="10" t="s">
        <v>58</v>
      </c>
      <c r="C22" s="11" t="s">
        <v>9</v>
      </c>
      <c r="D22" s="11" t="s">
        <v>10</v>
      </c>
      <c r="E22" s="10" t="s">
        <v>59</v>
      </c>
    </row>
    <row r="23" s="16" customFormat="true" ht="24" hidden="false" customHeight="false" outlineLevel="0" collapsed="false">
      <c r="A23" s="9" t="s">
        <v>60</v>
      </c>
      <c r="B23" s="10" t="s">
        <v>61</v>
      </c>
      <c r="C23" s="11" t="s">
        <v>62</v>
      </c>
      <c r="D23" s="18" t="s">
        <v>42</v>
      </c>
      <c r="E23" s="10" t="s">
        <v>63</v>
      </c>
    </row>
    <row r="24" s="16" customFormat="true" ht="24" hidden="false" customHeight="false" outlineLevel="0" collapsed="false">
      <c r="A24" s="12" t="s">
        <v>64</v>
      </c>
      <c r="B24" s="10" t="s">
        <v>65</v>
      </c>
      <c r="C24" s="11" t="s">
        <v>9</v>
      </c>
      <c r="D24" s="11" t="s">
        <v>10</v>
      </c>
      <c r="E24" s="10" t="s">
        <v>66</v>
      </c>
    </row>
    <row r="25" s="16" customFormat="true" ht="24" hidden="false" customHeight="false" outlineLevel="0" collapsed="false">
      <c r="A25" s="12" t="s">
        <v>67</v>
      </c>
      <c r="B25" s="10" t="s">
        <v>68</v>
      </c>
      <c r="C25" s="11" t="s">
        <v>9</v>
      </c>
      <c r="D25" s="11" t="s">
        <v>10</v>
      </c>
      <c r="E25" s="10" t="s">
        <v>69</v>
      </c>
    </row>
    <row r="26" s="16" customFormat="true" ht="24" hidden="false" customHeight="false" outlineLevel="0" collapsed="false">
      <c r="A26" s="12" t="s">
        <v>70</v>
      </c>
      <c r="B26" s="10" t="s">
        <v>71</v>
      </c>
      <c r="C26" s="11" t="s">
        <v>9</v>
      </c>
      <c r="D26" s="11" t="s">
        <v>10</v>
      </c>
      <c r="E26" s="10"/>
    </row>
    <row r="27" s="16" customFormat="true" ht="24" hidden="false" customHeight="false" outlineLevel="0" collapsed="false">
      <c r="A27" s="12" t="s">
        <v>72</v>
      </c>
      <c r="B27" s="10" t="s">
        <v>73</v>
      </c>
      <c r="C27" s="11" t="s">
        <v>9</v>
      </c>
      <c r="D27" s="11" t="s">
        <v>10</v>
      </c>
      <c r="E27" s="10" t="s">
        <v>74</v>
      </c>
    </row>
    <row r="28" s="16" customFormat="true" ht="24" hidden="false" customHeight="false" outlineLevel="0" collapsed="false">
      <c r="A28" s="9" t="s">
        <v>75</v>
      </c>
      <c r="B28" s="10" t="s">
        <v>76</v>
      </c>
      <c r="C28" s="17" t="s">
        <v>77</v>
      </c>
      <c r="D28" s="17" t="n">
        <v>45309</v>
      </c>
      <c r="E28" s="10" t="s">
        <v>78</v>
      </c>
    </row>
    <row r="29" s="16" customFormat="true" ht="26.25" hidden="false" customHeight="true" outlineLevel="0" collapsed="false">
      <c r="A29" s="9" t="s">
        <v>79</v>
      </c>
      <c r="B29" s="10" t="s">
        <v>80</v>
      </c>
      <c r="C29" s="17" t="s">
        <v>81</v>
      </c>
      <c r="D29" s="17" t="n">
        <v>45309</v>
      </c>
      <c r="E29" s="10" t="s">
        <v>78</v>
      </c>
    </row>
    <row r="30" s="16" customFormat="true" ht="27" hidden="false" customHeight="true" outlineLevel="0" collapsed="false">
      <c r="A30" s="9" t="s">
        <v>82</v>
      </c>
      <c r="B30" s="10" t="s">
        <v>80</v>
      </c>
      <c r="C30" s="17" t="s">
        <v>83</v>
      </c>
      <c r="D30" s="17" t="n">
        <v>46481</v>
      </c>
      <c r="E30" s="10" t="s">
        <v>78</v>
      </c>
    </row>
    <row r="31" s="16" customFormat="true" ht="24" hidden="false" customHeight="false" outlineLevel="0" collapsed="false">
      <c r="A31" s="9" t="s">
        <v>84</v>
      </c>
      <c r="B31" s="10" t="s">
        <v>85</v>
      </c>
      <c r="C31" s="11" t="s">
        <v>62</v>
      </c>
      <c r="D31" s="17" t="s">
        <v>42</v>
      </c>
      <c r="E31" s="10" t="s">
        <v>78</v>
      </c>
    </row>
    <row r="32" s="16" customFormat="true" ht="24" hidden="false" customHeight="false" outlineLevel="0" collapsed="false">
      <c r="A32" s="9" t="s">
        <v>86</v>
      </c>
      <c r="B32" s="10" t="s">
        <v>87</v>
      </c>
      <c r="C32" s="17" t="s">
        <v>88</v>
      </c>
      <c r="D32" s="17" t="n">
        <v>46135</v>
      </c>
      <c r="E32" s="10" t="s">
        <v>31</v>
      </c>
    </row>
    <row r="33" s="16" customFormat="true" ht="27" hidden="false" customHeight="true" outlineLevel="0" collapsed="false">
      <c r="A33" s="9" t="s">
        <v>89</v>
      </c>
      <c r="B33" s="10" t="s">
        <v>90</v>
      </c>
      <c r="C33" s="13" t="s">
        <v>41</v>
      </c>
      <c r="D33" s="18" t="s">
        <v>42</v>
      </c>
      <c r="E33" s="10" t="s">
        <v>91</v>
      </c>
    </row>
    <row r="34" s="16" customFormat="true" ht="29.25" hidden="false" customHeight="true" outlineLevel="0" collapsed="false">
      <c r="A34" s="12" t="s">
        <v>92</v>
      </c>
      <c r="B34" s="10" t="s">
        <v>93</v>
      </c>
      <c r="C34" s="18" t="s">
        <v>94</v>
      </c>
      <c r="D34" s="19" t="n">
        <v>46662</v>
      </c>
      <c r="E34" s="15" t="s">
        <v>95</v>
      </c>
      <c r="F34" s="16" t="s">
        <v>96</v>
      </c>
    </row>
    <row r="35" s="16" customFormat="true" ht="21" hidden="false" customHeight="true" outlineLevel="0" collapsed="false">
      <c r="A35" s="9" t="s">
        <v>97</v>
      </c>
      <c r="B35" s="10" t="s">
        <v>98</v>
      </c>
      <c r="C35" s="13" t="s">
        <v>41</v>
      </c>
      <c r="D35" s="18" t="s">
        <v>42</v>
      </c>
      <c r="E35" s="10" t="s">
        <v>99</v>
      </c>
    </row>
    <row r="36" s="16" customFormat="true" ht="25.5" hidden="false" customHeight="true" outlineLevel="0" collapsed="false">
      <c r="A36" s="9" t="s">
        <v>100</v>
      </c>
      <c r="B36" s="10" t="s">
        <v>101</v>
      </c>
      <c r="C36" s="11" t="s">
        <v>9</v>
      </c>
      <c r="D36" s="11" t="s">
        <v>10</v>
      </c>
      <c r="E36" s="10" t="s">
        <v>102</v>
      </c>
    </row>
    <row r="37" s="16" customFormat="true" ht="25.5" hidden="false" customHeight="true" outlineLevel="0" collapsed="false">
      <c r="A37" s="9" t="s">
        <v>103</v>
      </c>
      <c r="B37" s="10" t="s">
        <v>104</v>
      </c>
      <c r="C37" s="13" t="s">
        <v>41</v>
      </c>
      <c r="D37" s="18" t="s">
        <v>42</v>
      </c>
      <c r="E37" s="10" t="s">
        <v>105</v>
      </c>
    </row>
    <row r="38" s="16" customFormat="true" ht="24" hidden="false" customHeight="false" outlineLevel="0" collapsed="false">
      <c r="A38" s="9" t="s">
        <v>106</v>
      </c>
      <c r="B38" s="10" t="s">
        <v>107</v>
      </c>
      <c r="C38" s="11" t="s">
        <v>9</v>
      </c>
      <c r="D38" s="11" t="s">
        <v>10</v>
      </c>
      <c r="E38" s="10" t="s">
        <v>108</v>
      </c>
    </row>
    <row r="39" s="16" customFormat="true" ht="24" hidden="false" customHeight="false" outlineLevel="0" collapsed="false">
      <c r="A39" s="9" t="s">
        <v>109</v>
      </c>
      <c r="B39" s="10" t="s">
        <v>110</v>
      </c>
      <c r="C39" s="13" t="s">
        <v>41</v>
      </c>
      <c r="D39" s="18" t="s">
        <v>42</v>
      </c>
      <c r="E39" s="10" t="s">
        <v>111</v>
      </c>
    </row>
    <row r="40" s="16" customFormat="true" ht="24" hidden="false" customHeight="true" outlineLevel="0" collapsed="false">
      <c r="A40" s="9" t="s">
        <v>112</v>
      </c>
      <c r="B40" s="10" t="s">
        <v>113</v>
      </c>
      <c r="C40" s="13" t="s">
        <v>41</v>
      </c>
      <c r="D40" s="18" t="s">
        <v>42</v>
      </c>
      <c r="E40" s="10" t="s">
        <v>114</v>
      </c>
    </row>
    <row r="41" s="16" customFormat="true" ht="24" hidden="false" customHeight="false" outlineLevel="0" collapsed="false">
      <c r="A41" s="9" t="s">
        <v>115</v>
      </c>
      <c r="B41" s="10" t="s">
        <v>116</v>
      </c>
      <c r="C41" s="13" t="s">
        <v>41</v>
      </c>
      <c r="D41" s="18" t="s">
        <v>42</v>
      </c>
      <c r="E41" s="10" t="s">
        <v>117</v>
      </c>
    </row>
    <row r="42" s="16" customFormat="true" ht="22.5" hidden="false" customHeight="true" outlineLevel="0" collapsed="false">
      <c r="A42" s="9" t="s">
        <v>118</v>
      </c>
      <c r="B42" s="10" t="s">
        <v>119</v>
      </c>
      <c r="C42" s="13" t="s">
        <v>41</v>
      </c>
      <c r="D42" s="18" t="s">
        <v>42</v>
      </c>
      <c r="E42" s="10" t="s">
        <v>120</v>
      </c>
    </row>
    <row r="43" s="16" customFormat="true" ht="23.25" hidden="false" customHeight="true" outlineLevel="0" collapsed="false">
      <c r="A43" s="9" t="s">
        <v>121</v>
      </c>
      <c r="B43" s="10" t="s">
        <v>122</v>
      </c>
      <c r="C43" s="11" t="s">
        <v>9</v>
      </c>
      <c r="D43" s="11" t="s">
        <v>10</v>
      </c>
      <c r="E43" s="10" t="s">
        <v>123</v>
      </c>
    </row>
    <row r="44" s="16" customFormat="true" ht="23.25" hidden="false" customHeight="true" outlineLevel="0" collapsed="false">
      <c r="A44" s="9" t="s">
        <v>124</v>
      </c>
      <c r="B44" s="10" t="s">
        <v>125</v>
      </c>
      <c r="C44" s="13" t="s">
        <v>41</v>
      </c>
      <c r="D44" s="18" t="s">
        <v>42</v>
      </c>
      <c r="E44" s="10" t="s">
        <v>126</v>
      </c>
    </row>
    <row r="45" s="16" customFormat="true" ht="24" hidden="false" customHeight="false" outlineLevel="0" collapsed="false">
      <c r="A45" s="9" t="s">
        <v>127</v>
      </c>
      <c r="B45" s="10" t="s">
        <v>128</v>
      </c>
      <c r="C45" s="11" t="s">
        <v>9</v>
      </c>
      <c r="D45" s="11" t="s">
        <v>10</v>
      </c>
      <c r="E45" s="10" t="s">
        <v>129</v>
      </c>
    </row>
    <row r="46" s="16" customFormat="true" ht="24" hidden="false" customHeight="false" outlineLevel="0" collapsed="false">
      <c r="A46" s="9" t="s">
        <v>130</v>
      </c>
      <c r="B46" s="10" t="s">
        <v>131</v>
      </c>
      <c r="C46" s="13" t="s">
        <v>41</v>
      </c>
      <c r="D46" s="18" t="s">
        <v>42</v>
      </c>
      <c r="E46" s="10" t="s">
        <v>132</v>
      </c>
    </row>
    <row r="47" s="16" customFormat="true" ht="24" hidden="false" customHeight="false" outlineLevel="0" collapsed="false">
      <c r="A47" s="9" t="s">
        <v>133</v>
      </c>
      <c r="B47" s="10" t="s">
        <v>134</v>
      </c>
      <c r="C47" s="14" t="s">
        <v>9</v>
      </c>
      <c r="D47" s="14" t="s">
        <v>10</v>
      </c>
      <c r="E47" s="10" t="s">
        <v>135</v>
      </c>
    </row>
    <row r="48" s="16" customFormat="true" ht="24" hidden="false" customHeight="false" outlineLevel="0" collapsed="false">
      <c r="A48" s="21" t="s">
        <v>136</v>
      </c>
      <c r="B48" s="22" t="s">
        <v>137</v>
      </c>
      <c r="C48" s="23" t="s">
        <v>9</v>
      </c>
      <c r="D48" s="11" t="s">
        <v>10</v>
      </c>
      <c r="E48" s="22" t="s">
        <v>138</v>
      </c>
    </row>
    <row r="49" customFormat="false" ht="27" hidden="false" customHeight="true" outlineLevel="0" collapsed="false">
      <c r="A49" s="21" t="s">
        <v>139</v>
      </c>
      <c r="B49" s="22" t="s">
        <v>140</v>
      </c>
      <c r="C49" s="23" t="s">
        <v>9</v>
      </c>
      <c r="D49" s="23" t="s">
        <v>10</v>
      </c>
      <c r="E49" s="22" t="s">
        <v>141</v>
      </c>
    </row>
    <row r="50" customFormat="false" ht="24" hidden="false" customHeight="false" outlineLevel="0" collapsed="false">
      <c r="A50" s="21" t="s">
        <v>142</v>
      </c>
      <c r="B50" s="22" t="s">
        <v>143</v>
      </c>
      <c r="C50" s="24" t="s">
        <v>41</v>
      </c>
      <c r="D50" s="25" t="s">
        <v>42</v>
      </c>
      <c r="E50" s="22" t="s">
        <v>144</v>
      </c>
    </row>
    <row r="51" customFormat="false" ht="24" hidden="false" customHeight="false" outlineLevel="0" collapsed="false">
      <c r="A51" s="21" t="s">
        <v>145</v>
      </c>
      <c r="B51" s="22" t="s">
        <v>146</v>
      </c>
      <c r="C51" s="24" t="s">
        <v>41</v>
      </c>
      <c r="D51" s="25" t="s">
        <v>42</v>
      </c>
      <c r="E51" s="22" t="s">
        <v>147</v>
      </c>
    </row>
    <row r="52" customFormat="false" ht="24" hidden="false" customHeight="true" outlineLevel="0" collapsed="false">
      <c r="A52" s="21" t="s">
        <v>148</v>
      </c>
      <c r="B52" s="22" t="s">
        <v>149</v>
      </c>
      <c r="C52" s="26" t="s">
        <v>150</v>
      </c>
      <c r="D52" s="26" t="n">
        <v>46413</v>
      </c>
      <c r="E52" s="22" t="s">
        <v>151</v>
      </c>
    </row>
    <row r="53" customFormat="false" ht="24" hidden="false" customHeight="false" outlineLevel="0" collapsed="false">
      <c r="A53" s="21" t="s">
        <v>152</v>
      </c>
      <c r="B53" s="22" t="s">
        <v>153</v>
      </c>
      <c r="C53" s="26" t="s">
        <v>154</v>
      </c>
      <c r="D53" s="26" t="n">
        <v>46125</v>
      </c>
      <c r="E53" s="22" t="s">
        <v>155</v>
      </c>
    </row>
    <row r="54" customFormat="false" ht="24" hidden="false" customHeight="false" outlineLevel="0" collapsed="false">
      <c r="A54" s="21" t="s">
        <v>156</v>
      </c>
      <c r="B54" s="22" t="s">
        <v>157</v>
      </c>
      <c r="C54" s="26" t="s">
        <v>158</v>
      </c>
      <c r="D54" s="26" t="n">
        <v>45763</v>
      </c>
      <c r="E54" s="22" t="s">
        <v>159</v>
      </c>
    </row>
    <row r="55" customFormat="false" ht="24" hidden="false" customHeight="false" outlineLevel="0" collapsed="false">
      <c r="A55" s="21" t="s">
        <v>160</v>
      </c>
      <c r="B55" s="22" t="s">
        <v>161</v>
      </c>
      <c r="C55" s="26" t="s">
        <v>162</v>
      </c>
      <c r="D55" s="26" t="n">
        <v>45763</v>
      </c>
      <c r="E55" s="22" t="s">
        <v>163</v>
      </c>
    </row>
    <row r="56" customFormat="false" ht="24" hidden="false" customHeight="false" outlineLevel="0" collapsed="false">
      <c r="A56" s="21" t="s">
        <v>164</v>
      </c>
      <c r="B56" s="22" t="s">
        <v>165</v>
      </c>
      <c r="C56" s="23" t="s">
        <v>9</v>
      </c>
      <c r="D56" s="23" t="s">
        <v>10</v>
      </c>
      <c r="E56" s="22" t="s">
        <v>166</v>
      </c>
    </row>
    <row r="57" customFormat="false" ht="24" hidden="false" customHeight="false" outlineLevel="0" collapsed="false">
      <c r="A57" s="21" t="s">
        <v>167</v>
      </c>
      <c r="B57" s="22" t="s">
        <v>168</v>
      </c>
      <c r="C57" s="23" t="s">
        <v>9</v>
      </c>
      <c r="D57" s="23" t="s">
        <v>10</v>
      </c>
      <c r="E57" s="22" t="s">
        <v>169</v>
      </c>
    </row>
    <row r="58" customFormat="false" ht="24" hidden="false" customHeight="false" outlineLevel="0" collapsed="false">
      <c r="A58" s="9" t="s">
        <v>170</v>
      </c>
      <c r="B58" s="10" t="s">
        <v>171</v>
      </c>
      <c r="C58" s="14" t="s">
        <v>9</v>
      </c>
      <c r="D58" s="14" t="s">
        <v>10</v>
      </c>
      <c r="E58" s="10" t="s">
        <v>172</v>
      </c>
    </row>
    <row r="59" customFormat="false" ht="25.5" hidden="false" customHeight="true" outlineLevel="0" collapsed="false">
      <c r="A59" s="9" t="s">
        <v>173</v>
      </c>
      <c r="B59" s="10" t="s">
        <v>174</v>
      </c>
      <c r="C59" s="11" t="s">
        <v>62</v>
      </c>
      <c r="D59" s="17" t="s">
        <v>42</v>
      </c>
      <c r="E59" s="10" t="s">
        <v>175</v>
      </c>
    </row>
    <row r="60" customFormat="false" ht="24" hidden="false" customHeight="false" outlineLevel="0" collapsed="false">
      <c r="A60" s="20" t="s">
        <v>176</v>
      </c>
      <c r="B60" s="10" t="s">
        <v>177</v>
      </c>
      <c r="C60" s="17" t="s">
        <v>178</v>
      </c>
      <c r="D60" s="14" t="n">
        <v>44162</v>
      </c>
      <c r="E60" s="10" t="s">
        <v>179</v>
      </c>
    </row>
    <row r="61" customFormat="false" ht="24" hidden="false" customHeight="false" outlineLevel="0" collapsed="false">
      <c r="A61" s="27" t="s">
        <v>180</v>
      </c>
      <c r="B61" s="10" t="s">
        <v>181</v>
      </c>
      <c r="C61" s="18" t="s">
        <v>182</v>
      </c>
      <c r="D61" s="19" t="n">
        <v>44937</v>
      </c>
      <c r="E61" s="15" t="s">
        <v>183</v>
      </c>
    </row>
    <row r="62" customFormat="false" ht="24" hidden="false" customHeight="false" outlineLevel="0" collapsed="false">
      <c r="A62" s="9" t="s">
        <v>184</v>
      </c>
      <c r="B62" s="10"/>
      <c r="C62" s="13" t="s">
        <v>41</v>
      </c>
      <c r="D62" s="18" t="s">
        <v>42</v>
      </c>
      <c r="E62" s="10" t="s">
        <v>185</v>
      </c>
    </row>
    <row r="63" customFormat="false" ht="24" hidden="false" customHeight="false" outlineLevel="0" collapsed="false">
      <c r="A63" s="9" t="s">
        <v>186</v>
      </c>
      <c r="B63" s="10" t="s">
        <v>187</v>
      </c>
      <c r="C63" s="11" t="s">
        <v>188</v>
      </c>
      <c r="D63" s="11" t="n">
        <v>44252</v>
      </c>
      <c r="E63" s="10" t="s">
        <v>189</v>
      </c>
      <c r="F63" s="28" t="s">
        <v>96</v>
      </c>
    </row>
    <row r="64" customFormat="false" ht="24" hidden="false" customHeight="false" outlineLevel="0" collapsed="false">
      <c r="A64" s="9" t="s">
        <v>190</v>
      </c>
      <c r="B64" s="10" t="s">
        <v>191</v>
      </c>
      <c r="C64" s="11" t="s">
        <v>62</v>
      </c>
      <c r="D64" s="17" t="s">
        <v>42</v>
      </c>
      <c r="E64" s="10" t="s">
        <v>192</v>
      </c>
    </row>
    <row r="65" customFormat="false" ht="24" hidden="false" customHeight="false" outlineLevel="0" collapsed="false">
      <c r="A65" s="9" t="s">
        <v>193</v>
      </c>
      <c r="B65" s="10" t="s">
        <v>194</v>
      </c>
      <c r="C65" s="14" t="s">
        <v>9</v>
      </c>
      <c r="D65" s="14" t="s">
        <v>10</v>
      </c>
      <c r="E65" s="10" t="s">
        <v>195</v>
      </c>
    </row>
    <row r="66" customFormat="false" ht="24" hidden="false" customHeight="true" outlineLevel="0" collapsed="false">
      <c r="A66" s="9" t="s">
        <v>196</v>
      </c>
      <c r="B66" s="10" t="s">
        <v>197</v>
      </c>
      <c r="C66" s="11" t="s">
        <v>9</v>
      </c>
      <c r="D66" s="11" t="s">
        <v>10</v>
      </c>
      <c r="E66" s="10" t="s">
        <v>198</v>
      </c>
    </row>
    <row r="67" customFormat="false" ht="24" hidden="false" customHeight="true" outlineLevel="0" collapsed="false">
      <c r="A67" s="9" t="s">
        <v>199</v>
      </c>
      <c r="B67" s="10" t="s">
        <v>200</v>
      </c>
      <c r="C67" s="13" t="s">
        <v>41</v>
      </c>
      <c r="D67" s="18" t="s">
        <v>42</v>
      </c>
      <c r="E67" s="10" t="s">
        <v>201</v>
      </c>
    </row>
    <row r="68" customFormat="false" ht="24" hidden="false" customHeight="true" outlineLevel="0" collapsed="false">
      <c r="A68" s="9" t="s">
        <v>202</v>
      </c>
      <c r="B68" s="10" t="s">
        <v>203</v>
      </c>
      <c r="C68" s="11" t="s">
        <v>9</v>
      </c>
      <c r="D68" s="11" t="s">
        <v>10</v>
      </c>
      <c r="E68" s="10" t="s">
        <v>204</v>
      </c>
    </row>
    <row r="69" customFormat="false" ht="24" hidden="false" customHeight="true" outlineLevel="0" collapsed="false">
      <c r="A69" s="9" t="s">
        <v>205</v>
      </c>
      <c r="B69" s="10" t="s">
        <v>206</v>
      </c>
      <c r="C69" s="11" t="s">
        <v>207</v>
      </c>
      <c r="D69" s="17" t="n">
        <v>46304</v>
      </c>
      <c r="E69" s="10" t="s">
        <v>208</v>
      </c>
    </row>
    <row r="70" customFormat="false" ht="24" hidden="false" customHeight="true" outlineLevel="0" collapsed="false">
      <c r="A70" s="12" t="s">
        <v>209</v>
      </c>
      <c r="B70" s="10" t="s">
        <v>210</v>
      </c>
      <c r="C70" s="11" t="s">
        <v>9</v>
      </c>
      <c r="D70" s="11" t="s">
        <v>10</v>
      </c>
      <c r="E70" s="10" t="s">
        <v>211</v>
      </c>
    </row>
    <row r="71" customFormat="false" ht="24" hidden="false" customHeight="true" outlineLevel="0" collapsed="false">
      <c r="A71" s="20" t="s">
        <v>212</v>
      </c>
      <c r="B71" s="10" t="s">
        <v>213</v>
      </c>
      <c r="C71" s="14" t="s">
        <v>9</v>
      </c>
      <c r="D71" s="14" t="s">
        <v>10</v>
      </c>
      <c r="E71" s="15" t="s">
        <v>214</v>
      </c>
    </row>
    <row r="72" customFormat="false" ht="24" hidden="false" customHeight="true" outlineLevel="0" collapsed="false">
      <c r="A72" s="9" t="s">
        <v>215</v>
      </c>
      <c r="B72" s="10" t="s">
        <v>216</v>
      </c>
      <c r="C72" s="17" t="s">
        <v>217</v>
      </c>
      <c r="D72" s="17" t="n">
        <v>45883</v>
      </c>
      <c r="E72" s="10" t="s">
        <v>218</v>
      </c>
    </row>
    <row r="73" customFormat="false" ht="24" hidden="false" customHeight="true" outlineLevel="0" collapsed="false">
      <c r="A73" s="9" t="s">
        <v>219</v>
      </c>
      <c r="B73" s="10" t="s">
        <v>220</v>
      </c>
      <c r="C73" s="17" t="s">
        <v>221</v>
      </c>
      <c r="D73" s="17" t="n">
        <v>45883</v>
      </c>
      <c r="E73" s="10" t="s">
        <v>218</v>
      </c>
    </row>
    <row r="74" customFormat="false" ht="24" hidden="false" customHeight="false" outlineLevel="0" collapsed="false">
      <c r="A74" s="21" t="s">
        <v>222</v>
      </c>
      <c r="B74" s="22" t="s">
        <v>220</v>
      </c>
      <c r="C74" s="26" t="s">
        <v>217</v>
      </c>
      <c r="D74" s="26" t="n">
        <v>45883</v>
      </c>
      <c r="E74" s="22" t="s">
        <v>218</v>
      </c>
    </row>
    <row r="75" customFormat="false" ht="24" hidden="false" customHeight="false" outlineLevel="0" collapsed="false">
      <c r="A75" s="9" t="s">
        <v>223</v>
      </c>
      <c r="B75" s="10" t="s">
        <v>224</v>
      </c>
      <c r="C75" s="11" t="s">
        <v>9</v>
      </c>
      <c r="D75" s="11" t="s">
        <v>10</v>
      </c>
      <c r="E75" s="10" t="s">
        <v>225</v>
      </c>
    </row>
    <row r="76" customFormat="false" ht="24" hidden="false" customHeight="false" outlineLevel="0" collapsed="false">
      <c r="A76" s="21" t="s">
        <v>226</v>
      </c>
      <c r="B76" s="22" t="s">
        <v>227</v>
      </c>
      <c r="C76" s="23" t="s">
        <v>9</v>
      </c>
      <c r="D76" s="23" t="s">
        <v>10</v>
      </c>
      <c r="E76" s="22" t="s">
        <v>108</v>
      </c>
    </row>
    <row r="77" customFormat="false" ht="24" hidden="false" customHeight="false" outlineLevel="0" collapsed="false">
      <c r="A77" s="21" t="s">
        <v>228</v>
      </c>
      <c r="B77" s="22" t="s">
        <v>229</v>
      </c>
      <c r="C77" s="23" t="s">
        <v>41</v>
      </c>
      <c r="D77" s="26" t="s">
        <v>42</v>
      </c>
      <c r="E77" s="22" t="s">
        <v>230</v>
      </c>
    </row>
    <row r="78" customFormat="false" ht="24" hidden="false" customHeight="false" outlineLevel="0" collapsed="false">
      <c r="A78" s="29" t="s">
        <v>231</v>
      </c>
      <c r="B78" s="22" t="s">
        <v>232</v>
      </c>
      <c r="C78" s="23" t="s">
        <v>9</v>
      </c>
      <c r="D78" s="23" t="s">
        <v>10</v>
      </c>
      <c r="E78" s="30" t="s">
        <v>233</v>
      </c>
    </row>
    <row r="79" customFormat="false" ht="24" hidden="false" customHeight="false" outlineLevel="0" collapsed="false">
      <c r="A79" s="21" t="s">
        <v>234</v>
      </c>
      <c r="B79" s="22" t="s">
        <v>235</v>
      </c>
      <c r="C79" s="23" t="s">
        <v>9</v>
      </c>
      <c r="D79" s="23" t="s">
        <v>10</v>
      </c>
      <c r="E79" s="22" t="s">
        <v>236</v>
      </c>
    </row>
    <row r="80" customFormat="false" ht="24" hidden="false" customHeight="false" outlineLevel="0" collapsed="false">
      <c r="A80" s="21" t="s">
        <v>237</v>
      </c>
      <c r="B80" s="22" t="s">
        <v>238</v>
      </c>
      <c r="C80" s="24" t="s">
        <v>41</v>
      </c>
      <c r="D80" s="25" t="s">
        <v>42</v>
      </c>
      <c r="E80" s="22" t="s">
        <v>239</v>
      </c>
    </row>
    <row r="81" customFormat="false" ht="24" hidden="false" customHeight="false" outlineLevel="0" collapsed="false">
      <c r="A81" s="21" t="s">
        <v>240</v>
      </c>
      <c r="B81" s="22" t="s">
        <v>241</v>
      </c>
      <c r="C81" s="24" t="s">
        <v>41</v>
      </c>
      <c r="D81" s="25" t="s">
        <v>42</v>
      </c>
      <c r="E81" s="22" t="s">
        <v>242</v>
      </c>
    </row>
  </sheetData>
  <autoFilter ref="A6:E8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87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D7" activeCellId="0" sqref="D7"/>
    </sheetView>
  </sheetViews>
  <sheetFormatPr defaultColWidth="11.4453125" defaultRowHeight="12" zeroHeight="false" outlineLevelRow="0" outlineLevelCol="0"/>
  <cols>
    <col collapsed="false" customWidth="true" hidden="false" outlineLevel="0" max="1" min="1" style="1" width="22.11"/>
    <col collapsed="false" customWidth="true" hidden="false" outlineLevel="0" max="2" min="2" style="1" width="34"/>
    <col collapsed="false" customWidth="true" hidden="false" outlineLevel="0" max="3" min="3" style="2" width="15"/>
    <col collapsed="false" customWidth="true" hidden="false" outlineLevel="0" max="4" min="4" style="2" width="12"/>
    <col collapsed="false" customWidth="true" hidden="false" outlineLevel="0" max="5" min="5" style="2" width="14"/>
    <col collapsed="false" customWidth="true" hidden="false" outlineLevel="0" max="6" min="6" style="1" width="31.89"/>
    <col collapsed="false" customWidth="true" hidden="false" outlineLevel="0" max="7" min="7" style="1" width="12.66"/>
    <col collapsed="false" customWidth="true" hidden="false" outlineLevel="0" max="8" min="8" style="1" width="42"/>
    <col collapsed="false" customWidth="true" hidden="false" outlineLevel="0" max="9" min="9" style="1" width="11.66"/>
    <col collapsed="false" customWidth="false" hidden="false" outlineLevel="0" max="10" min="10" style="1" width="11.44"/>
    <col collapsed="false" customWidth="true" hidden="false" outlineLevel="0" max="11" min="11" style="1" width="39.88"/>
    <col collapsed="false" customWidth="true" hidden="false" outlineLevel="0" max="12" min="12" style="1" width="41"/>
    <col collapsed="false" customWidth="true" hidden="false" outlineLevel="0" max="13" min="13" style="1" width="15"/>
    <col collapsed="false" customWidth="true" hidden="false" outlineLevel="0" max="14" min="14" style="1" width="12.44"/>
    <col collapsed="false" customWidth="true" hidden="false" outlineLevel="0" max="15" min="15" style="1" width="14.89"/>
    <col collapsed="false" customWidth="true" hidden="false" outlineLevel="0" max="16" min="16" style="1" width="31.33"/>
    <col collapsed="false" customWidth="true" hidden="false" outlineLevel="0" max="17" min="17" style="1" width="14.44"/>
    <col collapsed="false" customWidth="true" hidden="false" outlineLevel="0" max="18" min="18" style="1" width="15.89"/>
    <col collapsed="false" customWidth="false" hidden="false" outlineLevel="0" max="1024" min="19" style="1" width="11.44"/>
  </cols>
  <sheetData>
    <row r="2" customFormat="false" ht="12" hidden="false" customHeight="false" outlineLevel="0" collapsed="false">
      <c r="A2" s="3"/>
      <c r="B2" s="3"/>
      <c r="C2" s="3"/>
      <c r="D2" s="3"/>
      <c r="E2" s="3"/>
      <c r="F2" s="3"/>
    </row>
    <row r="3" customFormat="false" ht="15" hidden="false" customHeight="false" outlineLevel="0" collapsed="false">
      <c r="A3" s="3"/>
      <c r="C3" s="3" t="s">
        <v>0</v>
      </c>
      <c r="D3" s="4"/>
      <c r="E3" s="4"/>
      <c r="F3" s="5" t="n">
        <v>44895</v>
      </c>
    </row>
    <row r="4" customFormat="false" ht="12" hidden="false" customHeight="false" outlineLevel="0" collapsed="false">
      <c r="A4" s="3"/>
      <c r="B4" s="3"/>
      <c r="C4" s="31" t="s">
        <v>243</v>
      </c>
      <c r="D4" s="31"/>
      <c r="E4" s="31"/>
      <c r="F4" s="5"/>
    </row>
    <row r="5" customFormat="false" ht="12" hidden="false" customHeight="true" outlineLevel="0" collapsed="false">
      <c r="A5" s="3"/>
      <c r="B5" s="32"/>
      <c r="C5" s="32" t="s">
        <v>1</v>
      </c>
      <c r="D5" s="32"/>
      <c r="E5" s="32"/>
      <c r="F5" s="3"/>
    </row>
    <row r="6" customFormat="false" ht="12" hidden="false" customHeight="false" outlineLevel="0" collapsed="false">
      <c r="A6" s="33" t="s">
        <v>2</v>
      </c>
      <c r="B6" s="6" t="s">
        <v>3</v>
      </c>
      <c r="C6" s="8" t="s">
        <v>244</v>
      </c>
      <c r="D6" s="8" t="s">
        <v>245</v>
      </c>
      <c r="E6" s="8" t="s">
        <v>246</v>
      </c>
      <c r="F6" s="8" t="s">
        <v>6</v>
      </c>
      <c r="G6" s="30" t="s">
        <v>247</v>
      </c>
      <c r="H6" s="34" t="s">
        <v>248</v>
      </c>
    </row>
    <row r="7" customFormat="false" ht="24" hidden="false" customHeight="false" outlineLevel="0" collapsed="false">
      <c r="A7" s="35" t="s">
        <v>249</v>
      </c>
      <c r="B7" s="36" t="s">
        <v>250</v>
      </c>
      <c r="C7" s="37" t="n">
        <v>44988</v>
      </c>
      <c r="D7" s="38" t="n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46815</v>
      </c>
      <c r="E7" s="39"/>
      <c r="F7" s="36"/>
      <c r="G7" s="40" t="s">
        <v>251</v>
      </c>
      <c r="H7" s="40"/>
      <c r="I7" s="41"/>
    </row>
    <row r="8" customFormat="false" ht="24" hidden="false" customHeight="false" outlineLevel="0" collapsed="false">
      <c r="A8" s="35" t="s">
        <v>115</v>
      </c>
      <c r="B8" s="36" t="s">
        <v>116</v>
      </c>
      <c r="C8" s="42" t="s">
        <v>41</v>
      </c>
      <c r="D8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99/99/9999</v>
      </c>
      <c r="E8" s="39"/>
      <c r="F8" s="36" t="s">
        <v>117</v>
      </c>
      <c r="G8" s="40"/>
      <c r="H8" s="40"/>
      <c r="I8" s="41"/>
    </row>
    <row r="9" customFormat="false" ht="12" hidden="false" customHeight="false" outlineLevel="0" collapsed="false">
      <c r="A9" s="35" t="s">
        <v>130</v>
      </c>
      <c r="B9" s="36" t="s">
        <v>131</v>
      </c>
      <c r="C9" s="42" t="s">
        <v>41</v>
      </c>
      <c r="D9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99/99/9999</v>
      </c>
      <c r="E9" s="40"/>
      <c r="F9" s="36" t="s">
        <v>132</v>
      </c>
      <c r="G9" s="40"/>
      <c r="H9" s="40"/>
      <c r="I9" s="41"/>
    </row>
    <row r="10" customFormat="false" ht="24" hidden="false" customHeight="false" outlineLevel="0" collapsed="false">
      <c r="A10" s="35" t="s">
        <v>127</v>
      </c>
      <c r="B10" s="36" t="s">
        <v>128</v>
      </c>
      <c r="C10" s="37" t="s">
        <v>252</v>
      </c>
      <c r="D10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88/88/8888</v>
      </c>
      <c r="E10" s="43"/>
      <c r="F10" s="36" t="s">
        <v>129</v>
      </c>
      <c r="G10" s="40"/>
      <c r="H10" s="43"/>
      <c r="I10" s="41"/>
    </row>
    <row r="11" customFormat="false" ht="24" hidden="false" customHeight="false" outlineLevel="0" collapsed="false">
      <c r="A11" s="35" t="s">
        <v>15</v>
      </c>
      <c r="B11" s="36" t="s">
        <v>16</v>
      </c>
      <c r="C11" s="37" t="s">
        <v>252</v>
      </c>
      <c r="D11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88/88/8888</v>
      </c>
      <c r="E11" s="43"/>
      <c r="F11" s="36" t="s">
        <v>17</v>
      </c>
      <c r="G11" s="40"/>
      <c r="H11" s="43"/>
    </row>
    <row r="12" customFormat="false" ht="24" hidden="false" customHeight="false" outlineLevel="0" collapsed="false">
      <c r="A12" s="35" t="s">
        <v>70</v>
      </c>
      <c r="B12" s="36" t="s">
        <v>71</v>
      </c>
      <c r="C12" s="37" t="s">
        <v>252</v>
      </c>
      <c r="D12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88/88/8888</v>
      </c>
      <c r="E12" s="43"/>
      <c r="F12" s="36"/>
      <c r="G12" s="40"/>
      <c r="H12" s="43"/>
    </row>
    <row r="13" s="16" customFormat="true" ht="24" hidden="false" customHeight="false" outlineLevel="0" collapsed="false">
      <c r="A13" s="35" t="s">
        <v>48</v>
      </c>
      <c r="B13" s="36" t="s">
        <v>49</v>
      </c>
      <c r="C13" s="37" t="n">
        <v>42849</v>
      </c>
      <c r="D13" s="38" t="n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44675</v>
      </c>
      <c r="E13" s="43" t="s">
        <v>253</v>
      </c>
      <c r="F13" s="36" t="s">
        <v>254</v>
      </c>
      <c r="G13" s="40" t="s">
        <v>251</v>
      </c>
      <c r="H13" s="43" t="s">
        <v>255</v>
      </c>
    </row>
    <row r="14" s="16" customFormat="true" ht="24" hidden="false" customHeight="false" outlineLevel="0" collapsed="false">
      <c r="A14" s="35" t="s">
        <v>21</v>
      </c>
      <c r="B14" s="36" t="s">
        <v>22</v>
      </c>
      <c r="C14" s="44" t="s">
        <v>252</v>
      </c>
      <c r="D14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88/88/8888</v>
      </c>
      <c r="E14" s="43"/>
      <c r="F14" s="36" t="s">
        <v>23</v>
      </c>
      <c r="G14" s="40"/>
      <c r="H14" s="43"/>
    </row>
    <row r="15" customFormat="false" ht="24" hidden="false" customHeight="false" outlineLevel="0" collapsed="false">
      <c r="A15" s="35" t="s">
        <v>67</v>
      </c>
      <c r="B15" s="36" t="s">
        <v>68</v>
      </c>
      <c r="C15" s="37" t="s">
        <v>252</v>
      </c>
      <c r="D15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88/88/8888</v>
      </c>
      <c r="E15" s="43"/>
      <c r="F15" s="36" t="s">
        <v>69</v>
      </c>
      <c r="G15" s="40"/>
      <c r="H15" s="43"/>
    </row>
    <row r="16" s="16" customFormat="true" ht="24" hidden="false" customHeight="false" outlineLevel="0" collapsed="false">
      <c r="A16" s="35" t="s">
        <v>256</v>
      </c>
      <c r="B16" s="36" t="s">
        <v>257</v>
      </c>
      <c r="C16" s="37" t="n">
        <v>44949</v>
      </c>
      <c r="D16" s="38" t="n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46775</v>
      </c>
      <c r="E16" s="40" t="s">
        <v>253</v>
      </c>
      <c r="F16" s="39" t="s">
        <v>258</v>
      </c>
      <c r="G16" s="40" t="s">
        <v>251</v>
      </c>
      <c r="H16" s="43"/>
    </row>
    <row r="17" s="16" customFormat="true" ht="12" hidden="false" customHeight="false" outlineLevel="0" collapsed="false">
      <c r="A17" s="35" t="s">
        <v>121</v>
      </c>
      <c r="B17" s="36" t="s">
        <v>122</v>
      </c>
      <c r="C17" s="37" t="s">
        <v>252</v>
      </c>
      <c r="D17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88/88/8888</v>
      </c>
      <c r="E17" s="43"/>
      <c r="F17" s="36" t="s">
        <v>123</v>
      </c>
      <c r="G17" s="40"/>
      <c r="H17" s="43"/>
    </row>
    <row r="18" s="16" customFormat="true" ht="12" hidden="false" customHeight="false" outlineLevel="0" collapsed="false">
      <c r="A18" s="35" t="s">
        <v>237</v>
      </c>
      <c r="B18" s="36" t="s">
        <v>238</v>
      </c>
      <c r="C18" s="42" t="s">
        <v>41</v>
      </c>
      <c r="D18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99/99/9999</v>
      </c>
      <c r="E18" s="40"/>
      <c r="F18" s="36" t="s">
        <v>239</v>
      </c>
      <c r="G18" s="40"/>
      <c r="H18" s="40"/>
    </row>
    <row r="19" s="16" customFormat="true" ht="12" hidden="false" customHeight="false" outlineLevel="0" collapsed="false">
      <c r="A19" s="35" t="s">
        <v>240</v>
      </c>
      <c r="B19" s="36" t="s">
        <v>241</v>
      </c>
      <c r="C19" s="42" t="s">
        <v>41</v>
      </c>
      <c r="D19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99/99/9999</v>
      </c>
      <c r="E19" s="40"/>
      <c r="F19" s="36" t="s">
        <v>242</v>
      </c>
      <c r="G19" s="40"/>
      <c r="H19" s="40"/>
    </row>
    <row r="20" s="16" customFormat="true" ht="24" hidden="false" customHeight="false" outlineLevel="0" collapsed="false">
      <c r="A20" s="35" t="s">
        <v>202</v>
      </c>
      <c r="B20" s="36" t="s">
        <v>203</v>
      </c>
      <c r="C20" s="37" t="s">
        <v>252</v>
      </c>
      <c r="D20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88/88/8888</v>
      </c>
      <c r="E20" s="40"/>
      <c r="F20" s="36" t="s">
        <v>204</v>
      </c>
      <c r="G20" s="40"/>
      <c r="H20" s="40"/>
    </row>
    <row r="21" s="16" customFormat="true" ht="24" hidden="false" customHeight="false" outlineLevel="0" collapsed="false">
      <c r="A21" s="35" t="s">
        <v>133</v>
      </c>
      <c r="B21" s="36" t="s">
        <v>134</v>
      </c>
      <c r="C21" s="44" t="s">
        <v>252</v>
      </c>
      <c r="D21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88/88/8888</v>
      </c>
      <c r="E21" s="43"/>
      <c r="F21" s="36" t="s">
        <v>135</v>
      </c>
      <c r="G21" s="40"/>
      <c r="H21" s="43"/>
    </row>
    <row r="22" s="16" customFormat="true" ht="24" hidden="false" customHeight="false" outlineLevel="0" collapsed="false">
      <c r="A22" s="35" t="s">
        <v>259</v>
      </c>
      <c r="B22" s="36" t="s">
        <v>260</v>
      </c>
      <c r="C22" s="45" t="n">
        <v>45148</v>
      </c>
      <c r="D22" s="38" t="n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46975</v>
      </c>
      <c r="E22" s="40" t="s">
        <v>261</v>
      </c>
      <c r="F22" s="36" t="s">
        <v>262</v>
      </c>
      <c r="G22" s="40" t="s">
        <v>251</v>
      </c>
      <c r="H22" s="43" t="s">
        <v>263</v>
      </c>
    </row>
    <row r="23" s="16" customFormat="true" ht="36" hidden="false" customHeight="false" outlineLevel="0" collapsed="false">
      <c r="A23" s="35" t="s">
        <v>92</v>
      </c>
      <c r="B23" s="36" t="s">
        <v>93</v>
      </c>
      <c r="C23" s="37" t="n">
        <v>44836</v>
      </c>
      <c r="D23" s="38" t="n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46662</v>
      </c>
      <c r="E23" s="40" t="s">
        <v>253</v>
      </c>
      <c r="F23" s="39" t="s">
        <v>264</v>
      </c>
      <c r="G23" s="40" t="s">
        <v>251</v>
      </c>
      <c r="H23" s="43" t="s">
        <v>265</v>
      </c>
    </row>
    <row r="24" s="16" customFormat="true" ht="24" hidden="false" customHeight="false" outlineLevel="0" collapsed="false">
      <c r="A24" s="35" t="s">
        <v>266</v>
      </c>
      <c r="B24" s="36" t="s">
        <v>165</v>
      </c>
      <c r="C24" s="37" t="s">
        <v>252</v>
      </c>
      <c r="D24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88/88/8888</v>
      </c>
      <c r="E24" s="40"/>
      <c r="F24" s="36" t="s">
        <v>166</v>
      </c>
      <c r="G24" s="40"/>
      <c r="H24" s="40"/>
    </row>
    <row r="25" s="16" customFormat="true" ht="12" hidden="false" customHeight="false" outlineLevel="0" collapsed="false">
      <c r="A25" s="35" t="s">
        <v>32</v>
      </c>
      <c r="B25" s="36" t="s">
        <v>33</v>
      </c>
      <c r="C25" s="37" t="n">
        <v>44307</v>
      </c>
      <c r="D25" s="38" t="n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46133</v>
      </c>
      <c r="E25" s="43" t="s">
        <v>253</v>
      </c>
      <c r="F25" s="39"/>
      <c r="G25" s="40" t="s">
        <v>251</v>
      </c>
      <c r="H25" s="43"/>
    </row>
    <row r="26" s="16" customFormat="true" ht="24" hidden="false" customHeight="false" outlineLevel="0" collapsed="false">
      <c r="A26" s="35" t="s">
        <v>86</v>
      </c>
      <c r="B26" s="36" t="s">
        <v>87</v>
      </c>
      <c r="C26" s="37" t="n">
        <v>44279</v>
      </c>
      <c r="D26" s="38" t="n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46105</v>
      </c>
      <c r="E26" s="43" t="s">
        <v>267</v>
      </c>
      <c r="F26" s="36" t="s">
        <v>31</v>
      </c>
      <c r="G26" s="40" t="s">
        <v>251</v>
      </c>
      <c r="H26" s="43"/>
    </row>
    <row r="27" s="16" customFormat="true" ht="12" hidden="false" customHeight="false" outlineLevel="0" collapsed="false">
      <c r="A27" s="35" t="s">
        <v>152</v>
      </c>
      <c r="B27" s="36" t="s">
        <v>153</v>
      </c>
      <c r="C27" s="37" t="n">
        <v>44299</v>
      </c>
      <c r="D27" s="38" t="n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46125</v>
      </c>
      <c r="E27" s="43" t="s">
        <v>253</v>
      </c>
      <c r="F27" s="36" t="s">
        <v>155</v>
      </c>
      <c r="G27" s="40" t="s">
        <v>251</v>
      </c>
      <c r="H27" s="43"/>
    </row>
    <row r="28" s="16" customFormat="true" ht="12" hidden="false" customHeight="false" outlineLevel="0" collapsed="false">
      <c r="A28" s="35" t="s">
        <v>75</v>
      </c>
      <c r="B28" s="36" t="s">
        <v>76</v>
      </c>
      <c r="C28" s="37" t="n">
        <v>45309</v>
      </c>
      <c r="D28" s="38" t="n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47136</v>
      </c>
      <c r="E28" s="43" t="s">
        <v>268</v>
      </c>
      <c r="F28" s="36" t="s">
        <v>78</v>
      </c>
      <c r="G28" s="40" t="s">
        <v>251</v>
      </c>
      <c r="H28" s="43"/>
    </row>
    <row r="29" s="16" customFormat="true" ht="24" hidden="false" customHeight="false" outlineLevel="0" collapsed="false">
      <c r="A29" s="35" t="s">
        <v>269</v>
      </c>
      <c r="B29" s="36" t="s">
        <v>80</v>
      </c>
      <c r="C29" s="37" t="n">
        <v>45335</v>
      </c>
      <c r="D29" s="38" t="n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47162</v>
      </c>
      <c r="E29" s="43" t="s">
        <v>253</v>
      </c>
      <c r="F29" s="36" t="s">
        <v>78</v>
      </c>
      <c r="G29" s="40" t="s">
        <v>251</v>
      </c>
      <c r="H29" s="43"/>
    </row>
    <row r="30" s="16" customFormat="true" ht="12" hidden="false" customHeight="false" outlineLevel="0" collapsed="false">
      <c r="A30" s="35" t="s">
        <v>145</v>
      </c>
      <c r="B30" s="36" t="s">
        <v>146</v>
      </c>
      <c r="C30" s="42" t="s">
        <v>41</v>
      </c>
      <c r="D30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99/99/9999</v>
      </c>
      <c r="E30" s="40"/>
      <c r="F30" s="36" t="s">
        <v>147</v>
      </c>
      <c r="G30" s="40"/>
      <c r="H30" s="40"/>
    </row>
    <row r="31" s="16" customFormat="true" ht="12" hidden="false" customHeight="false" outlineLevel="0" collapsed="false">
      <c r="A31" s="46" t="s">
        <v>212</v>
      </c>
      <c r="B31" s="36" t="s">
        <v>213</v>
      </c>
      <c r="C31" s="44" t="n">
        <v>45428</v>
      </c>
      <c r="D31" s="38" t="n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47254</v>
      </c>
      <c r="E31" s="40" t="s">
        <v>261</v>
      </c>
      <c r="F31" s="39" t="s">
        <v>214</v>
      </c>
      <c r="G31" s="40" t="s">
        <v>251</v>
      </c>
      <c r="H31" s="40"/>
    </row>
    <row r="32" s="16" customFormat="true" ht="12" hidden="false" customHeight="false" outlineLevel="0" collapsed="false">
      <c r="A32" s="35" t="s">
        <v>170</v>
      </c>
      <c r="B32" s="36" t="s">
        <v>171</v>
      </c>
      <c r="C32" s="44" t="s">
        <v>252</v>
      </c>
      <c r="D32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88/88/8888</v>
      </c>
      <c r="E32" s="40"/>
      <c r="F32" s="36" t="s">
        <v>172</v>
      </c>
      <c r="G32" s="40"/>
      <c r="H32" s="40"/>
    </row>
    <row r="33" s="16" customFormat="true" ht="12" hidden="false" customHeight="false" outlineLevel="0" collapsed="false">
      <c r="A33" s="35" t="s">
        <v>226</v>
      </c>
      <c r="B33" s="36" t="s">
        <v>227</v>
      </c>
      <c r="C33" s="37" t="s">
        <v>252</v>
      </c>
      <c r="D33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88/88/8888</v>
      </c>
      <c r="E33" s="40"/>
      <c r="F33" s="36" t="s">
        <v>108</v>
      </c>
      <c r="G33" s="40"/>
      <c r="H33" s="40"/>
    </row>
    <row r="34" s="16" customFormat="true" ht="12" hidden="false" customHeight="false" outlineLevel="0" collapsed="false">
      <c r="A34" s="46" t="s">
        <v>231</v>
      </c>
      <c r="B34" s="36" t="s">
        <v>232</v>
      </c>
      <c r="C34" s="37" t="s">
        <v>252</v>
      </c>
      <c r="D34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88/88/8888</v>
      </c>
      <c r="E34" s="40"/>
      <c r="F34" s="39" t="s">
        <v>233</v>
      </c>
      <c r="G34" s="40"/>
      <c r="H34" s="40"/>
    </row>
    <row r="35" s="16" customFormat="true" ht="24" hidden="false" customHeight="false" outlineLevel="0" collapsed="false">
      <c r="A35" s="35" t="s">
        <v>228</v>
      </c>
      <c r="B35" s="36" t="s">
        <v>229</v>
      </c>
      <c r="C35" s="37" t="s">
        <v>41</v>
      </c>
      <c r="D35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99/99/9999</v>
      </c>
      <c r="E35" s="40"/>
      <c r="F35" s="36" t="s">
        <v>230</v>
      </c>
      <c r="G35" s="40"/>
      <c r="H35" s="40"/>
    </row>
    <row r="36" s="16" customFormat="true" ht="36" hidden="false" customHeight="false" outlineLevel="0" collapsed="false">
      <c r="A36" s="46" t="s">
        <v>259</v>
      </c>
      <c r="B36" s="36" t="s">
        <v>270</v>
      </c>
      <c r="C36" s="45" t="n">
        <v>45148</v>
      </c>
      <c r="D36" s="38" t="n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46975</v>
      </c>
      <c r="E36" s="40" t="s">
        <v>261</v>
      </c>
      <c r="F36" s="36" t="s">
        <v>262</v>
      </c>
      <c r="G36" s="40" t="s">
        <v>251</v>
      </c>
      <c r="H36" s="43" t="s">
        <v>271</v>
      </c>
    </row>
    <row r="37" s="16" customFormat="true" ht="12" hidden="false" customHeight="false" outlineLevel="0" collapsed="false">
      <c r="A37" s="35" t="s">
        <v>45</v>
      </c>
      <c r="B37" s="36" t="s">
        <v>46</v>
      </c>
      <c r="C37" s="44" t="s">
        <v>272</v>
      </c>
      <c r="D37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99/99/9999</v>
      </c>
      <c r="E37" s="43"/>
      <c r="F37" s="36" t="s">
        <v>47</v>
      </c>
      <c r="G37" s="40"/>
      <c r="H37" s="43"/>
    </row>
    <row r="38" s="16" customFormat="true" ht="12" hidden="false" customHeight="false" outlineLevel="0" collapsed="false">
      <c r="A38" s="35" t="s">
        <v>12</v>
      </c>
      <c r="B38" s="36" t="s">
        <v>13</v>
      </c>
      <c r="C38" s="37" t="s">
        <v>252</v>
      </c>
      <c r="D38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88/88/8888</v>
      </c>
      <c r="E38" s="43"/>
      <c r="F38" s="36" t="s">
        <v>14</v>
      </c>
      <c r="G38" s="40"/>
      <c r="H38" s="43"/>
    </row>
    <row r="39" s="16" customFormat="true" ht="12" hidden="false" customHeight="false" outlineLevel="0" collapsed="false">
      <c r="A39" s="35" t="s">
        <v>112</v>
      </c>
      <c r="B39" s="36" t="s">
        <v>113</v>
      </c>
      <c r="C39" s="37" t="n">
        <v>45301</v>
      </c>
      <c r="D39" s="38" t="n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47128</v>
      </c>
      <c r="E39" s="40" t="s">
        <v>261</v>
      </c>
      <c r="F39" s="36" t="s">
        <v>114</v>
      </c>
      <c r="G39" s="40" t="s">
        <v>251</v>
      </c>
      <c r="H39" s="40"/>
    </row>
    <row r="40" s="16" customFormat="true" ht="12" hidden="false" customHeight="false" outlineLevel="0" collapsed="false">
      <c r="A40" s="35" t="s">
        <v>234</v>
      </c>
      <c r="B40" s="36" t="s">
        <v>235</v>
      </c>
      <c r="C40" s="37" t="s">
        <v>252</v>
      </c>
      <c r="D40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88/88/8888</v>
      </c>
      <c r="E40" s="40"/>
      <c r="F40" s="36" t="s">
        <v>236</v>
      </c>
      <c r="G40" s="40"/>
      <c r="H40" s="40"/>
    </row>
    <row r="41" s="16" customFormat="true" ht="24" hidden="false" customHeight="false" outlineLevel="0" collapsed="false">
      <c r="A41" s="35" t="s">
        <v>64</v>
      </c>
      <c r="B41" s="36" t="s">
        <v>65</v>
      </c>
      <c r="C41" s="37" t="s">
        <v>252</v>
      </c>
      <c r="D41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88/88/8888</v>
      </c>
      <c r="E41" s="43"/>
      <c r="F41" s="36" t="s">
        <v>66</v>
      </c>
      <c r="G41" s="40"/>
      <c r="H41" s="43"/>
    </row>
    <row r="42" s="16" customFormat="true" ht="12" hidden="false" customHeight="false" outlineLevel="0" collapsed="false">
      <c r="A42" s="35" t="s">
        <v>89</v>
      </c>
      <c r="B42" s="36" t="s">
        <v>90</v>
      </c>
      <c r="C42" s="42" t="s">
        <v>41</v>
      </c>
      <c r="D42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99/99/9999</v>
      </c>
      <c r="E42" s="40"/>
      <c r="F42" s="36" t="s">
        <v>91</v>
      </c>
      <c r="G42" s="40"/>
      <c r="H42" s="40"/>
    </row>
    <row r="43" s="16" customFormat="true" ht="12" hidden="false" customHeight="false" outlineLevel="0" collapsed="false">
      <c r="A43" s="35" t="s">
        <v>215</v>
      </c>
      <c r="B43" s="36" t="s">
        <v>216</v>
      </c>
      <c r="C43" s="37" t="n">
        <v>44187</v>
      </c>
      <c r="D43" s="38" t="n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46013</v>
      </c>
      <c r="E43" s="43" t="s">
        <v>253</v>
      </c>
      <c r="F43" s="36" t="s">
        <v>218</v>
      </c>
      <c r="G43" s="40" t="s">
        <v>251</v>
      </c>
      <c r="H43" s="43"/>
    </row>
    <row r="44" s="16" customFormat="true" ht="12" hidden="false" customHeight="false" outlineLevel="0" collapsed="false">
      <c r="A44" s="46" t="s">
        <v>176</v>
      </c>
      <c r="B44" s="36" t="s">
        <v>177</v>
      </c>
      <c r="C44" s="37" t="n">
        <v>43945</v>
      </c>
      <c r="D44" s="44" t="n">
        <v>45033</v>
      </c>
      <c r="E44" s="40" t="s">
        <v>268</v>
      </c>
      <c r="F44" s="36" t="s">
        <v>179</v>
      </c>
      <c r="G44" s="40"/>
      <c r="H44" s="40"/>
    </row>
    <row r="45" s="16" customFormat="true" ht="12" hidden="false" customHeight="false" outlineLevel="0" collapsed="false">
      <c r="A45" s="35" t="s">
        <v>97</v>
      </c>
      <c r="B45" s="36" t="s">
        <v>98</v>
      </c>
      <c r="C45" s="42" t="s">
        <v>41</v>
      </c>
      <c r="D45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99/99/9999</v>
      </c>
      <c r="E45" s="40"/>
      <c r="F45" s="36" t="s">
        <v>99</v>
      </c>
      <c r="G45" s="40"/>
      <c r="H45" s="40"/>
    </row>
    <row r="46" s="16" customFormat="true" ht="12" hidden="false" customHeight="false" outlineLevel="0" collapsed="false">
      <c r="A46" s="35" t="s">
        <v>84</v>
      </c>
      <c r="B46" s="36" t="s">
        <v>85</v>
      </c>
      <c r="C46" s="37" t="s">
        <v>62</v>
      </c>
      <c r="D46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99/99/9999</v>
      </c>
      <c r="E46" s="40"/>
      <c r="F46" s="36" t="s">
        <v>78</v>
      </c>
      <c r="G46" s="40"/>
      <c r="H46" s="40"/>
    </row>
    <row r="47" s="16" customFormat="true" ht="12" hidden="false" customHeight="false" outlineLevel="0" collapsed="false">
      <c r="A47" s="35" t="s">
        <v>193</v>
      </c>
      <c r="B47" s="36" t="s">
        <v>194</v>
      </c>
      <c r="C47" s="44" t="s">
        <v>252</v>
      </c>
      <c r="D47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88/88/8888</v>
      </c>
      <c r="E47" s="40"/>
      <c r="F47" s="36" t="s">
        <v>273</v>
      </c>
      <c r="G47" s="40"/>
      <c r="H47" s="40"/>
    </row>
    <row r="48" s="16" customFormat="true" ht="24" hidden="false" customHeight="false" outlineLevel="0" collapsed="false">
      <c r="A48" s="35" t="s">
        <v>205</v>
      </c>
      <c r="B48" s="36" t="s">
        <v>206</v>
      </c>
      <c r="C48" s="37" t="n">
        <v>44478</v>
      </c>
      <c r="D48" s="38" t="n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46304</v>
      </c>
      <c r="E48" s="43" t="s">
        <v>274</v>
      </c>
      <c r="F48" s="36" t="s">
        <v>208</v>
      </c>
      <c r="G48" s="40" t="s">
        <v>251</v>
      </c>
      <c r="H48" s="43"/>
    </row>
    <row r="49" s="16" customFormat="true" ht="12" hidden="false" customHeight="false" outlineLevel="0" collapsed="false">
      <c r="A49" s="46" t="s">
        <v>180</v>
      </c>
      <c r="B49" s="36" t="s">
        <v>181</v>
      </c>
      <c r="C49" s="37" t="n">
        <v>43201</v>
      </c>
      <c r="D49" s="38" t="n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45027</v>
      </c>
      <c r="E49" s="43" t="s">
        <v>253</v>
      </c>
      <c r="F49" s="39" t="s">
        <v>183</v>
      </c>
      <c r="G49" s="40" t="s">
        <v>251</v>
      </c>
      <c r="H49" s="43"/>
    </row>
    <row r="50" customFormat="false" ht="12" hidden="false" customHeight="false" outlineLevel="0" collapsed="false">
      <c r="A50" s="47" t="s">
        <v>156</v>
      </c>
      <c r="B50" s="43" t="s">
        <v>157</v>
      </c>
      <c r="C50" s="48" t="n">
        <v>43937</v>
      </c>
      <c r="D50" s="38" t="n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45763</v>
      </c>
      <c r="E50" s="43" t="s">
        <v>253</v>
      </c>
      <c r="F50" s="43" t="s">
        <v>159</v>
      </c>
      <c r="G50" s="40" t="s">
        <v>251</v>
      </c>
      <c r="H50" s="43"/>
    </row>
    <row r="51" customFormat="false" ht="24" hidden="false" customHeight="false" outlineLevel="0" collapsed="false">
      <c r="A51" s="47" t="s">
        <v>209</v>
      </c>
      <c r="B51" s="43" t="s">
        <v>210</v>
      </c>
      <c r="C51" s="48" t="s">
        <v>252</v>
      </c>
      <c r="D51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88/88/8888</v>
      </c>
      <c r="E51" s="40"/>
      <c r="F51" s="43" t="s">
        <v>211</v>
      </c>
      <c r="G51" s="40"/>
      <c r="H51" s="40"/>
    </row>
    <row r="52" customFormat="false" ht="12" hidden="false" customHeight="false" outlineLevel="0" collapsed="false">
      <c r="A52" s="47" t="s">
        <v>57</v>
      </c>
      <c r="B52" s="43" t="s">
        <v>58</v>
      </c>
      <c r="C52" s="48" t="s">
        <v>252</v>
      </c>
      <c r="D52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88/88/8888</v>
      </c>
      <c r="E52" s="43"/>
      <c r="F52" s="43" t="s">
        <v>59</v>
      </c>
      <c r="G52" s="40"/>
      <c r="H52" s="43"/>
    </row>
    <row r="53" customFormat="false" ht="12" hidden="false" customHeight="false" outlineLevel="0" collapsed="false">
      <c r="A53" s="47" t="s">
        <v>160</v>
      </c>
      <c r="B53" s="43" t="s">
        <v>161</v>
      </c>
      <c r="C53" s="48" t="n">
        <v>43937</v>
      </c>
      <c r="D53" s="38" t="n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45763</v>
      </c>
      <c r="E53" s="43" t="s">
        <v>253</v>
      </c>
      <c r="F53" s="43" t="s">
        <v>163</v>
      </c>
      <c r="G53" s="40" t="s">
        <v>251</v>
      </c>
      <c r="H53" s="43"/>
    </row>
    <row r="54" customFormat="false" ht="12" hidden="false" customHeight="false" outlineLevel="0" collapsed="false">
      <c r="A54" s="47" t="s">
        <v>196</v>
      </c>
      <c r="B54" s="43" t="s">
        <v>197</v>
      </c>
      <c r="C54" s="48" t="s">
        <v>252</v>
      </c>
      <c r="D54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88/88/8888</v>
      </c>
      <c r="E54" s="40"/>
      <c r="F54" s="43" t="s">
        <v>198</v>
      </c>
      <c r="G54" s="40"/>
      <c r="H54" s="40"/>
    </row>
    <row r="55" customFormat="false" ht="24" hidden="false" customHeight="false" outlineLevel="0" collapsed="false">
      <c r="A55" s="47" t="s">
        <v>51</v>
      </c>
      <c r="B55" s="43" t="s">
        <v>52</v>
      </c>
      <c r="C55" s="48" t="s">
        <v>252</v>
      </c>
      <c r="D55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88/88/8888</v>
      </c>
      <c r="E55" s="43"/>
      <c r="F55" s="43" t="s">
        <v>53</v>
      </c>
      <c r="G55" s="40"/>
      <c r="H55" s="43"/>
    </row>
    <row r="56" customFormat="false" ht="12" hidden="false" customHeight="false" outlineLevel="0" collapsed="false">
      <c r="A56" s="49" t="s">
        <v>54</v>
      </c>
      <c r="B56" s="43" t="s">
        <v>55</v>
      </c>
      <c r="C56" s="50" t="s">
        <v>252</v>
      </c>
      <c r="D56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88/88/8888</v>
      </c>
      <c r="E56" s="43"/>
      <c r="F56" s="40" t="s">
        <v>56</v>
      </c>
      <c r="G56" s="40"/>
      <c r="H56" s="43"/>
    </row>
    <row r="57" customFormat="false" ht="24" hidden="false" customHeight="false" outlineLevel="0" collapsed="false">
      <c r="A57" s="47" t="s">
        <v>148</v>
      </c>
      <c r="B57" s="43" t="s">
        <v>149</v>
      </c>
      <c r="C57" s="48" t="n">
        <v>44587</v>
      </c>
      <c r="D57" s="38" t="n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46413</v>
      </c>
      <c r="E57" s="43" t="s">
        <v>253</v>
      </c>
      <c r="F57" s="43" t="s">
        <v>151</v>
      </c>
      <c r="G57" s="40" t="s">
        <v>251</v>
      </c>
      <c r="H57" s="43"/>
    </row>
    <row r="58" customFormat="false" ht="12" hidden="false" customHeight="false" outlineLevel="0" collapsed="false">
      <c r="A58" s="35" t="s">
        <v>35</v>
      </c>
      <c r="B58" s="36" t="s">
        <v>36</v>
      </c>
      <c r="C58" s="37" t="n">
        <v>44342</v>
      </c>
      <c r="D58" s="38" t="n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46168</v>
      </c>
      <c r="E58" s="43" t="s">
        <v>253</v>
      </c>
      <c r="F58" s="36" t="s">
        <v>38</v>
      </c>
      <c r="G58" s="40" t="s">
        <v>251</v>
      </c>
      <c r="H58" s="43"/>
    </row>
    <row r="59" customFormat="false" ht="12" hidden="false" customHeight="false" outlineLevel="0" collapsed="false">
      <c r="A59" s="35" t="s">
        <v>136</v>
      </c>
      <c r="B59" s="36" t="s">
        <v>137</v>
      </c>
      <c r="C59" s="37" t="s">
        <v>252</v>
      </c>
      <c r="D59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88/88/8888</v>
      </c>
      <c r="E59" s="43"/>
      <c r="F59" s="36" t="s">
        <v>138</v>
      </c>
      <c r="G59" s="40"/>
      <c r="H59" s="43"/>
    </row>
    <row r="60" customFormat="false" ht="24" hidden="false" customHeight="false" outlineLevel="0" collapsed="false">
      <c r="A60" s="35" t="s">
        <v>39</v>
      </c>
      <c r="B60" s="36" t="s">
        <v>40</v>
      </c>
      <c r="C60" s="42" t="s">
        <v>41</v>
      </c>
      <c r="D60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99/99/9999</v>
      </c>
      <c r="E60" s="40"/>
      <c r="F60" s="36" t="s">
        <v>43</v>
      </c>
      <c r="G60" s="40"/>
      <c r="H60" s="40"/>
    </row>
    <row r="61" customFormat="false" ht="24" hidden="false" customHeight="false" outlineLevel="0" collapsed="false">
      <c r="A61" s="35" t="s">
        <v>44</v>
      </c>
      <c r="B61" s="36" t="s">
        <v>40</v>
      </c>
      <c r="C61" s="42" t="s">
        <v>41</v>
      </c>
      <c r="D61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99/99/9999</v>
      </c>
      <c r="E61" s="40"/>
      <c r="F61" s="36" t="s">
        <v>43</v>
      </c>
      <c r="G61" s="40"/>
      <c r="H61" s="40"/>
    </row>
    <row r="62" customFormat="false" ht="12" hidden="false" customHeight="false" outlineLevel="0" collapsed="false">
      <c r="A62" s="35" t="s">
        <v>100</v>
      </c>
      <c r="B62" s="36" t="s">
        <v>101</v>
      </c>
      <c r="C62" s="37" t="s">
        <v>252</v>
      </c>
      <c r="D62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88/88/8888</v>
      </c>
      <c r="E62" s="43"/>
      <c r="F62" s="36" t="s">
        <v>102</v>
      </c>
      <c r="G62" s="40"/>
      <c r="H62" s="43"/>
    </row>
    <row r="63" customFormat="false" ht="12" hidden="false" customHeight="false" outlineLevel="0" collapsed="false">
      <c r="A63" s="35" t="s">
        <v>142</v>
      </c>
      <c r="B63" s="36" t="s">
        <v>143</v>
      </c>
      <c r="C63" s="42" t="s">
        <v>41</v>
      </c>
      <c r="D63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99/99/9999</v>
      </c>
      <c r="E63" s="40"/>
      <c r="F63" s="36" t="s">
        <v>144</v>
      </c>
      <c r="G63" s="40"/>
      <c r="H63" s="40"/>
    </row>
    <row r="64" customFormat="false" ht="12" hidden="false" customHeight="false" outlineLevel="0" collapsed="false">
      <c r="A64" s="35" t="s">
        <v>118</v>
      </c>
      <c r="B64" s="36" t="s">
        <v>119</v>
      </c>
      <c r="C64" s="42" t="s">
        <v>41</v>
      </c>
      <c r="D64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99/99/9999</v>
      </c>
      <c r="E64" s="40"/>
      <c r="F64" s="36" t="s">
        <v>120</v>
      </c>
      <c r="G64" s="40"/>
      <c r="H64" s="40"/>
    </row>
    <row r="65" customFormat="false" ht="24" hidden="false" customHeight="false" outlineLevel="0" collapsed="false">
      <c r="A65" s="35" t="s">
        <v>167</v>
      </c>
      <c r="B65" s="36" t="s">
        <v>168</v>
      </c>
      <c r="C65" s="37" t="s">
        <v>252</v>
      </c>
      <c r="D65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88/88/8888</v>
      </c>
      <c r="E65" s="40"/>
      <c r="F65" s="36" t="s">
        <v>169</v>
      </c>
      <c r="G65" s="40"/>
      <c r="H65" s="40"/>
    </row>
    <row r="66" customFormat="false" ht="24" hidden="false" customHeight="false" outlineLevel="0" collapsed="false">
      <c r="A66" s="35" t="s">
        <v>60</v>
      </c>
      <c r="B66" s="36" t="s">
        <v>61</v>
      </c>
      <c r="C66" s="37" t="s">
        <v>62</v>
      </c>
      <c r="D66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99/99/9999</v>
      </c>
      <c r="E66" s="40"/>
      <c r="F66" s="36" t="s">
        <v>63</v>
      </c>
      <c r="G66" s="40"/>
      <c r="H66" s="40"/>
    </row>
    <row r="67" customFormat="false" ht="24" hidden="false" customHeight="false" outlineLevel="0" collapsed="false">
      <c r="A67" s="35" t="s">
        <v>72</v>
      </c>
      <c r="B67" s="36" t="s">
        <v>73</v>
      </c>
      <c r="C67" s="37" t="s">
        <v>252</v>
      </c>
      <c r="D67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88/88/8888</v>
      </c>
      <c r="E67" s="43"/>
      <c r="F67" s="36" t="s">
        <v>74</v>
      </c>
      <c r="G67" s="40"/>
      <c r="H67" s="43"/>
    </row>
    <row r="68" customFormat="false" ht="12" hidden="false" customHeight="false" outlineLevel="0" collapsed="false">
      <c r="A68" s="35" t="s">
        <v>222</v>
      </c>
      <c r="B68" s="36" t="s">
        <v>220</v>
      </c>
      <c r="C68" s="37" t="n">
        <v>44187</v>
      </c>
      <c r="D68" s="37" t="n">
        <v>45883</v>
      </c>
      <c r="E68" s="43" t="s">
        <v>253</v>
      </c>
      <c r="F68" s="36" t="s">
        <v>218</v>
      </c>
      <c r="G68" s="40" t="s">
        <v>251</v>
      </c>
      <c r="H68" s="43"/>
    </row>
    <row r="69" customFormat="false" ht="12" hidden="false" customHeight="false" outlineLevel="0" collapsed="false">
      <c r="A69" s="35" t="s">
        <v>219</v>
      </c>
      <c r="B69" s="36" t="s">
        <v>220</v>
      </c>
      <c r="C69" s="37" t="n">
        <v>44056</v>
      </c>
      <c r="D69" s="37" t="n">
        <v>45883</v>
      </c>
      <c r="E69" s="43" t="s">
        <v>253</v>
      </c>
      <c r="F69" s="36" t="s">
        <v>218</v>
      </c>
      <c r="G69" s="40" t="s">
        <v>251</v>
      </c>
      <c r="H69" s="43"/>
    </row>
    <row r="70" customFormat="false" ht="24" hidden="false" customHeight="false" outlineLevel="0" collapsed="false">
      <c r="A70" s="35" t="s">
        <v>223</v>
      </c>
      <c r="B70" s="36" t="s">
        <v>224</v>
      </c>
      <c r="C70" s="37" t="s">
        <v>252</v>
      </c>
      <c r="D70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88/88/8888</v>
      </c>
      <c r="E70" s="40"/>
      <c r="F70" s="36" t="s">
        <v>225</v>
      </c>
      <c r="G70" s="40"/>
      <c r="H70" s="40"/>
    </row>
    <row r="71" customFormat="false" ht="12" hidden="false" customHeight="false" outlineLevel="0" collapsed="false">
      <c r="A71" s="35" t="s">
        <v>275</v>
      </c>
      <c r="B71" s="36" t="s">
        <v>276</v>
      </c>
      <c r="C71" s="37" t="n">
        <v>45229</v>
      </c>
      <c r="D71" s="38" t="n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47056</v>
      </c>
      <c r="E71" s="40"/>
      <c r="F71" s="36" t="s">
        <v>277</v>
      </c>
      <c r="G71" s="40" t="s">
        <v>251</v>
      </c>
      <c r="H71" s="40"/>
    </row>
    <row r="72" customFormat="false" ht="24" hidden="false" customHeight="false" outlineLevel="0" collapsed="false">
      <c r="A72" s="35" t="s">
        <v>173</v>
      </c>
      <c r="B72" s="36" t="s">
        <v>174</v>
      </c>
      <c r="C72" s="37" t="s">
        <v>62</v>
      </c>
      <c r="D72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99/99/9999</v>
      </c>
      <c r="E72" s="40"/>
      <c r="F72" s="36" t="s">
        <v>175</v>
      </c>
      <c r="G72" s="40"/>
      <c r="H72" s="40"/>
    </row>
    <row r="73" customFormat="false" ht="12" hidden="false" customHeight="false" outlineLevel="0" collapsed="false">
      <c r="A73" s="35" t="s">
        <v>24</v>
      </c>
      <c r="B73" s="36" t="s">
        <v>25</v>
      </c>
      <c r="C73" s="44" t="s">
        <v>272</v>
      </c>
      <c r="D73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99/99/9999</v>
      </c>
      <c r="E73" s="43"/>
      <c r="F73" s="36" t="s">
        <v>27</v>
      </c>
      <c r="G73" s="40"/>
      <c r="H73" s="43"/>
    </row>
    <row r="74" customFormat="false" ht="12" hidden="false" customHeight="false" outlineLevel="0" collapsed="false">
      <c r="A74" s="35" t="s">
        <v>124</v>
      </c>
      <c r="B74" s="36" t="s">
        <v>125</v>
      </c>
      <c r="C74" s="42" t="s">
        <v>41</v>
      </c>
      <c r="D74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99/99/9999</v>
      </c>
      <c r="E74" s="40"/>
      <c r="F74" s="36" t="s">
        <v>126</v>
      </c>
      <c r="G74" s="40"/>
      <c r="H74" s="40"/>
    </row>
    <row r="75" customFormat="false" ht="12" hidden="false" customHeight="false" outlineLevel="0" collapsed="false">
      <c r="A75" s="35" t="s">
        <v>109</v>
      </c>
      <c r="B75" s="36" t="s">
        <v>110</v>
      </c>
      <c r="C75" s="42" t="s">
        <v>41</v>
      </c>
      <c r="D75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99/99/9999</v>
      </c>
      <c r="E75" s="40"/>
      <c r="F75" s="36" t="s">
        <v>111</v>
      </c>
      <c r="G75" s="40"/>
      <c r="H75" s="40"/>
    </row>
    <row r="76" customFormat="false" ht="12" hidden="false" customHeight="false" outlineLevel="0" collapsed="false">
      <c r="A76" s="35" t="s">
        <v>190</v>
      </c>
      <c r="B76" s="36" t="s">
        <v>191</v>
      </c>
      <c r="C76" s="37" t="s">
        <v>62</v>
      </c>
      <c r="D76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99/99/9999</v>
      </c>
      <c r="E76" s="40"/>
      <c r="F76" s="36" t="s">
        <v>192</v>
      </c>
      <c r="G76" s="40"/>
      <c r="H76" s="40"/>
    </row>
    <row r="77" customFormat="false" ht="24" hidden="false" customHeight="false" outlineLevel="0" collapsed="false">
      <c r="A77" s="47" t="s">
        <v>199</v>
      </c>
      <c r="B77" s="43" t="s">
        <v>200</v>
      </c>
      <c r="C77" s="51" t="s">
        <v>41</v>
      </c>
      <c r="D77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99/99/9999</v>
      </c>
      <c r="E77" s="40"/>
      <c r="F77" s="43" t="s">
        <v>201</v>
      </c>
      <c r="G77" s="40"/>
      <c r="H77" s="40"/>
    </row>
    <row r="78" customFormat="false" ht="12" hidden="false" customHeight="false" outlineLevel="0" collapsed="false">
      <c r="A78" s="47" t="s">
        <v>28</v>
      </c>
      <c r="B78" s="43" t="s">
        <v>29</v>
      </c>
      <c r="C78" s="48" t="n">
        <v>44439</v>
      </c>
      <c r="D78" s="38" t="n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46265</v>
      </c>
      <c r="E78" s="43" t="s">
        <v>253</v>
      </c>
      <c r="F78" s="43" t="s">
        <v>31</v>
      </c>
      <c r="G78" s="40" t="s">
        <v>251</v>
      </c>
      <c r="H78" s="43"/>
      <c r="J78" s="41" t="n">
        <f aca="true">TODAY()</f>
        <v>45546</v>
      </c>
    </row>
    <row r="79" customFormat="false" ht="24" hidden="false" customHeight="false" outlineLevel="0" collapsed="false">
      <c r="A79" s="47" t="s">
        <v>103</v>
      </c>
      <c r="B79" s="43" t="s">
        <v>104</v>
      </c>
      <c r="C79" s="51" t="s">
        <v>41</v>
      </c>
      <c r="D79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99/99/9999</v>
      </c>
      <c r="E79" s="40"/>
      <c r="F79" s="43" t="s">
        <v>105</v>
      </c>
      <c r="G79" s="40"/>
      <c r="H79" s="40"/>
    </row>
    <row r="80" customFormat="false" ht="12" hidden="false" customHeight="false" outlineLevel="0" collapsed="false">
      <c r="A80" s="47" t="s">
        <v>7</v>
      </c>
      <c r="B80" s="43" t="s">
        <v>8</v>
      </c>
      <c r="C80" s="48" t="s">
        <v>252</v>
      </c>
      <c r="D80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88/88/8888</v>
      </c>
      <c r="E80" s="43"/>
      <c r="F80" s="43" t="s">
        <v>11</v>
      </c>
      <c r="G80" s="40"/>
      <c r="H80" s="43"/>
    </row>
    <row r="81" customFormat="false" ht="24" hidden="false" customHeight="false" outlineLevel="0" collapsed="false">
      <c r="A81" s="47" t="s">
        <v>106</v>
      </c>
      <c r="B81" s="43" t="s">
        <v>107</v>
      </c>
      <c r="C81" s="48" t="s">
        <v>252</v>
      </c>
      <c r="D81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88/88/8888</v>
      </c>
      <c r="E81" s="43"/>
      <c r="F81" s="43" t="s">
        <v>108</v>
      </c>
      <c r="G81" s="40"/>
      <c r="H81" s="43"/>
    </row>
    <row r="82" customFormat="false" ht="12" hidden="false" customHeight="false" outlineLevel="0" collapsed="false">
      <c r="A82" s="47" t="s">
        <v>139</v>
      </c>
      <c r="B82" s="43" t="s">
        <v>140</v>
      </c>
      <c r="C82" s="48" t="s">
        <v>252</v>
      </c>
      <c r="D82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88/88/8888</v>
      </c>
      <c r="E82" s="43"/>
      <c r="F82" s="43" t="s">
        <v>141</v>
      </c>
      <c r="G82" s="40"/>
      <c r="H82" s="43"/>
    </row>
    <row r="83" customFormat="false" ht="24" hidden="false" customHeight="false" outlineLevel="0" collapsed="false">
      <c r="A83" s="47" t="s">
        <v>18</v>
      </c>
      <c r="B83" s="43"/>
      <c r="C83" s="48" t="n">
        <v>42571</v>
      </c>
      <c r="D83" s="38" t="n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44397</v>
      </c>
      <c r="E83" s="40" t="s">
        <v>253</v>
      </c>
      <c r="F83" s="40" t="s">
        <v>20</v>
      </c>
      <c r="G83" s="40" t="s">
        <v>251</v>
      </c>
      <c r="H83" s="40"/>
    </row>
    <row r="84" customFormat="false" ht="12" hidden="false" customHeight="false" outlineLevel="0" collapsed="false">
      <c r="A84" s="47" t="s">
        <v>184</v>
      </c>
      <c r="B84" s="43"/>
      <c r="C84" s="48" t="n">
        <v>45442</v>
      </c>
      <c r="D84" s="38" t="str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/>
      </c>
      <c r="E84" s="40"/>
      <c r="F84" s="43" t="s">
        <v>185</v>
      </c>
      <c r="G84" s="40"/>
      <c r="H84" s="40"/>
    </row>
    <row r="85" customFormat="false" ht="12" hidden="false" customHeight="false" outlineLevel="0" collapsed="false">
      <c r="A85" s="46" t="s">
        <v>278</v>
      </c>
      <c r="B85" s="52" t="s">
        <v>279</v>
      </c>
      <c r="C85" s="53" t="n">
        <v>45141</v>
      </c>
      <c r="D85" s="38" t="n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46968</v>
      </c>
      <c r="E85" s="54"/>
      <c r="F85" s="55"/>
      <c r="G85" s="40" t="s">
        <v>251</v>
      </c>
      <c r="H85" s="39"/>
    </row>
    <row r="86" customFormat="false" ht="24" hidden="false" customHeight="false" outlineLevel="0" collapsed="false">
      <c r="A86" s="35" t="s">
        <v>249</v>
      </c>
      <c r="B86" s="36" t="s">
        <v>280</v>
      </c>
      <c r="C86" s="37" t="n">
        <v>44988</v>
      </c>
      <c r="D86" s="38" t="n">
        <f aca="false">IF(ISNUMBER(Tabla2[[#This Row],[INSPECCIÓN]]),IF(Tabla2[[#This Row],[Cualificación]]="FAVORABLE",EDATE(Tabla2[[#This Row],[INSPECCIÓN]],60),IF(Tabla2[[#This Row],[Cualificación]]="","",EDATE(Tabla2[[#This Row],[INSPECCIÓN]],6))),IF(Tabla2[[#This Row],[INSPECCIÓN]]="Debería","88/88/8888","99/99/9999"))</f>
        <v>45172</v>
      </c>
      <c r="E86" s="39"/>
      <c r="F86" s="36"/>
      <c r="G86" s="40" t="s">
        <v>281</v>
      </c>
      <c r="H86" s="39"/>
    </row>
    <row r="87" customFormat="false" ht="12" hidden="false" customHeight="false" outlineLevel="0" collapsed="false">
      <c r="C87" s="2" t="s">
        <v>282</v>
      </c>
    </row>
  </sheetData>
  <mergeCells count="2">
    <mergeCell ref="C4:E4"/>
    <mergeCell ref="C5:E5"/>
  </mergeCells>
  <conditionalFormatting sqref="C7:D86">
    <cfRule type="expression" priority="2" aboveAverage="0" equalAverage="0" bottom="0" percent="0" rank="0" text="" dxfId="5">
      <formula>$C7&lt;TODAY()</formula>
    </cfRule>
  </conditionalFormatting>
  <dataValidations count="1">
    <dataValidation allowBlank="true" errorStyle="stop" operator="between" showDropDown="false" showErrorMessage="true" showInputMessage="true" sqref="G7:G86" type="list">
      <formula1>"FAVORABLE,CONDICIONADA,NEGATIVA"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H1" activeCellId="0" sqref="H1"/>
    </sheetView>
  </sheetViews>
  <sheetFormatPr defaultColWidth="10.5390625" defaultRowHeight="14.25" zeroHeight="false" outlineLevelRow="0" outlineLevelCol="0"/>
  <cols>
    <col collapsed="false" customWidth="true" hidden="false" outlineLevel="0" max="1" min="1" style="0" width="37.55"/>
    <col collapsed="false" customWidth="true" hidden="false" outlineLevel="0" max="2" min="2" style="0" width="41"/>
    <col collapsed="false" customWidth="true" hidden="false" outlineLevel="0" max="3" min="3" style="0" width="18.67"/>
    <col collapsed="false" customWidth="true" hidden="false" outlineLevel="0" max="4" min="4" style="38" width="12.44"/>
    <col collapsed="false" customWidth="true" hidden="false" outlineLevel="0" max="5" min="5" style="0" width="14.89"/>
    <col collapsed="false" customWidth="true" hidden="false" outlineLevel="0" max="6" min="6" style="0" width="31.33"/>
    <col collapsed="false" customWidth="true" hidden="false" outlineLevel="0" max="7" min="7" style="0" width="14.44"/>
    <col collapsed="false" customWidth="true" hidden="false" outlineLevel="0" max="8" min="8" style="0" width="28.11"/>
  </cols>
  <sheetData>
    <row r="1" customFormat="false" ht="15" hidden="false" customHeight="false" outlineLevel="0" collapsed="false">
      <c r="A1" s="1"/>
      <c r="B1" s="1"/>
      <c r="C1" s="2"/>
      <c r="D1" s="2"/>
      <c r="E1" s="2"/>
      <c r="F1" s="1"/>
    </row>
    <row r="2" customFormat="false" ht="14.25" hidden="false" customHeight="false" outlineLevel="0" collapsed="false">
      <c r="A2" s="3"/>
      <c r="B2" s="56" t="s">
        <v>283</v>
      </c>
      <c r="C2" s="3"/>
      <c r="D2" s="3"/>
      <c r="E2" s="3"/>
      <c r="F2" s="3" t="s">
        <v>284</v>
      </c>
    </row>
    <row r="3" customFormat="false" ht="15" hidden="false" customHeight="false" outlineLevel="0" collapsed="false">
      <c r="A3" s="3"/>
      <c r="B3" s="57" t="s">
        <v>285</v>
      </c>
      <c r="D3" s="3" t="s">
        <v>0</v>
      </c>
      <c r="E3" s="4"/>
      <c r="F3" s="5" t="n">
        <v>45443</v>
      </c>
    </row>
    <row r="4" customFormat="false" ht="15" hidden="false" customHeight="false" outlineLevel="0" collapsed="false">
      <c r="A4" s="3"/>
      <c r="B4" s="58" t="s">
        <v>286</v>
      </c>
      <c r="C4" s="31" t="s">
        <v>243</v>
      </c>
      <c r="D4" s="31"/>
      <c r="E4" s="31"/>
      <c r="F4" s="5"/>
    </row>
    <row r="5" customFormat="false" ht="14.25" hidden="false" customHeight="false" outlineLevel="0" collapsed="false">
      <c r="A5" s="3"/>
      <c r="B5" s="32"/>
      <c r="C5" s="32" t="s">
        <v>1</v>
      </c>
      <c r="D5" s="32"/>
      <c r="E5" s="32"/>
      <c r="F5" s="3"/>
    </row>
    <row r="6" customFormat="false" ht="14.25" hidden="false" customHeight="false" outlineLevel="0" collapsed="false">
      <c r="A6" s="59" t="s">
        <v>2</v>
      </c>
      <c r="B6" s="59" t="s">
        <v>3</v>
      </c>
      <c r="C6" s="59" t="s">
        <v>244</v>
      </c>
      <c r="D6" s="59" t="s">
        <v>245</v>
      </c>
      <c r="E6" s="59" t="s">
        <v>246</v>
      </c>
      <c r="F6" s="59" t="s">
        <v>6</v>
      </c>
      <c r="G6" s="59" t="s">
        <v>247</v>
      </c>
      <c r="H6" s="59" t="s">
        <v>248</v>
      </c>
    </row>
    <row r="7" customFormat="false" ht="14.25" hidden="true" customHeight="false" outlineLevel="0" collapsed="false">
      <c r="A7" s="60" t="s">
        <v>12</v>
      </c>
      <c r="B7" s="61" t="s">
        <v>13</v>
      </c>
      <c r="C7" s="62" t="s">
        <v>252</v>
      </c>
      <c r="D7" s="38" t="str">
        <f aca="false">IF(C7="","",IF(ISNUMBER(C7),IF(G7="FAVORABLE",EDATE(C7,60),IF(G7="","",EDATE(C7,6))),IF(C7="Debería","88/88/8888","99/99/9999")))</f>
        <v>88/88/8888</v>
      </c>
      <c r="E7" s="61"/>
      <c r="F7" s="61" t="s">
        <v>14</v>
      </c>
      <c r="G7" s="61"/>
      <c r="H7" s="61"/>
    </row>
    <row r="8" customFormat="false" ht="14.25" hidden="true" customHeight="false" outlineLevel="0" collapsed="false">
      <c r="A8" s="63" t="s">
        <v>15</v>
      </c>
      <c r="B8" s="59" t="s">
        <v>16</v>
      </c>
      <c r="C8" s="64" t="s">
        <v>252</v>
      </c>
      <c r="D8" s="38" t="str">
        <f aca="false">IF(C8="","",IF(ISNUMBER(C8),IF(G8="FAVORABLE",EDATE(C8,60),IF(G8="","",EDATE(C8,6))),IF(C8="Debería","88/88/8888","99/99/9999")))</f>
        <v>88/88/8888</v>
      </c>
      <c r="E8" s="59"/>
      <c r="F8" s="59" t="s">
        <v>17</v>
      </c>
      <c r="G8" s="59"/>
      <c r="H8" s="59"/>
    </row>
    <row r="9" customFormat="false" ht="14.25" hidden="true" customHeight="false" outlineLevel="0" collapsed="false">
      <c r="A9" s="63" t="s">
        <v>18</v>
      </c>
      <c r="B9" s="59"/>
      <c r="C9" s="64" t="n">
        <v>42571</v>
      </c>
      <c r="D9" s="38" t="n">
        <f aca="false">IF(C9="","",IF(ISNUMBER(C9),IF(G9="FAVORABLE",EDATE(C9,60),IF(G9="","",EDATE(C9,6))),IF(C9="Debería","88/88/8888","99/99/9999")))</f>
        <v>44397</v>
      </c>
      <c r="E9" s="59" t="s">
        <v>253</v>
      </c>
      <c r="F9" s="59" t="s">
        <v>20</v>
      </c>
      <c r="G9" s="59" t="s">
        <v>251</v>
      </c>
      <c r="H9" s="59"/>
    </row>
    <row r="10" customFormat="false" ht="14.25" hidden="true" customHeight="false" outlineLevel="0" collapsed="false">
      <c r="A10" s="60" t="s">
        <v>21</v>
      </c>
      <c r="B10" s="61" t="s">
        <v>22</v>
      </c>
      <c r="C10" s="62" t="n">
        <v>45408</v>
      </c>
      <c r="D10" s="38" t="n">
        <f aca="false">IF(C10="","",IF(ISNUMBER(C10),IF(G10="FAVORABLE",EDATE(C10,60),IF(G10="","",EDATE(C10,6))),IF(C10="Debería","88/88/8888","99/99/9999")))</f>
        <v>47234</v>
      </c>
      <c r="E10" s="61" t="s">
        <v>261</v>
      </c>
      <c r="F10" s="61" t="s">
        <v>23</v>
      </c>
      <c r="G10" s="61" t="s">
        <v>251</v>
      </c>
      <c r="H10" s="61"/>
    </row>
    <row r="11" customFormat="false" ht="14.25" hidden="true" customHeight="false" outlineLevel="0" collapsed="false">
      <c r="A11" s="63" t="s">
        <v>24</v>
      </c>
      <c r="B11" s="59" t="s">
        <v>25</v>
      </c>
      <c r="C11" s="64" t="s">
        <v>272</v>
      </c>
      <c r="D11" s="38" t="str">
        <f aca="false">IF(C11="","",IF(ISNUMBER(C11),IF(G11="FAVORABLE",EDATE(C11,60),IF(G11="","",EDATE(C11,6))),IF(C11="Debería","88/88/8888","99/99/9999")))</f>
        <v>99/99/9999</v>
      </c>
      <c r="E11" s="59"/>
      <c r="F11" s="59" t="s">
        <v>27</v>
      </c>
      <c r="G11" s="59"/>
      <c r="H11" s="59"/>
    </row>
    <row r="12" customFormat="false" ht="14.25" hidden="true" customHeight="false" outlineLevel="0" collapsed="false">
      <c r="A12" s="63" t="s">
        <v>7</v>
      </c>
      <c r="B12" s="59" t="s">
        <v>8</v>
      </c>
      <c r="C12" s="64" t="s">
        <v>252</v>
      </c>
      <c r="D12" s="38" t="str">
        <f aca="false">IF(C12="","",IF(ISNUMBER(C12),IF(G12="FAVORABLE",EDATE(C12,60),IF(G12="","",EDATE(C12,6))),IF(C12="Debería","88/88/8888","99/99/9999")))</f>
        <v>88/88/8888</v>
      </c>
      <c r="E12" s="59"/>
      <c r="F12" s="59" t="s">
        <v>11</v>
      </c>
      <c r="G12" s="59"/>
      <c r="H12" s="59"/>
    </row>
    <row r="13" customFormat="false" ht="14.25" hidden="true" customHeight="false" outlineLevel="0" collapsed="false">
      <c r="A13" s="63" t="s">
        <v>28</v>
      </c>
      <c r="B13" s="59" t="s">
        <v>29</v>
      </c>
      <c r="C13" s="64" t="n">
        <v>44439</v>
      </c>
      <c r="D13" s="38" t="n">
        <f aca="false">IF(C13="","",IF(ISNUMBER(C13),IF(G13="FAVORABLE",EDATE(C13,60),IF(G13="","",EDATE(C13,6))),IF(C13="Debería","88/88/8888","99/99/9999")))</f>
        <v>46265</v>
      </c>
      <c r="E13" s="59" t="s">
        <v>253</v>
      </c>
      <c r="F13" s="59" t="s">
        <v>31</v>
      </c>
      <c r="G13" s="59" t="s">
        <v>251</v>
      </c>
      <c r="H13" s="59"/>
    </row>
    <row r="14" customFormat="false" ht="14.25" hidden="true" customHeight="false" outlineLevel="0" collapsed="false">
      <c r="A14" s="60" t="s">
        <v>32</v>
      </c>
      <c r="B14" s="61" t="s">
        <v>33</v>
      </c>
      <c r="C14" s="62" t="n">
        <v>44307</v>
      </c>
      <c r="D14" s="38" t="n">
        <f aca="false">IF(C14="","",IF(ISNUMBER(C14),IF(G14="FAVORABLE",EDATE(C14,60),IF(G14="","",EDATE(C14,6))),IF(C14="Debería","88/88/8888","99/99/9999")))</f>
        <v>46133</v>
      </c>
      <c r="E14" s="61" t="s">
        <v>253</v>
      </c>
      <c r="F14" s="61" t="s">
        <v>287</v>
      </c>
      <c r="G14" s="61" t="s">
        <v>251</v>
      </c>
      <c r="H14" s="61"/>
    </row>
    <row r="15" customFormat="false" ht="14.25" hidden="true" customHeight="false" outlineLevel="0" collapsed="false">
      <c r="A15" s="63" t="s">
        <v>249</v>
      </c>
      <c r="B15" s="59" t="s">
        <v>280</v>
      </c>
      <c r="C15" s="64" t="n">
        <v>44988</v>
      </c>
      <c r="D15" s="38" t="n">
        <f aca="false">IF(C15="","",IF(ISNUMBER(C15),IF(G15="FAVORABLE",EDATE(C15,60),IF(G15="","",EDATE(C15,6))),IF(C15="Debería","88/88/8888","99/99/9999")))</f>
        <v>45172</v>
      </c>
      <c r="E15" s="59" t="s">
        <v>288</v>
      </c>
      <c r="F15" s="59" t="s">
        <v>289</v>
      </c>
      <c r="G15" s="59" t="s">
        <v>281</v>
      </c>
      <c r="H15" s="59"/>
    </row>
    <row r="16" customFormat="false" ht="14.25" hidden="true" customHeight="false" outlineLevel="0" collapsed="false">
      <c r="A16" s="63" t="s">
        <v>249</v>
      </c>
      <c r="B16" s="59" t="s">
        <v>250</v>
      </c>
      <c r="C16" s="64" t="n">
        <v>45203</v>
      </c>
      <c r="D16" s="38" t="n">
        <v>46815</v>
      </c>
      <c r="E16" s="59" t="s">
        <v>288</v>
      </c>
      <c r="F16" s="59" t="s">
        <v>289</v>
      </c>
      <c r="G16" s="59" t="s">
        <v>251</v>
      </c>
      <c r="H16" s="59"/>
    </row>
    <row r="17" customFormat="false" ht="14.25" hidden="true" customHeight="false" outlineLevel="0" collapsed="false">
      <c r="A17" s="63" t="s">
        <v>35</v>
      </c>
      <c r="B17" s="59" t="s">
        <v>36</v>
      </c>
      <c r="C17" s="64" t="n">
        <v>44342</v>
      </c>
      <c r="D17" s="38" t="n">
        <f aca="false">IF(C17="","",IF(ISNUMBER(C17),IF(G17="FAVORABLE",EDATE(C17,60),IF(G17="","",EDATE(C17,6))),IF(C17="Debería","88/88/8888","99/99/9999")))</f>
        <v>46168</v>
      </c>
      <c r="E17" s="59" t="s">
        <v>253</v>
      </c>
      <c r="F17" s="59" t="s">
        <v>38</v>
      </c>
      <c r="G17" s="59" t="s">
        <v>251</v>
      </c>
      <c r="H17" s="59"/>
    </row>
    <row r="18" customFormat="false" ht="14.25" hidden="true" customHeight="false" outlineLevel="0" collapsed="false">
      <c r="A18" s="63" t="s">
        <v>39</v>
      </c>
      <c r="B18" s="59" t="s">
        <v>40</v>
      </c>
      <c r="C18" s="64" t="s">
        <v>41</v>
      </c>
      <c r="D18" s="38" t="str">
        <f aca="false">IF(C18="","",IF(ISNUMBER(C18),IF(G18="FAVORABLE",EDATE(C18,60),IF(G18="","",EDATE(C18,6))),IF(C18="Debería","88/88/8888","99/99/9999")))</f>
        <v>99/99/9999</v>
      </c>
      <c r="E18" s="59"/>
      <c r="F18" s="59" t="s">
        <v>43</v>
      </c>
      <c r="G18" s="59"/>
      <c r="H18" s="59"/>
    </row>
    <row r="19" customFormat="false" ht="14.25" hidden="true" customHeight="false" outlineLevel="0" collapsed="false">
      <c r="A19" s="63" t="s">
        <v>44</v>
      </c>
      <c r="B19" s="59" t="s">
        <v>40</v>
      </c>
      <c r="C19" s="64" t="s">
        <v>41</v>
      </c>
      <c r="D19" s="38" t="str">
        <f aca="false">IF(C19="","",IF(ISNUMBER(C19),IF(G19="FAVORABLE",EDATE(C19,60),IF(G19="","",EDATE(C19,6))),IF(C19="Debería","88/88/8888","99/99/9999")))</f>
        <v>99/99/9999</v>
      </c>
      <c r="E19" s="59"/>
      <c r="F19" s="59" t="s">
        <v>43</v>
      </c>
      <c r="G19" s="59"/>
      <c r="H19" s="59"/>
    </row>
    <row r="20" customFormat="false" ht="14.25" hidden="true" customHeight="false" outlineLevel="0" collapsed="false">
      <c r="A20" s="60" t="s">
        <v>45</v>
      </c>
      <c r="B20" s="61" t="s">
        <v>46</v>
      </c>
      <c r="C20" s="62" t="s">
        <v>272</v>
      </c>
      <c r="D20" s="38" t="str">
        <f aca="false">IF(C20="","",IF(ISNUMBER(C20),IF(G20="FAVORABLE",EDATE(C20,60),IF(G20="","",EDATE(C20,6))),IF(C20="Debería","88/88/8888","99/99/9999")))</f>
        <v>99/99/9999</v>
      </c>
      <c r="E20" s="61"/>
      <c r="F20" s="61" t="s">
        <v>47</v>
      </c>
      <c r="G20" s="61"/>
      <c r="H20" s="61"/>
    </row>
    <row r="21" customFormat="false" ht="24" hidden="false" customHeight="false" outlineLevel="0" collapsed="false">
      <c r="A21" s="60" t="s">
        <v>48</v>
      </c>
      <c r="B21" s="61" t="s">
        <v>49</v>
      </c>
      <c r="C21" s="62" t="n">
        <v>45038</v>
      </c>
      <c r="D21" s="38" t="n">
        <f aca="false">IF(C21="","",IF(ISNUMBER(C21),IF(G21="FAVORABLE",EDATE(C21,60),IF(G21="","",EDATE(C21,6))),IF(C21="Debería","88/88/8888","99/99/9999")))</f>
        <v>46865</v>
      </c>
      <c r="E21" s="61" t="s">
        <v>261</v>
      </c>
      <c r="F21" s="61" t="s">
        <v>254</v>
      </c>
      <c r="G21" s="61" t="s">
        <v>251</v>
      </c>
      <c r="H21" s="61" t="s">
        <v>255</v>
      </c>
    </row>
    <row r="22" customFormat="false" ht="14.25" hidden="true" customHeight="false" outlineLevel="0" collapsed="false">
      <c r="A22" s="63" t="s">
        <v>51</v>
      </c>
      <c r="B22" s="59" t="s">
        <v>52</v>
      </c>
      <c r="C22" s="64" t="s">
        <v>252</v>
      </c>
      <c r="D22" s="38" t="str">
        <f aca="false">IF(C22="","",IF(ISNUMBER(C22),IF(G22="FAVORABLE",EDATE(C22,60),IF(G22="","",EDATE(C22,6))),IF(C22="Debería","88/88/8888","99/99/9999")))</f>
        <v>88/88/8888</v>
      </c>
      <c r="E22" s="59"/>
      <c r="F22" s="59" t="s">
        <v>53</v>
      </c>
      <c r="G22" s="59"/>
      <c r="H22" s="59"/>
    </row>
    <row r="23" customFormat="false" ht="14.25" hidden="true" customHeight="false" outlineLevel="0" collapsed="false">
      <c r="A23" s="63" t="s">
        <v>54</v>
      </c>
      <c r="B23" s="59" t="s">
        <v>55</v>
      </c>
      <c r="C23" s="64" t="s">
        <v>252</v>
      </c>
      <c r="D23" s="38" t="str">
        <f aca="false">IF(C23="","",IF(ISNUMBER(C23),IF(G23="FAVORABLE",EDATE(C23,60),IF(G23="","",EDATE(C23,6))),IF(C23="Debería","88/88/8888","99/99/9999")))</f>
        <v>88/88/8888</v>
      </c>
      <c r="E23" s="59"/>
      <c r="F23" s="59" t="s">
        <v>56</v>
      </c>
      <c r="G23" s="59"/>
      <c r="H23" s="59"/>
    </row>
    <row r="24" customFormat="false" ht="14.25" hidden="true" customHeight="false" outlineLevel="0" collapsed="false">
      <c r="A24" s="63" t="s">
        <v>57</v>
      </c>
      <c r="B24" s="59" t="s">
        <v>58</v>
      </c>
      <c r="C24" s="64" t="s">
        <v>252</v>
      </c>
      <c r="D24" s="38" t="str">
        <f aca="false">IF(C24="","",IF(ISNUMBER(C24),IF(G24="FAVORABLE",EDATE(C24,60),IF(G24="","",EDATE(C24,6))),IF(C24="Debería","88/88/8888","99/99/9999")))</f>
        <v>88/88/8888</v>
      </c>
      <c r="E24" s="59"/>
      <c r="F24" s="59" t="s">
        <v>59</v>
      </c>
      <c r="G24" s="59"/>
      <c r="H24" s="59"/>
    </row>
    <row r="25" customFormat="false" ht="14.25" hidden="true" customHeight="false" outlineLevel="0" collapsed="false">
      <c r="A25" s="63" t="s">
        <v>60</v>
      </c>
      <c r="B25" s="59" t="s">
        <v>61</v>
      </c>
      <c r="C25" s="64" t="s">
        <v>62</v>
      </c>
      <c r="D25" s="38" t="str">
        <f aca="false">IF(C25="","",IF(ISNUMBER(C25),IF(G25="FAVORABLE",EDATE(C25,60),IF(G25="","",EDATE(C25,6))),IF(C25="Debería","88/88/8888","99/99/9999")))</f>
        <v>99/99/9999</v>
      </c>
      <c r="E25" s="59"/>
      <c r="F25" s="59" t="s">
        <v>63</v>
      </c>
      <c r="G25" s="59"/>
      <c r="H25" s="59"/>
    </row>
    <row r="26" customFormat="false" ht="14.25" hidden="true" customHeight="false" outlineLevel="0" collapsed="false">
      <c r="A26" s="60" t="s">
        <v>64</v>
      </c>
      <c r="B26" s="61" t="s">
        <v>65</v>
      </c>
      <c r="C26" s="62" t="s">
        <v>252</v>
      </c>
      <c r="D26" s="38" t="str">
        <f aca="false">IF(C26="","",IF(ISNUMBER(C26),IF(G26="FAVORABLE",EDATE(C26,60),IF(G26="","",EDATE(C26,6))),IF(C26="Debería","88/88/8888","99/99/9999")))</f>
        <v>88/88/8888</v>
      </c>
      <c r="E26" s="61"/>
      <c r="F26" s="61" t="s">
        <v>66</v>
      </c>
      <c r="G26" s="61"/>
      <c r="H26" s="61"/>
    </row>
    <row r="27" customFormat="false" ht="14.25" hidden="true" customHeight="false" outlineLevel="0" collapsed="false">
      <c r="A27" s="63" t="s">
        <v>67</v>
      </c>
      <c r="B27" s="59" t="s">
        <v>68</v>
      </c>
      <c r="C27" s="64" t="s">
        <v>252</v>
      </c>
      <c r="D27" s="38" t="str">
        <f aca="false">IF(C27="","",IF(ISNUMBER(C27),IF(G27="FAVORABLE",EDATE(C27,60),IF(G27="","",EDATE(C27,6))),IF(C27="Debería","88/88/8888","99/99/9999")))</f>
        <v>88/88/8888</v>
      </c>
      <c r="E27" s="59"/>
      <c r="F27" s="59" t="s">
        <v>69</v>
      </c>
      <c r="G27" s="59"/>
      <c r="H27" s="59"/>
    </row>
    <row r="28" customFormat="false" ht="14.25" hidden="true" customHeight="false" outlineLevel="0" collapsed="false">
      <c r="A28" s="63" t="s">
        <v>70</v>
      </c>
      <c r="B28" s="59" t="s">
        <v>71</v>
      </c>
      <c r="C28" s="64" t="s">
        <v>252</v>
      </c>
      <c r="D28" s="38" t="str">
        <f aca="false">IF(C28="","",IF(ISNUMBER(C28),IF(G28="FAVORABLE",EDATE(C28,60),IF(G28="","",EDATE(C28,6))),IF(C28="Debería","88/88/8888","99/99/9999")))</f>
        <v>88/88/8888</v>
      </c>
      <c r="E28" s="59"/>
      <c r="F28" s="59"/>
      <c r="G28" s="59"/>
      <c r="H28" s="59"/>
    </row>
    <row r="29" customFormat="false" ht="14.25" hidden="true" customHeight="false" outlineLevel="0" collapsed="false">
      <c r="A29" s="63" t="s">
        <v>72</v>
      </c>
      <c r="B29" s="59" t="s">
        <v>73</v>
      </c>
      <c r="C29" s="64" t="s">
        <v>252</v>
      </c>
      <c r="D29" s="38" t="str">
        <f aca="false">IF(C29="","",IF(ISNUMBER(C29),IF(G29="FAVORABLE",EDATE(C29,60),IF(G29="","",EDATE(C29,6))),IF(C29="Debería","88/88/8888","99/99/9999")))</f>
        <v>88/88/8888</v>
      </c>
      <c r="E29" s="59"/>
      <c r="F29" s="59" t="s">
        <v>74</v>
      </c>
      <c r="G29" s="59"/>
      <c r="H29" s="59"/>
    </row>
    <row r="30" customFormat="false" ht="14.25" hidden="true" customHeight="false" outlineLevel="0" collapsed="false">
      <c r="A30" s="60" t="s">
        <v>75</v>
      </c>
      <c r="B30" s="61" t="s">
        <v>76</v>
      </c>
      <c r="C30" s="62" t="n">
        <v>45309</v>
      </c>
      <c r="D30" s="38" t="n">
        <f aca="false">IF(C30="","",IF(ISNUMBER(C30),IF(G30="FAVORABLE",EDATE(C30,60),IF(G30="","",EDATE(C30,6))),IF(C30="Debería","88/88/8888","99/99/9999")))</f>
        <v>47136</v>
      </c>
      <c r="E30" s="61" t="s">
        <v>268</v>
      </c>
      <c r="F30" s="61" t="s">
        <v>78</v>
      </c>
      <c r="G30" s="61" t="s">
        <v>251</v>
      </c>
      <c r="H30" s="61"/>
    </row>
    <row r="31" customFormat="false" ht="14.25" hidden="true" customHeight="false" outlineLevel="0" collapsed="false">
      <c r="A31" s="60" t="s">
        <v>269</v>
      </c>
      <c r="B31" s="61" t="s">
        <v>80</v>
      </c>
      <c r="C31" s="62" t="n">
        <v>45335</v>
      </c>
      <c r="D31" s="38" t="n">
        <f aca="false">IF(C31="","",IF(ISNUMBER(C31),IF(G31="FAVORABLE",EDATE(C31,60),IF(G31="","",EDATE(C31,6))),IF(C31="Debería","88/88/8888","99/99/9999")))</f>
        <v>47162</v>
      </c>
      <c r="E31" s="61" t="s">
        <v>290</v>
      </c>
      <c r="F31" s="61" t="s">
        <v>78</v>
      </c>
      <c r="G31" s="61" t="s">
        <v>251</v>
      </c>
      <c r="H31" s="61"/>
    </row>
    <row r="32" customFormat="false" ht="14.25" hidden="true" customHeight="false" outlineLevel="0" collapsed="false">
      <c r="A32" s="60" t="s">
        <v>84</v>
      </c>
      <c r="B32" s="61" t="s">
        <v>85</v>
      </c>
      <c r="C32" s="62" t="s">
        <v>62</v>
      </c>
      <c r="D32" s="38" t="str">
        <f aca="false">IF(C32="","",IF(ISNUMBER(C32),IF(G32="FAVORABLE",EDATE(C32,60),IF(G32="","",EDATE(C32,6))),IF(C32="Debería","88/88/8888","99/99/9999")))</f>
        <v>99/99/9999</v>
      </c>
      <c r="E32" s="61"/>
      <c r="F32" s="61" t="s">
        <v>78</v>
      </c>
      <c r="G32" s="61"/>
      <c r="H32" s="61"/>
    </row>
    <row r="33" customFormat="false" ht="14.25" hidden="true" customHeight="false" outlineLevel="0" collapsed="false">
      <c r="A33" s="60" t="s">
        <v>86</v>
      </c>
      <c r="B33" s="61" t="s">
        <v>87</v>
      </c>
      <c r="C33" s="62" t="n">
        <v>44279</v>
      </c>
      <c r="D33" s="38" t="n">
        <f aca="false">IF(C33="","",IF(ISNUMBER(C33),IF(G33="FAVORABLE",EDATE(C33,60),IF(G33="","",EDATE(C33,6))),IF(C33="Debería","88/88/8888","99/99/9999")))</f>
        <v>46105</v>
      </c>
      <c r="E33" s="61" t="s">
        <v>267</v>
      </c>
      <c r="F33" s="61" t="s">
        <v>31</v>
      </c>
      <c r="G33" s="61" t="s">
        <v>251</v>
      </c>
      <c r="H33" s="61"/>
    </row>
    <row r="34" customFormat="false" ht="14.25" hidden="true" customHeight="false" outlineLevel="0" collapsed="false">
      <c r="A34" s="60" t="s">
        <v>89</v>
      </c>
      <c r="B34" s="61" t="s">
        <v>90</v>
      </c>
      <c r="C34" s="62" t="s">
        <v>41</v>
      </c>
      <c r="D34" s="38" t="str">
        <f aca="false">IF(C34="","",IF(ISNUMBER(C34),IF(G34="FAVORABLE",EDATE(C34,60),IF(G34="","",EDATE(C34,6))),IF(C34="Debería","88/88/8888","99/99/9999")))</f>
        <v>99/99/9999</v>
      </c>
      <c r="E34" s="61"/>
      <c r="F34" s="61" t="s">
        <v>91</v>
      </c>
      <c r="G34" s="61"/>
      <c r="H34" s="61"/>
    </row>
    <row r="35" customFormat="false" ht="48" hidden="true" customHeight="false" outlineLevel="0" collapsed="false">
      <c r="A35" s="60" t="s">
        <v>92</v>
      </c>
      <c r="B35" s="61" t="s">
        <v>93</v>
      </c>
      <c r="C35" s="62" t="n">
        <v>44836</v>
      </c>
      <c r="D35" s="38" t="n">
        <f aca="false">IF(C35="","",IF(ISNUMBER(C35),IF(G35="FAVORABLE",EDATE(C35,60),IF(G35="","",EDATE(C35,6))),IF(C35="Debería","88/88/8888","99/99/9999")))</f>
        <v>46662</v>
      </c>
      <c r="E35" s="61" t="s">
        <v>253</v>
      </c>
      <c r="F35" s="61" t="s">
        <v>264</v>
      </c>
      <c r="G35" s="61" t="s">
        <v>251</v>
      </c>
      <c r="H35" s="61" t="s">
        <v>265</v>
      </c>
    </row>
    <row r="36" customFormat="false" ht="14.25" hidden="true" customHeight="false" outlineLevel="0" collapsed="false">
      <c r="A36" s="60" t="s">
        <v>97</v>
      </c>
      <c r="B36" s="61" t="s">
        <v>98</v>
      </c>
      <c r="C36" s="62" t="s">
        <v>41</v>
      </c>
      <c r="D36" s="38" t="str">
        <f aca="false">IF(C36="","",IF(ISNUMBER(C36),IF(G36="FAVORABLE",EDATE(C36,60),IF(G36="","",EDATE(C36,6))),IF(C36="Debería","88/88/8888","99/99/9999")))</f>
        <v>99/99/9999</v>
      </c>
      <c r="E36" s="61"/>
      <c r="F36" s="61" t="s">
        <v>99</v>
      </c>
      <c r="G36" s="61"/>
      <c r="H36" s="61"/>
    </row>
    <row r="37" customFormat="false" ht="14.25" hidden="true" customHeight="false" outlineLevel="0" collapsed="false">
      <c r="A37" s="63" t="s">
        <v>100</v>
      </c>
      <c r="B37" s="59" t="s">
        <v>101</v>
      </c>
      <c r="C37" s="64" t="s">
        <v>252</v>
      </c>
      <c r="D37" s="38" t="str">
        <f aca="false">IF(C37="","",IF(ISNUMBER(C37),IF(G37="FAVORABLE",EDATE(C37,60),IF(G37="","",EDATE(C37,6))),IF(C37="Debería","88/88/8888","99/99/9999")))</f>
        <v>88/88/8888</v>
      </c>
      <c r="E37" s="59"/>
      <c r="F37" s="59" t="s">
        <v>102</v>
      </c>
      <c r="G37" s="59"/>
      <c r="H37" s="59"/>
    </row>
    <row r="38" customFormat="false" ht="14.25" hidden="true" customHeight="false" outlineLevel="0" collapsed="false">
      <c r="A38" s="63" t="s">
        <v>103</v>
      </c>
      <c r="B38" s="59" t="s">
        <v>104</v>
      </c>
      <c r="C38" s="64" t="s">
        <v>41</v>
      </c>
      <c r="D38" s="38" t="str">
        <f aca="false">IF(C38="","",IF(ISNUMBER(C38),IF(G38="FAVORABLE",EDATE(C38,60),IF(G38="","",EDATE(C38,6))),IF(C38="Debería","88/88/8888","99/99/9999")))</f>
        <v>99/99/9999</v>
      </c>
      <c r="E38" s="59"/>
      <c r="F38" s="59" t="s">
        <v>105</v>
      </c>
      <c r="G38" s="59"/>
      <c r="H38" s="59"/>
    </row>
    <row r="39" customFormat="false" ht="14.25" hidden="true" customHeight="false" outlineLevel="0" collapsed="false">
      <c r="A39" s="63" t="s">
        <v>106</v>
      </c>
      <c r="B39" s="59" t="s">
        <v>107</v>
      </c>
      <c r="C39" s="64" t="s">
        <v>252</v>
      </c>
      <c r="D39" s="38" t="str">
        <f aca="false">IF(C39="","",IF(ISNUMBER(C39),IF(G39="FAVORABLE",EDATE(C39,60),IF(G39="","",EDATE(C39,6))),IF(C39="Debería","88/88/8888","99/99/9999")))</f>
        <v>88/88/8888</v>
      </c>
      <c r="E39" s="59"/>
      <c r="F39" s="59" t="s">
        <v>108</v>
      </c>
      <c r="G39" s="59"/>
      <c r="H39" s="59"/>
    </row>
    <row r="40" customFormat="false" ht="14.25" hidden="true" customHeight="false" outlineLevel="0" collapsed="false">
      <c r="A40" s="63" t="s">
        <v>109</v>
      </c>
      <c r="B40" s="59" t="s">
        <v>110</v>
      </c>
      <c r="C40" s="64" t="s">
        <v>41</v>
      </c>
      <c r="D40" s="38" t="str">
        <f aca="false">IF(C40="","",IF(ISNUMBER(C40),IF(G40="FAVORABLE",EDATE(C40,60),IF(G40="","",EDATE(C40,6))),IF(C40="Debería","88/88/8888","99/99/9999")))</f>
        <v>99/99/9999</v>
      </c>
      <c r="E40" s="59"/>
      <c r="F40" s="59" t="s">
        <v>111</v>
      </c>
      <c r="G40" s="59"/>
      <c r="H40" s="59"/>
    </row>
    <row r="41" customFormat="false" ht="14.25" hidden="true" customHeight="false" outlineLevel="0" collapsed="false">
      <c r="A41" s="60" t="s">
        <v>112</v>
      </c>
      <c r="B41" s="61" t="s">
        <v>113</v>
      </c>
      <c r="C41" s="62" t="n">
        <v>45301</v>
      </c>
      <c r="D41" s="38" t="n">
        <f aca="false">IF(C41="","",IF(ISNUMBER(C41),IF(G41="FAVORABLE",EDATE(C41,60),IF(G41="","",EDATE(C41,6))),IF(C41="Debería","88/88/8888","99/99/9999")))</f>
        <v>47128</v>
      </c>
      <c r="E41" s="61" t="s">
        <v>261</v>
      </c>
      <c r="F41" s="61" t="s">
        <v>114</v>
      </c>
      <c r="G41" s="61" t="s">
        <v>251</v>
      </c>
      <c r="H41" s="61"/>
    </row>
    <row r="42" customFormat="false" ht="14.25" hidden="true" customHeight="false" outlineLevel="0" collapsed="false">
      <c r="A42" s="63" t="s">
        <v>115</v>
      </c>
      <c r="B42" s="59" t="s">
        <v>116</v>
      </c>
      <c r="C42" s="64" t="s">
        <v>41</v>
      </c>
      <c r="D42" s="38" t="str">
        <f aca="false">IF(C42="","",IF(ISNUMBER(C42),IF(G42="FAVORABLE",EDATE(C42,60),IF(G42="","",EDATE(C42,6))),IF(C42="Debería","88/88/8888","99/99/9999")))</f>
        <v>99/99/9999</v>
      </c>
      <c r="E42" s="59"/>
      <c r="F42" s="59" t="s">
        <v>117</v>
      </c>
      <c r="G42" s="59"/>
      <c r="H42" s="59"/>
    </row>
    <row r="43" customFormat="false" ht="14.25" hidden="true" customHeight="false" outlineLevel="0" collapsed="false">
      <c r="A43" s="63" t="s">
        <v>118</v>
      </c>
      <c r="B43" s="59" t="s">
        <v>119</v>
      </c>
      <c r="C43" s="64" t="s">
        <v>41</v>
      </c>
      <c r="D43" s="38" t="str">
        <f aca="false">IF(C43="","",IF(ISNUMBER(C43),IF(G43="FAVORABLE",EDATE(C43,60),IF(G43="","",EDATE(C43,6))),IF(C43="Debería","88/88/8888","99/99/9999")))</f>
        <v>99/99/9999</v>
      </c>
      <c r="E43" s="59"/>
      <c r="F43" s="59" t="s">
        <v>120</v>
      </c>
      <c r="G43" s="59"/>
      <c r="H43" s="59"/>
    </row>
    <row r="44" customFormat="false" ht="14.25" hidden="true" customHeight="false" outlineLevel="0" collapsed="false">
      <c r="A44" s="60" t="s">
        <v>256</v>
      </c>
      <c r="B44" s="61" t="s">
        <v>257</v>
      </c>
      <c r="C44" s="62" t="n">
        <v>44949</v>
      </c>
      <c r="D44" s="38" t="n">
        <f aca="false">IF(C44="","",IF(ISNUMBER(C44),IF(G44="FAVORABLE",EDATE(C44,60),IF(G44="","",EDATE(C44,6))),IF(C44="Debería","88/88/8888","99/99/9999")))</f>
        <v>46775</v>
      </c>
      <c r="E44" s="61" t="s">
        <v>253</v>
      </c>
      <c r="F44" s="61" t="s">
        <v>258</v>
      </c>
      <c r="G44" s="61" t="s">
        <v>251</v>
      </c>
      <c r="H44" s="61"/>
    </row>
    <row r="45" customFormat="false" ht="14.25" hidden="true" customHeight="false" outlineLevel="0" collapsed="false">
      <c r="A45" s="60" t="s">
        <v>121</v>
      </c>
      <c r="B45" s="61" t="s">
        <v>122</v>
      </c>
      <c r="C45" s="62" t="s">
        <v>252</v>
      </c>
      <c r="D45" s="38" t="str">
        <f aca="false">IF(C45="","",IF(ISNUMBER(C45),IF(G45="FAVORABLE",EDATE(C45,60),IF(G45="","",EDATE(C45,6))),IF(C45="Debería","88/88/8888","99/99/9999")))</f>
        <v>88/88/8888</v>
      </c>
      <c r="E45" s="61"/>
      <c r="F45" s="61" t="s">
        <v>123</v>
      </c>
      <c r="G45" s="61"/>
      <c r="H45" s="61"/>
    </row>
    <row r="46" customFormat="false" ht="14.25" hidden="true" customHeight="false" outlineLevel="0" collapsed="false">
      <c r="A46" s="63" t="s">
        <v>124</v>
      </c>
      <c r="B46" s="59" t="s">
        <v>125</v>
      </c>
      <c r="C46" s="64" t="s">
        <v>41</v>
      </c>
      <c r="D46" s="38" t="str">
        <f aca="false">IF(C46="","",IF(ISNUMBER(C46),IF(G46="FAVORABLE",EDATE(C46,60),IF(G46="","",EDATE(C46,6))),IF(C46="Debería","88/88/8888","99/99/9999")))</f>
        <v>99/99/9999</v>
      </c>
      <c r="E46" s="59"/>
      <c r="F46" s="59" t="s">
        <v>126</v>
      </c>
      <c r="G46" s="59"/>
      <c r="H46" s="59"/>
    </row>
    <row r="47" customFormat="false" ht="14.25" hidden="true" customHeight="false" outlineLevel="0" collapsed="false">
      <c r="A47" s="63" t="s">
        <v>127</v>
      </c>
      <c r="B47" s="59" t="s">
        <v>128</v>
      </c>
      <c r="C47" s="64" t="s">
        <v>252</v>
      </c>
      <c r="D47" s="38" t="str">
        <f aca="false">IF(C47="","",IF(ISNUMBER(C47),IF(G47="FAVORABLE",EDATE(C47,60),IF(G47="","",EDATE(C47,6))),IF(C47="Debería","88/88/8888","99/99/9999")))</f>
        <v>88/88/8888</v>
      </c>
      <c r="E47" s="59"/>
      <c r="F47" s="59" t="s">
        <v>129</v>
      </c>
      <c r="G47" s="59"/>
      <c r="H47" s="59"/>
    </row>
    <row r="48" customFormat="false" ht="14.25" hidden="true" customHeight="false" outlineLevel="0" collapsed="false">
      <c r="A48" s="63" t="s">
        <v>130</v>
      </c>
      <c r="B48" s="59" t="s">
        <v>131</v>
      </c>
      <c r="C48" s="64" t="s">
        <v>41</v>
      </c>
      <c r="D48" s="38" t="str">
        <f aca="false">IF(C48="","",IF(ISNUMBER(C48),IF(G48="FAVORABLE",EDATE(C48,60),IF(G48="","",EDATE(C48,6))),IF(C48="Debería","88/88/8888","99/99/9999")))</f>
        <v>99/99/9999</v>
      </c>
      <c r="E48" s="59"/>
      <c r="F48" s="59" t="s">
        <v>132</v>
      </c>
      <c r="G48" s="59"/>
      <c r="H48" s="59"/>
    </row>
    <row r="49" customFormat="false" ht="14.25" hidden="true" customHeight="false" outlineLevel="0" collapsed="false">
      <c r="A49" s="60" t="s">
        <v>133</v>
      </c>
      <c r="B49" s="61" t="s">
        <v>134</v>
      </c>
      <c r="C49" s="62" t="s">
        <v>252</v>
      </c>
      <c r="D49" s="38" t="str">
        <f aca="false">IF(C49="","",IF(ISNUMBER(C49),IF(G49="FAVORABLE",EDATE(C49,60),IF(G49="","",EDATE(C49,6))),IF(C49="Debería","88/88/8888","99/99/9999")))</f>
        <v>88/88/8888</v>
      </c>
      <c r="E49" s="61"/>
      <c r="F49" s="61" t="s">
        <v>135</v>
      </c>
      <c r="G49" s="61"/>
      <c r="H49" s="61"/>
    </row>
    <row r="50" customFormat="false" ht="14.25" hidden="true" customHeight="false" outlineLevel="0" collapsed="false">
      <c r="A50" s="63" t="s">
        <v>136</v>
      </c>
      <c r="B50" s="59" t="s">
        <v>137</v>
      </c>
      <c r="C50" s="64" t="s">
        <v>252</v>
      </c>
      <c r="D50" s="38" t="str">
        <f aca="false">IF(C50="","",IF(ISNUMBER(C50),IF(G50="FAVORABLE",EDATE(C50,60),IF(G50="","",EDATE(C50,6))),IF(C50="Debería","88/88/8888","99/99/9999")))</f>
        <v>88/88/8888</v>
      </c>
      <c r="E50" s="59"/>
      <c r="F50" s="59" t="s">
        <v>138</v>
      </c>
      <c r="G50" s="59"/>
      <c r="H50" s="59"/>
    </row>
    <row r="51" customFormat="false" ht="14.25" hidden="true" customHeight="false" outlineLevel="0" collapsed="false">
      <c r="A51" s="63" t="s">
        <v>139</v>
      </c>
      <c r="B51" s="59" t="s">
        <v>140</v>
      </c>
      <c r="C51" s="64" t="s">
        <v>252</v>
      </c>
      <c r="D51" s="38" t="str">
        <f aca="false">IF(C51="","",IF(ISNUMBER(C51),IF(G51="FAVORABLE",EDATE(C51,60),IF(G51="","",EDATE(C51,6))),IF(C51="Debería","88/88/8888","99/99/9999")))</f>
        <v>88/88/8888</v>
      </c>
      <c r="E51" s="59"/>
      <c r="F51" s="59" t="s">
        <v>141</v>
      </c>
      <c r="G51" s="59"/>
      <c r="H51" s="59"/>
    </row>
    <row r="52" customFormat="false" ht="14.25" hidden="true" customHeight="false" outlineLevel="0" collapsed="false">
      <c r="A52" s="63" t="s">
        <v>142</v>
      </c>
      <c r="B52" s="59" t="s">
        <v>143</v>
      </c>
      <c r="C52" s="64" t="s">
        <v>41</v>
      </c>
      <c r="D52" s="38" t="str">
        <f aca="false">IF(C52="","",IF(ISNUMBER(C52),IF(G52="FAVORABLE",EDATE(C52,60),IF(G52="","",EDATE(C52,6))),IF(C52="Debería","88/88/8888","99/99/9999")))</f>
        <v>99/99/9999</v>
      </c>
      <c r="E52" s="59"/>
      <c r="F52" s="59" t="s">
        <v>144</v>
      </c>
      <c r="G52" s="59"/>
      <c r="H52" s="59"/>
    </row>
    <row r="53" customFormat="false" ht="14.25" hidden="true" customHeight="false" outlineLevel="0" collapsed="false">
      <c r="A53" s="60" t="s">
        <v>145</v>
      </c>
      <c r="B53" s="61" t="s">
        <v>146</v>
      </c>
      <c r="C53" s="62" t="s">
        <v>41</v>
      </c>
      <c r="D53" s="38" t="str">
        <f aca="false">IF(C53="","",IF(ISNUMBER(C53),IF(G53="FAVORABLE",EDATE(C53,60),IF(G53="","",EDATE(C53,6))),IF(C53="Debería","88/88/8888","99/99/9999")))</f>
        <v>99/99/9999</v>
      </c>
      <c r="E53" s="61"/>
      <c r="F53" s="61" t="s">
        <v>147</v>
      </c>
      <c r="G53" s="61"/>
      <c r="H53" s="61"/>
      <c r="I53" s="65"/>
    </row>
    <row r="54" customFormat="false" ht="14.25" hidden="true" customHeight="false" outlineLevel="0" collapsed="false">
      <c r="A54" s="63" t="s">
        <v>148</v>
      </c>
      <c r="B54" s="59" t="s">
        <v>149</v>
      </c>
      <c r="C54" s="64" t="n">
        <v>44587</v>
      </c>
      <c r="D54" s="38" t="n">
        <f aca="false">IF(C54="","",IF(ISNUMBER(C54),IF(G54="FAVORABLE",EDATE(C54,60),IF(G54="","",EDATE(C54,6))),IF(C54="Debería","88/88/8888","99/99/9999")))</f>
        <v>46413</v>
      </c>
      <c r="E54" s="59" t="s">
        <v>253</v>
      </c>
      <c r="F54" s="59" t="s">
        <v>151</v>
      </c>
      <c r="G54" s="59" t="s">
        <v>251</v>
      </c>
      <c r="H54" s="59"/>
    </row>
    <row r="55" customFormat="false" ht="14.25" hidden="true" customHeight="false" outlineLevel="0" collapsed="false">
      <c r="A55" s="63" t="s">
        <v>291</v>
      </c>
      <c r="B55" s="59" t="s">
        <v>292</v>
      </c>
      <c r="C55" s="64" t="n">
        <v>44587</v>
      </c>
      <c r="D55" s="38" t="n">
        <f aca="false">IF(C55="","",IF(ISNUMBER(C55),IF(G55="FAVORABLE",EDATE(C55,60),IF(G55="","",EDATE(C55,6))),IF(C55="Debería","88/88/8888","99/99/9999")))</f>
        <v>46413</v>
      </c>
      <c r="E55" s="59" t="s">
        <v>261</v>
      </c>
      <c r="F55" s="59"/>
      <c r="G55" s="59" t="s">
        <v>251</v>
      </c>
      <c r="H55" s="59"/>
    </row>
    <row r="56" customFormat="false" ht="14.25" hidden="true" customHeight="false" outlineLevel="0" collapsed="false">
      <c r="A56" s="60" t="s">
        <v>152</v>
      </c>
      <c r="B56" s="61" t="s">
        <v>153</v>
      </c>
      <c r="C56" s="62" t="n">
        <v>44299</v>
      </c>
      <c r="D56" s="38" t="n">
        <f aca="false">IF(C56="","",IF(ISNUMBER(C56),IF(G56="FAVORABLE",EDATE(C56,60),IF(G56="","",EDATE(C56,6))),IF(C56="Debería","88/88/8888","99/99/9999")))</f>
        <v>46125</v>
      </c>
      <c r="E56" s="61" t="s">
        <v>253</v>
      </c>
      <c r="F56" s="61" t="s">
        <v>155</v>
      </c>
      <c r="G56" s="61" t="s">
        <v>251</v>
      </c>
      <c r="H56" s="61"/>
    </row>
    <row r="57" customFormat="false" ht="14.25" hidden="true" customHeight="false" outlineLevel="0" collapsed="false">
      <c r="A57" s="63" t="s">
        <v>156</v>
      </c>
      <c r="B57" s="59" t="s">
        <v>157</v>
      </c>
      <c r="C57" s="64" t="n">
        <v>43937</v>
      </c>
      <c r="D57" s="38" t="n">
        <f aca="false">IF(C57="","",IF(ISNUMBER(C57),IF(G57="FAVORABLE",EDATE(C57,60),IF(G57="","",EDATE(C57,6))),IF(C57="Debería","88/88/8888","99/99/9999")))</f>
        <v>45763</v>
      </c>
      <c r="E57" s="59" t="s">
        <v>253</v>
      </c>
      <c r="F57" s="59" t="s">
        <v>159</v>
      </c>
      <c r="G57" s="59" t="s">
        <v>251</v>
      </c>
      <c r="H57" s="59"/>
    </row>
    <row r="58" customFormat="false" ht="14.25" hidden="true" customHeight="false" outlineLevel="0" collapsed="false">
      <c r="A58" s="63" t="s">
        <v>160</v>
      </c>
      <c r="B58" s="59" t="s">
        <v>161</v>
      </c>
      <c r="C58" s="64" t="n">
        <v>43937</v>
      </c>
      <c r="D58" s="38" t="n">
        <f aca="false">IF(C58="","",IF(ISNUMBER(C58),IF(G58="FAVORABLE",EDATE(C58,60),IF(G58="","",EDATE(C58,6))),IF(C58="Debería","88/88/8888","99/99/9999")))</f>
        <v>45763</v>
      </c>
      <c r="E58" s="59" t="s">
        <v>253</v>
      </c>
      <c r="F58" s="59" t="s">
        <v>163</v>
      </c>
      <c r="G58" s="59" t="s">
        <v>251</v>
      </c>
      <c r="H58" s="59"/>
    </row>
    <row r="59" customFormat="false" ht="14.25" hidden="true" customHeight="false" outlineLevel="0" collapsed="false">
      <c r="A59" s="60" t="s">
        <v>266</v>
      </c>
      <c r="B59" s="61" t="s">
        <v>165</v>
      </c>
      <c r="C59" s="62" t="s">
        <v>252</v>
      </c>
      <c r="D59" s="38" t="str">
        <f aca="false">IF(C59="","",IF(ISNUMBER(C59),IF(G59="FAVORABLE",EDATE(C59,60),IF(G59="","",EDATE(C59,6))),IF(C59="Debería","88/88/8888","99/99/9999")))</f>
        <v>88/88/8888</v>
      </c>
      <c r="E59" s="61"/>
      <c r="F59" s="61" t="s">
        <v>166</v>
      </c>
      <c r="G59" s="61"/>
      <c r="H59" s="61"/>
    </row>
    <row r="60" customFormat="false" ht="14.25" hidden="true" customHeight="false" outlineLevel="0" collapsed="false">
      <c r="A60" s="63" t="s">
        <v>167</v>
      </c>
      <c r="B60" s="59" t="s">
        <v>168</v>
      </c>
      <c r="C60" s="64" t="s">
        <v>252</v>
      </c>
      <c r="D60" s="38" t="str">
        <f aca="false">IF(C60="","",IF(ISNUMBER(C60),IF(G60="FAVORABLE",EDATE(C60,60),IF(G60="","",EDATE(C60,6))),IF(C60="Debería","88/88/8888","99/99/9999")))</f>
        <v>88/88/8888</v>
      </c>
      <c r="E60" s="59"/>
      <c r="F60" s="59" t="s">
        <v>169</v>
      </c>
      <c r="G60" s="59"/>
      <c r="H60" s="59"/>
    </row>
    <row r="61" customFormat="false" ht="14.25" hidden="true" customHeight="false" outlineLevel="0" collapsed="false">
      <c r="A61" s="63" t="s">
        <v>278</v>
      </c>
      <c r="B61" s="59" t="s">
        <v>279</v>
      </c>
      <c r="C61" s="64" t="n">
        <v>45141</v>
      </c>
      <c r="D61" s="38" t="n">
        <f aca="false">IF(C61="","",IF(ISNUMBER(C61),IF(G61="FAVORABLE",EDATE(C61,60),IF(G61="","",EDATE(C61,6))),IF(C61="Debería","88/88/8888","99/99/9999")))</f>
        <v>46968</v>
      </c>
      <c r="E61" s="59" t="s">
        <v>261</v>
      </c>
      <c r="F61" s="59" t="s">
        <v>293</v>
      </c>
      <c r="G61" s="59" t="s">
        <v>251</v>
      </c>
      <c r="H61" s="59"/>
    </row>
    <row r="62" customFormat="false" ht="14.25" hidden="true" customHeight="false" outlineLevel="0" collapsed="false">
      <c r="A62" s="60" t="s">
        <v>170</v>
      </c>
      <c r="B62" s="61" t="s">
        <v>171</v>
      </c>
      <c r="C62" s="62" t="s">
        <v>252</v>
      </c>
      <c r="D62" s="38" t="str">
        <f aca="false">IF(C62="","",IF(ISNUMBER(C62),IF(G62="FAVORABLE",EDATE(C62,60),IF(G62="","",EDATE(C62,6))),IF(C62="Debería","88/88/8888","99/99/9999")))</f>
        <v>88/88/8888</v>
      </c>
      <c r="E62" s="61"/>
      <c r="F62" s="61" t="s">
        <v>172</v>
      </c>
      <c r="G62" s="61"/>
      <c r="H62" s="61"/>
    </row>
    <row r="63" customFormat="false" ht="14.25" hidden="true" customHeight="false" outlineLevel="0" collapsed="false">
      <c r="A63" s="63" t="s">
        <v>173</v>
      </c>
      <c r="B63" s="59" t="s">
        <v>174</v>
      </c>
      <c r="C63" s="64" t="s">
        <v>62</v>
      </c>
      <c r="D63" s="38" t="str">
        <f aca="false">IF(C63="","",IF(ISNUMBER(C63),IF(G63="FAVORABLE",EDATE(C63,60),IF(G63="","",EDATE(C63,6))),IF(C63="Debería","88/88/8888","99/99/9999")))</f>
        <v>99/99/9999</v>
      </c>
      <c r="E63" s="59"/>
      <c r="F63" s="59" t="s">
        <v>175</v>
      </c>
      <c r="G63" s="59"/>
      <c r="H63" s="59"/>
    </row>
    <row r="64" customFormat="false" ht="14.25" hidden="true" customHeight="false" outlineLevel="0" collapsed="false">
      <c r="A64" s="60" t="s">
        <v>176</v>
      </c>
      <c r="B64" s="61" t="s">
        <v>177</v>
      </c>
      <c r="C64" s="62" t="n">
        <v>43945</v>
      </c>
      <c r="D64" s="38" t="str">
        <f aca="false">IF(C64="","",IF(ISNUMBER(C64),IF(G64="FAVORABLE",EDATE(C64,60),IF(G64="","",EDATE(C64,6))),IF(C64="Debería","88/88/8888","99/99/9999")))</f>
        <v/>
      </c>
      <c r="E64" s="61" t="s">
        <v>268</v>
      </c>
      <c r="F64" s="61" t="s">
        <v>179</v>
      </c>
      <c r="G64" s="61"/>
      <c r="H64" s="61"/>
    </row>
    <row r="65" customFormat="false" ht="14.25" hidden="true" customHeight="false" outlineLevel="0" collapsed="false">
      <c r="A65" s="63" t="s">
        <v>275</v>
      </c>
      <c r="B65" s="59" t="s">
        <v>276</v>
      </c>
      <c r="C65" s="64" t="n">
        <v>45280</v>
      </c>
      <c r="D65" s="38" t="n">
        <v>47056</v>
      </c>
      <c r="E65" s="59" t="s">
        <v>261</v>
      </c>
      <c r="F65" s="59" t="s">
        <v>277</v>
      </c>
      <c r="G65" s="59" t="s">
        <v>251</v>
      </c>
      <c r="H65" s="59"/>
    </row>
    <row r="66" customFormat="false" ht="14.25" hidden="true" customHeight="false" outlineLevel="0" collapsed="false">
      <c r="A66" s="63" t="s">
        <v>294</v>
      </c>
      <c r="B66" s="59" t="s">
        <v>295</v>
      </c>
      <c r="C66" s="64" t="n">
        <v>44746</v>
      </c>
      <c r="D66" s="38" t="n">
        <f aca="false">IF(C66="","",IF(ISNUMBER(C66),IF(G66="FAVORABLE",EDATE(C66,60),IF(G66="","",EDATE(C66,6))),IF(C66="Debería","88/88/8888","99/99/9999")))</f>
        <v>46572</v>
      </c>
      <c r="E66" s="59" t="s">
        <v>261</v>
      </c>
      <c r="F66" s="59" t="n">
        <v>619408825</v>
      </c>
      <c r="G66" s="59" t="s">
        <v>251</v>
      </c>
      <c r="H66" s="59"/>
    </row>
    <row r="67" customFormat="false" ht="14.25" hidden="true" customHeight="false" outlineLevel="0" collapsed="false">
      <c r="A67" s="60" t="s">
        <v>180</v>
      </c>
      <c r="B67" s="61" t="s">
        <v>181</v>
      </c>
      <c r="C67" s="62" t="n">
        <v>45019</v>
      </c>
      <c r="D67" s="38" t="n">
        <f aca="false">IF(C67="","",IF(ISNUMBER(C67),IF(G67="FAVORABLE",EDATE(C67,60),IF(G67="","",EDATE(C67,6))),IF(C67="Debería","88/88/8888","99/99/9999")))</f>
        <v>46846</v>
      </c>
      <c r="E67" s="61" t="s">
        <v>253</v>
      </c>
      <c r="F67" s="61" t="s">
        <v>183</v>
      </c>
      <c r="G67" s="61" t="s">
        <v>251</v>
      </c>
      <c r="H67" s="61" t="s">
        <v>296</v>
      </c>
    </row>
    <row r="68" customFormat="false" ht="14.25" hidden="true" customHeight="false" outlineLevel="0" collapsed="false">
      <c r="A68" s="63" t="s">
        <v>184</v>
      </c>
      <c r="B68" s="59"/>
      <c r="C68" s="64" t="s">
        <v>41</v>
      </c>
      <c r="D68" s="38" t="str">
        <f aca="false">IF(C68="","",IF(ISNUMBER(C68),IF(G68="FAVORABLE",EDATE(C68,60),IF(G68="","",EDATE(C68,6))),IF(C68="Debería","88/88/8888","99/99/9999")))</f>
        <v>99/99/9999</v>
      </c>
      <c r="E68" s="59"/>
      <c r="F68" s="59" t="s">
        <v>185</v>
      </c>
      <c r="G68" s="59"/>
      <c r="H68" s="59"/>
    </row>
    <row r="69" customFormat="false" ht="48" hidden="true" customHeight="false" outlineLevel="0" collapsed="false">
      <c r="A69" s="60" t="s">
        <v>259</v>
      </c>
      <c r="B69" s="61" t="s">
        <v>260</v>
      </c>
      <c r="C69" s="62" t="n">
        <v>45148</v>
      </c>
      <c r="D69" s="38" t="n">
        <f aca="false">IF(C69="","",IF(ISNUMBER(C69),IF(G69="FAVORABLE",EDATE(C69,60),IF(G69="","",EDATE(C69,6))),IF(C69="Debería","88/88/8888","99/99/9999")))</f>
        <v>46975</v>
      </c>
      <c r="E69" s="61" t="s">
        <v>261</v>
      </c>
      <c r="F69" s="61" t="s">
        <v>262</v>
      </c>
      <c r="G69" s="61" t="s">
        <v>251</v>
      </c>
      <c r="H69" s="61" t="s">
        <v>263</v>
      </c>
    </row>
    <row r="70" customFormat="false" ht="36" hidden="true" customHeight="false" outlineLevel="0" collapsed="false">
      <c r="A70" s="60" t="s">
        <v>259</v>
      </c>
      <c r="B70" s="61" t="s">
        <v>270</v>
      </c>
      <c r="C70" s="62" t="n">
        <v>45148</v>
      </c>
      <c r="D70" s="38" t="n">
        <f aca="false">IF(C70="","",IF(ISNUMBER(C70),IF(G70="FAVORABLE",EDATE(C70,60),IF(G70="","",EDATE(C70,6))),IF(C70="Debería","88/88/8888","99/99/9999")))</f>
        <v>46975</v>
      </c>
      <c r="E70" s="61" t="s">
        <v>261</v>
      </c>
      <c r="F70" s="61" t="s">
        <v>262</v>
      </c>
      <c r="G70" s="61" t="s">
        <v>251</v>
      </c>
      <c r="H70" s="61" t="s">
        <v>271</v>
      </c>
    </row>
    <row r="71" customFormat="false" ht="14.25" hidden="true" customHeight="false" outlineLevel="0" collapsed="false">
      <c r="A71" s="63" t="s">
        <v>190</v>
      </c>
      <c r="B71" s="59" t="s">
        <v>191</v>
      </c>
      <c r="C71" s="64" t="s">
        <v>62</v>
      </c>
      <c r="D71" s="38" t="str">
        <f aca="false">IF(C71="","",IF(ISNUMBER(C71),IF(G71="FAVORABLE",EDATE(C71,60),IF(G71="","",EDATE(C71,6))),IF(C71="Debería","88/88/8888","99/99/9999")))</f>
        <v>99/99/9999</v>
      </c>
      <c r="E71" s="59"/>
      <c r="F71" s="59" t="s">
        <v>192</v>
      </c>
      <c r="G71" s="59"/>
      <c r="H71" s="59"/>
    </row>
    <row r="72" customFormat="false" ht="14.25" hidden="true" customHeight="false" outlineLevel="0" collapsed="false">
      <c r="A72" s="60" t="s">
        <v>193</v>
      </c>
      <c r="B72" s="61" t="s">
        <v>194</v>
      </c>
      <c r="C72" s="62" t="s">
        <v>252</v>
      </c>
      <c r="D72" s="38" t="str">
        <f aca="false">IF(C72="","",IF(ISNUMBER(C72),IF(G72="FAVORABLE",EDATE(C72,60),IF(G72="","",EDATE(C72,6))),IF(C72="Debería","88/88/8888","99/99/9999")))</f>
        <v>88/88/8888</v>
      </c>
      <c r="E72" s="61"/>
      <c r="F72" s="61" t="s">
        <v>273</v>
      </c>
      <c r="G72" s="61"/>
      <c r="H72" s="61"/>
    </row>
    <row r="73" customFormat="false" ht="14.25" hidden="true" customHeight="false" outlineLevel="0" collapsed="false">
      <c r="A73" s="63" t="s">
        <v>196</v>
      </c>
      <c r="B73" s="59" t="s">
        <v>197</v>
      </c>
      <c r="C73" s="64" t="s">
        <v>252</v>
      </c>
      <c r="D73" s="38" t="str">
        <f aca="false">IF(C73="","",IF(ISNUMBER(C73),IF(G73="FAVORABLE",EDATE(C73,60),IF(G73="","",EDATE(C73,6))),IF(C73="Debería","88/88/8888","99/99/9999")))</f>
        <v>88/88/8888</v>
      </c>
      <c r="E73" s="59"/>
      <c r="F73" s="59" t="s">
        <v>198</v>
      </c>
      <c r="G73" s="59"/>
      <c r="H73" s="59"/>
    </row>
    <row r="74" customFormat="false" ht="14.25" hidden="true" customHeight="false" outlineLevel="0" collapsed="false">
      <c r="A74" s="63" t="s">
        <v>199</v>
      </c>
      <c r="B74" s="59" t="s">
        <v>200</v>
      </c>
      <c r="C74" s="64" t="s">
        <v>41</v>
      </c>
      <c r="D74" s="38" t="str">
        <f aca="false">IF(C74="","",IF(ISNUMBER(C74),IF(G74="FAVORABLE",EDATE(C74,60),IF(G74="","",EDATE(C74,6))),IF(C74="Debería","88/88/8888","99/99/9999")))</f>
        <v>99/99/9999</v>
      </c>
      <c r="E74" s="59"/>
      <c r="F74" s="59" t="s">
        <v>201</v>
      </c>
      <c r="G74" s="59"/>
      <c r="H74" s="59"/>
    </row>
    <row r="75" customFormat="false" ht="14.25" hidden="true" customHeight="false" outlineLevel="0" collapsed="false">
      <c r="A75" s="60" t="s">
        <v>202</v>
      </c>
      <c r="B75" s="61" t="s">
        <v>203</v>
      </c>
      <c r="C75" s="62" t="s">
        <v>252</v>
      </c>
      <c r="D75" s="38" t="str">
        <f aca="false">IF(C75="","",IF(ISNUMBER(C75),IF(G75="FAVORABLE",EDATE(C75,60),IF(G75="","",EDATE(C75,6))),IF(C75="Debería","88/88/8888","99/99/9999")))</f>
        <v>88/88/8888</v>
      </c>
      <c r="E75" s="61"/>
      <c r="F75" s="61" t="s">
        <v>204</v>
      </c>
      <c r="G75" s="61"/>
      <c r="H75" s="61"/>
    </row>
    <row r="76" customFormat="false" ht="14.25" hidden="true" customHeight="false" outlineLevel="0" collapsed="false">
      <c r="A76" s="60" t="s">
        <v>205</v>
      </c>
      <c r="B76" s="61" t="s">
        <v>206</v>
      </c>
      <c r="C76" s="62" t="n">
        <v>44478</v>
      </c>
      <c r="D76" s="38" t="n">
        <f aca="false">IF(C76="","",IF(ISNUMBER(C76),IF(G76="FAVORABLE",EDATE(C76,60),IF(G76="","",EDATE(C76,6))),IF(C76="Debería","88/88/8888","99/99/9999")))</f>
        <v>46304</v>
      </c>
      <c r="E76" s="61" t="s">
        <v>274</v>
      </c>
      <c r="F76" s="61" t="s">
        <v>208</v>
      </c>
      <c r="G76" s="61" t="s">
        <v>251</v>
      </c>
      <c r="H76" s="61"/>
    </row>
    <row r="77" customFormat="false" ht="14.25" hidden="true" customHeight="false" outlineLevel="0" collapsed="false">
      <c r="A77" s="63" t="s">
        <v>209</v>
      </c>
      <c r="B77" s="59" t="s">
        <v>210</v>
      </c>
      <c r="C77" s="64" t="s">
        <v>252</v>
      </c>
      <c r="D77" s="38" t="str">
        <f aca="false">IF(C77="","",IF(ISNUMBER(C77),IF(G77="FAVORABLE",EDATE(C77,60),IF(G77="","",EDATE(C77,6))),IF(C77="Debería","88/88/8888","99/99/9999")))</f>
        <v>88/88/8888</v>
      </c>
      <c r="E77" s="59"/>
      <c r="F77" s="59" t="s">
        <v>211</v>
      </c>
      <c r="G77" s="59"/>
      <c r="H77" s="59"/>
    </row>
    <row r="78" customFormat="false" ht="14.25" hidden="true" customHeight="false" outlineLevel="0" collapsed="false">
      <c r="A78" s="60" t="s">
        <v>212</v>
      </c>
      <c r="B78" s="61" t="s">
        <v>213</v>
      </c>
      <c r="C78" s="62" t="n">
        <v>45428</v>
      </c>
      <c r="D78" s="38" t="n">
        <f aca="false">IF(C78="","",IF(ISNUMBER(C78),IF(G78="FAVORABLE",EDATE(C78,60),IF(G78="","",EDATE(C78,6))),IF(C78="Debería","88/88/8888","99/99/9999")))</f>
        <v>47254</v>
      </c>
      <c r="E78" s="61" t="s">
        <v>261</v>
      </c>
      <c r="F78" s="61" t="s">
        <v>214</v>
      </c>
      <c r="G78" s="61" t="s">
        <v>251</v>
      </c>
      <c r="H78" s="61"/>
    </row>
    <row r="79" customFormat="false" ht="14.25" hidden="true" customHeight="false" outlineLevel="0" collapsed="false">
      <c r="A79" s="63" t="s">
        <v>212</v>
      </c>
      <c r="B79" s="59" t="s">
        <v>297</v>
      </c>
      <c r="C79" s="64" t="n">
        <v>45428</v>
      </c>
      <c r="D79" s="38" t="n">
        <f aca="false">IF(C79="","",IF(ISNUMBER(C79),IF(G79="FAVORABLE",EDATE(C79,60),IF(G79="","",EDATE(C79,6))),IF(C79="Debería","88/88/8888","99/99/9999")))</f>
        <v>47254</v>
      </c>
      <c r="E79" s="59" t="s">
        <v>261</v>
      </c>
      <c r="F79" s="61" t="s">
        <v>214</v>
      </c>
      <c r="G79" s="59" t="s">
        <v>251</v>
      </c>
      <c r="H79" s="59"/>
    </row>
    <row r="80" customFormat="false" ht="14.25" hidden="true" customHeight="false" outlineLevel="0" collapsed="false">
      <c r="A80" s="60" t="s">
        <v>215</v>
      </c>
      <c r="B80" s="61" t="s">
        <v>216</v>
      </c>
      <c r="C80" s="62" t="n">
        <v>44187</v>
      </c>
      <c r="D80" s="38" t="n">
        <v>45883</v>
      </c>
      <c r="E80" s="61" t="s">
        <v>253</v>
      </c>
      <c r="F80" s="61" t="s">
        <v>218</v>
      </c>
      <c r="G80" s="61" t="s">
        <v>251</v>
      </c>
      <c r="H80" s="61"/>
    </row>
    <row r="81" customFormat="false" ht="14.25" hidden="true" customHeight="false" outlineLevel="0" collapsed="false">
      <c r="A81" s="63" t="s">
        <v>219</v>
      </c>
      <c r="B81" s="59" t="s">
        <v>220</v>
      </c>
      <c r="C81" s="64" t="n">
        <v>44056</v>
      </c>
      <c r="D81" s="38" t="n">
        <f aca="false">IF(C81="","",IF(ISNUMBER(C81),IF(G81="FAVORABLE",EDATE(C81,60),IF(G81="","",EDATE(C81,6))),IF(C81="Debería","88/88/8888","99/99/9999")))</f>
        <v>45882</v>
      </c>
      <c r="E81" s="59" t="s">
        <v>253</v>
      </c>
      <c r="F81" s="59" t="s">
        <v>218</v>
      </c>
      <c r="G81" s="59" t="s">
        <v>251</v>
      </c>
      <c r="H81" s="59"/>
    </row>
    <row r="82" customFormat="false" ht="14.25" hidden="true" customHeight="false" outlineLevel="0" collapsed="false">
      <c r="A82" s="63" t="s">
        <v>222</v>
      </c>
      <c r="B82" s="59" t="s">
        <v>220</v>
      </c>
      <c r="C82" s="64" t="n">
        <v>44187</v>
      </c>
      <c r="D82" s="64" t="n">
        <v>45883</v>
      </c>
      <c r="E82" s="59" t="s">
        <v>253</v>
      </c>
      <c r="F82" s="59" t="s">
        <v>218</v>
      </c>
      <c r="G82" s="59" t="s">
        <v>251</v>
      </c>
      <c r="H82" s="59"/>
    </row>
    <row r="83" customFormat="false" ht="14.25" hidden="true" customHeight="false" outlineLevel="0" collapsed="false">
      <c r="A83" s="63" t="s">
        <v>223</v>
      </c>
      <c r="B83" s="59" t="s">
        <v>224</v>
      </c>
      <c r="C83" s="64" t="s">
        <v>252</v>
      </c>
      <c r="D83" s="38" t="str">
        <f aca="false">IF(C83="","",IF(ISNUMBER(C83),IF(G83="FAVORABLE",EDATE(C83,60),IF(G83="","",EDATE(C83,6))),IF(C83="Debería","88/88/8888","99/99/9999")))</f>
        <v>88/88/8888</v>
      </c>
      <c r="E83" s="59"/>
      <c r="F83" s="59" t="s">
        <v>225</v>
      </c>
      <c r="G83" s="59"/>
      <c r="H83" s="59"/>
    </row>
    <row r="84" customFormat="false" ht="14.25" hidden="true" customHeight="false" outlineLevel="0" collapsed="false">
      <c r="A84" s="60" t="s">
        <v>226</v>
      </c>
      <c r="B84" s="61" t="s">
        <v>227</v>
      </c>
      <c r="C84" s="62" t="s">
        <v>252</v>
      </c>
      <c r="D84" s="38" t="str">
        <f aca="false">IF(C84="","",IF(ISNUMBER(C84),IF(G84="FAVORABLE",EDATE(C84,60),IF(G84="","",EDATE(C84,6))),IF(C84="Debería","88/88/8888","99/99/9999")))</f>
        <v>88/88/8888</v>
      </c>
      <c r="E84" s="61"/>
      <c r="F84" s="61" t="s">
        <v>108</v>
      </c>
      <c r="G84" s="61"/>
      <c r="H84" s="61"/>
    </row>
    <row r="85" customFormat="false" ht="14.25" hidden="true" customHeight="false" outlineLevel="0" collapsed="false">
      <c r="A85" s="60" t="s">
        <v>228</v>
      </c>
      <c r="B85" s="61" t="s">
        <v>229</v>
      </c>
      <c r="C85" s="62" t="s">
        <v>41</v>
      </c>
      <c r="D85" s="38" t="str">
        <f aca="false">IF(C85="","",IF(ISNUMBER(C85),IF(G85="FAVORABLE",EDATE(C85,60),IF(G85="","",EDATE(C85,6))),IF(C85="Debería","88/88/8888","99/99/9999")))</f>
        <v>99/99/9999</v>
      </c>
      <c r="E85" s="61"/>
      <c r="F85" s="61" t="s">
        <v>230</v>
      </c>
      <c r="G85" s="61"/>
      <c r="H85" s="61"/>
    </row>
    <row r="86" customFormat="false" ht="14.25" hidden="true" customHeight="false" outlineLevel="0" collapsed="false">
      <c r="A86" s="60" t="s">
        <v>231</v>
      </c>
      <c r="B86" s="61" t="s">
        <v>232</v>
      </c>
      <c r="C86" s="62" t="s">
        <v>252</v>
      </c>
      <c r="D86" s="38" t="str">
        <f aca="false">IF(C86="","",IF(ISNUMBER(C86),IF(G86="FAVORABLE",EDATE(C86,60),IF(G86="","",EDATE(C86,6))),IF(C86="Debería","88/88/8888","99/99/9999")))</f>
        <v>88/88/8888</v>
      </c>
      <c r="E86" s="61"/>
      <c r="F86" s="61" t="s">
        <v>233</v>
      </c>
      <c r="G86" s="61"/>
      <c r="H86" s="61"/>
    </row>
    <row r="87" customFormat="false" ht="14.25" hidden="true" customHeight="false" outlineLevel="0" collapsed="false">
      <c r="A87" s="60" t="s">
        <v>234</v>
      </c>
      <c r="B87" s="61" t="s">
        <v>235</v>
      </c>
      <c r="C87" s="62" t="s">
        <v>252</v>
      </c>
      <c r="D87" s="38" t="str">
        <f aca="false">IF(C87="","",IF(ISNUMBER(C87),IF(G87="FAVORABLE",EDATE(C87,60),IF(G87="","",EDATE(C87,6))),IF(C87="Debería","88/88/8888","99/99/9999")))</f>
        <v>88/88/8888</v>
      </c>
      <c r="E87" s="61"/>
      <c r="F87" s="61" t="s">
        <v>236</v>
      </c>
      <c r="G87" s="61"/>
      <c r="H87" s="61"/>
    </row>
    <row r="88" customFormat="false" ht="14.25" hidden="true" customHeight="false" outlineLevel="0" collapsed="false">
      <c r="A88" s="60" t="s">
        <v>237</v>
      </c>
      <c r="B88" s="61" t="s">
        <v>238</v>
      </c>
      <c r="C88" s="62" t="s">
        <v>41</v>
      </c>
      <c r="D88" s="38" t="str">
        <f aca="false">IF(C88="","",IF(ISNUMBER(C88),IF(G88="FAVORABLE",EDATE(C88,60),IF(G88="","",EDATE(C88,6))),IF(C88="Debería","88/88/8888","99/99/9999")))</f>
        <v>99/99/9999</v>
      </c>
      <c r="E88" s="61"/>
      <c r="F88" s="61" t="s">
        <v>239</v>
      </c>
      <c r="G88" s="61"/>
      <c r="H88" s="61"/>
    </row>
    <row r="89" customFormat="false" ht="14.25" hidden="true" customHeight="false" outlineLevel="0" collapsed="false">
      <c r="A89" s="60" t="s">
        <v>298</v>
      </c>
      <c r="B89" s="61" t="s">
        <v>241</v>
      </c>
      <c r="C89" s="62" t="s">
        <v>41</v>
      </c>
      <c r="D89" s="38" t="str">
        <f aca="false">IF(C89="","",IF(ISNUMBER(C89),IF(G89="FAVORABLE",EDATE(C89,60),IF(G89="","",EDATE(C89,6))),IF(C89="Debería","88/88/8888","99/99/9999")))</f>
        <v>99/99/9999</v>
      </c>
      <c r="E89" s="61"/>
      <c r="F89" s="61" t="s">
        <v>242</v>
      </c>
      <c r="G89" s="61"/>
      <c r="H89" s="61"/>
    </row>
  </sheetData>
  <mergeCells count="2">
    <mergeCell ref="C4:E4"/>
    <mergeCell ref="C5:E5"/>
  </mergeCells>
  <conditionalFormatting sqref="C7:D89">
    <cfRule type="expression" priority="2" aboveAverage="0" equalAverage="0" bottom="0" percent="0" rank="0" text="" dxfId="8">
      <formula>AND(TODAY()&lt;$D7,$D7&lt;EDATE(TODAY(),12))</formula>
    </cfRule>
    <cfRule type="expression" priority="3" aboveAverage="0" equalAverage="0" bottom="0" percent="0" rank="0" text="" dxfId="9">
      <formula>$D7&lt;=TODAY()</formula>
    </cfRule>
    <cfRule type="expression" priority="4" aboveAverage="0" equalAverage="0" bottom="0" percent="0" rank="0" text="" dxfId="10">
      <formula>$C7="Debería"</formula>
    </cfRule>
  </conditionalFormatting>
  <dataValidations count="1">
    <dataValidation allowBlank="true" errorStyle="stop" operator="between" showDropDown="false" showErrorMessage="true" showInputMessage="true" sqref="G7:G89" type="list">
      <formula1>"FAVORABLE,CONDICIONADA,NEGATIVA"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C7" activePane="bottomRight" state="frozen"/>
      <selection pane="topLeft" activeCell="A1" activeCellId="0" sqref="A1"/>
      <selection pane="topRight" activeCell="C1" activeCellId="0" sqref="C1"/>
      <selection pane="bottomLeft" activeCell="A7" activeCellId="0" sqref="A7"/>
      <selection pane="bottomRight" activeCell="A51" activeCellId="0" sqref="A51"/>
    </sheetView>
  </sheetViews>
  <sheetFormatPr defaultColWidth="11.4453125" defaultRowHeight="14.25" zeroHeight="false" outlineLevelRow="0" outlineLevelCol="0"/>
  <cols>
    <col collapsed="false" customWidth="true" hidden="false" outlineLevel="0" max="1" min="1" style="66" width="38.44"/>
    <col collapsed="false" customWidth="true" hidden="false" outlineLevel="0" max="2" min="2" style="66" width="50"/>
    <col collapsed="false" customWidth="true" hidden="false" outlineLevel="0" max="3" min="3" style="66" width="14.66"/>
    <col collapsed="false" customWidth="true" hidden="false" outlineLevel="0" max="4" min="4" style="66" width="11.33"/>
    <col collapsed="false" customWidth="true" hidden="false" outlineLevel="0" max="5" min="5" style="66" width="33"/>
    <col collapsed="false" customWidth="true" hidden="false" outlineLevel="0" max="6" min="6" style="66" width="11.33"/>
    <col collapsed="false" customWidth="true" hidden="false" outlineLevel="0" max="7" min="7" style="66" width="14.89"/>
    <col collapsed="false" customWidth="true" hidden="false" outlineLevel="0" max="8" min="8" style="66" width="15"/>
    <col collapsed="false" customWidth="true" hidden="false" outlineLevel="0" max="9" min="9" style="67" width="12.89"/>
    <col collapsed="false" customWidth="true" hidden="false" outlineLevel="0" max="10" min="10" style="66" width="14.44"/>
    <col collapsed="false" customWidth="true" hidden="false" outlineLevel="0" max="12" min="11" style="67" width="12.89"/>
    <col collapsed="false" customWidth="true" hidden="false" outlineLevel="0" max="13" min="13" style="66" width="31.33"/>
    <col collapsed="false" customWidth="true" hidden="false" outlineLevel="0" max="14" min="14" style="66" width="28.11"/>
    <col collapsed="false" customWidth="false" hidden="false" outlineLevel="0" max="1024" min="15" style="66" width="11.44"/>
  </cols>
  <sheetData>
    <row r="1" customFormat="false" ht="24.75" hidden="false" customHeight="false" outlineLevel="0" collapsed="false">
      <c r="A1" s="16"/>
      <c r="B1" s="16"/>
      <c r="C1" s="68"/>
      <c r="D1" s="68"/>
      <c r="E1" s="69" t="s">
        <v>0</v>
      </c>
      <c r="F1" s="70"/>
      <c r="G1" s="68"/>
      <c r="H1" s="69" t="s">
        <v>284</v>
      </c>
      <c r="I1" s="68"/>
      <c r="K1" s="69"/>
      <c r="L1" s="69"/>
      <c r="M1" s="16"/>
    </row>
    <row r="2" customFormat="false" ht="14.25" hidden="false" customHeight="true" outlineLevel="0" collapsed="false">
      <c r="A2" s="69"/>
      <c r="B2" s="71" t="s">
        <v>299</v>
      </c>
      <c r="C2" s="68"/>
      <c r="E2" s="72" t="s">
        <v>300</v>
      </c>
      <c r="F2" s="72"/>
      <c r="G2" s="69"/>
      <c r="H2" s="73" t="n">
        <v>45447</v>
      </c>
      <c r="I2" s="69"/>
      <c r="K2" s="69"/>
      <c r="L2" s="69"/>
      <c r="M2" s="69"/>
    </row>
    <row r="3" customFormat="false" ht="15" hidden="false" customHeight="true" outlineLevel="0" collapsed="false">
      <c r="A3" s="69"/>
      <c r="B3" s="74" t="s">
        <v>301</v>
      </c>
      <c r="C3" s="68"/>
      <c r="E3" s="75" t="s">
        <v>1</v>
      </c>
      <c r="F3" s="75"/>
      <c r="G3" s="70"/>
      <c r="K3" s="69"/>
      <c r="L3" s="69"/>
    </row>
    <row r="4" customFormat="false" ht="15" hidden="false" customHeight="false" outlineLevel="0" collapsed="false">
      <c r="A4" s="69"/>
      <c r="B4" s="76" t="s">
        <v>302</v>
      </c>
      <c r="C4" s="68"/>
      <c r="G4" s="68"/>
      <c r="K4" s="69"/>
      <c r="L4" s="69"/>
      <c r="M4" s="73"/>
    </row>
    <row r="5" customFormat="false" ht="15" hidden="false" customHeight="true" outlineLevel="0" collapsed="false">
      <c r="A5" s="69"/>
      <c r="B5" s="75" t="s">
        <v>303</v>
      </c>
      <c r="C5" s="68"/>
      <c r="D5" s="68"/>
      <c r="E5" s="68"/>
      <c r="F5" s="68"/>
      <c r="G5" s="77" t="s">
        <v>1</v>
      </c>
      <c r="H5" s="77"/>
      <c r="I5" s="77"/>
      <c r="J5" s="77"/>
      <c r="K5" s="78" t="s">
        <v>304</v>
      </c>
      <c r="L5" s="78"/>
      <c r="M5" s="69"/>
    </row>
    <row r="6" customFormat="false" ht="14.25" hidden="false" customHeight="false" outlineLevel="0" collapsed="false">
      <c r="A6" s="61" t="s">
        <v>2</v>
      </c>
      <c r="B6" s="61" t="s">
        <v>3</v>
      </c>
      <c r="C6" s="61" t="s">
        <v>305</v>
      </c>
      <c r="D6" s="61" t="s">
        <v>306</v>
      </c>
      <c r="E6" s="61" t="s">
        <v>307</v>
      </c>
      <c r="F6" s="61" t="s">
        <v>308</v>
      </c>
      <c r="G6" s="61" t="s">
        <v>246</v>
      </c>
      <c r="H6" s="61" t="s">
        <v>244</v>
      </c>
      <c r="I6" s="61" t="s">
        <v>245</v>
      </c>
      <c r="J6" s="61" t="s">
        <v>247</v>
      </c>
      <c r="K6" s="61" t="s">
        <v>309</v>
      </c>
      <c r="L6" s="61" t="s">
        <v>310</v>
      </c>
      <c r="M6" s="61" t="s">
        <v>6</v>
      </c>
      <c r="N6" s="61" t="s">
        <v>248</v>
      </c>
    </row>
    <row r="7" customFormat="false" ht="28.5" hidden="false" customHeight="false" outlineLevel="0" collapsed="false">
      <c r="A7" s="60" t="s">
        <v>24</v>
      </c>
      <c r="B7" s="61" t="s">
        <v>25</v>
      </c>
      <c r="C7" s="79" t="s">
        <v>311</v>
      </c>
      <c r="D7" s="79" t="s">
        <v>312</v>
      </c>
      <c r="E7" s="79" t="s">
        <v>313</v>
      </c>
      <c r="F7" s="79" t="s">
        <v>314</v>
      </c>
      <c r="G7" s="61" t="s">
        <v>261</v>
      </c>
      <c r="H7" s="62" t="n">
        <v>45344</v>
      </c>
      <c r="I7" s="67" t="n">
        <f aca="false">IF(H7="","",IF(ISNUMBER(H7),IF(J7="FAVORABLE",EDATE(H7,36),IF(J7="","",EDATE(H7,6))),IF(H7="Debería","88/88/8888","99/99/9999")))</f>
        <v>46440</v>
      </c>
      <c r="J7" s="61" t="s">
        <v>251</v>
      </c>
      <c r="K7" s="26" t="n">
        <v>45344</v>
      </c>
      <c r="L7" s="80" t="n">
        <f aca="false">IF(K7="","",IF(K7="99/99/9999",K7,EDATE(K7,12)))</f>
        <v>45710</v>
      </c>
      <c r="M7" s="22" t="s">
        <v>163</v>
      </c>
      <c r="N7" s="22"/>
    </row>
    <row r="8" customFormat="false" ht="28.5" hidden="false" customHeight="false" outlineLevel="0" collapsed="false">
      <c r="A8" s="60" t="s">
        <v>35</v>
      </c>
      <c r="B8" s="61" t="s">
        <v>36</v>
      </c>
      <c r="C8" s="79" t="s">
        <v>315</v>
      </c>
      <c r="D8" s="79" t="s">
        <v>312</v>
      </c>
      <c r="E8" s="79" t="s">
        <v>261</v>
      </c>
      <c r="F8" s="79"/>
      <c r="G8" s="61" t="s">
        <v>290</v>
      </c>
      <c r="H8" s="62" t="n">
        <v>44929</v>
      </c>
      <c r="I8" s="67" t="n">
        <f aca="false">IF(H8="","",IF(ISNUMBER(H8),IF(J8="FAVORABLE",EDATE(H8,36),IF(J8="","",EDATE(H8,6))),IF(H8="Debería","88/88/8888","99/99/9999")))</f>
        <v>46025</v>
      </c>
      <c r="J8" s="61" t="s">
        <v>251</v>
      </c>
      <c r="K8" s="26" t="n">
        <v>45369</v>
      </c>
      <c r="L8" s="80" t="n">
        <f aca="false">IF(K8="","",IF(K8="99/99/9999",K8,EDATE(K8,12)))</f>
        <v>45734</v>
      </c>
      <c r="M8" s="22" t="s">
        <v>38</v>
      </c>
      <c r="N8" s="81"/>
    </row>
    <row r="9" customFormat="false" ht="28.5" hidden="false" customHeight="false" outlineLevel="0" collapsed="false">
      <c r="A9" s="60" t="s">
        <v>316</v>
      </c>
      <c r="B9" s="61" t="s">
        <v>40</v>
      </c>
      <c r="C9" s="79" t="s">
        <v>317</v>
      </c>
      <c r="D9" s="79"/>
      <c r="E9" s="79"/>
      <c r="F9" s="79"/>
      <c r="G9" s="61" t="s">
        <v>318</v>
      </c>
      <c r="H9" s="62" t="s">
        <v>41</v>
      </c>
      <c r="I9" s="67" t="str">
        <f aca="false">IF(H9="","",IF(ISNUMBER(H9),IF(J9="FAVORABLE",EDATE(H9,36),IF(J9="","",EDATE(H9,6))),IF(H9="Debería","88/88/8888","99/99/9999")))</f>
        <v>99/99/9999</v>
      </c>
      <c r="J9" s="61"/>
      <c r="K9" s="26" t="n">
        <v>45184</v>
      </c>
      <c r="L9" s="80" t="n">
        <f aca="false">IF(K9="","",IF(K9="99/99/9999",K9,EDATE(K9,12)))</f>
        <v>45550</v>
      </c>
      <c r="M9" s="22" t="s">
        <v>43</v>
      </c>
      <c r="N9" s="22"/>
    </row>
    <row r="10" customFormat="false" ht="28.5" hidden="false" customHeight="false" outlineLevel="0" collapsed="false">
      <c r="A10" s="60" t="s">
        <v>39</v>
      </c>
      <c r="B10" s="61" t="s">
        <v>40</v>
      </c>
      <c r="C10" s="79" t="s">
        <v>319</v>
      </c>
      <c r="D10" s="79" t="s">
        <v>320</v>
      </c>
      <c r="E10" s="79" t="s">
        <v>313</v>
      </c>
      <c r="F10" s="79" t="s">
        <v>321</v>
      </c>
      <c r="G10" s="61" t="s">
        <v>318</v>
      </c>
      <c r="H10" s="62" t="s">
        <v>41</v>
      </c>
      <c r="I10" s="67" t="str">
        <f aca="false">IF(H10="","",IF(ISNUMBER(H10),IF(J10="FAVORABLE",EDATE(H10,36),IF(J10="","",EDATE(H10,6))),IF(H10="Debería","88/88/8888","99/99/9999")))</f>
        <v>99/99/9999</v>
      </c>
      <c r="J10" s="61"/>
      <c r="K10" s="26" t="n">
        <v>45155</v>
      </c>
      <c r="L10" s="80" t="n">
        <f aca="false">IF(K10="","",IF(K10="99/99/9999",K10,EDATE(K10,12)))</f>
        <v>45521</v>
      </c>
      <c r="M10" s="22" t="s">
        <v>43</v>
      </c>
      <c r="N10" s="22"/>
    </row>
    <row r="11" customFormat="false" ht="28.5" hidden="false" customHeight="false" outlineLevel="0" collapsed="false">
      <c r="A11" s="60" t="s">
        <v>44</v>
      </c>
      <c r="B11" s="61" t="s">
        <v>40</v>
      </c>
      <c r="C11" s="79" t="s">
        <v>311</v>
      </c>
      <c r="D11" s="79" t="s">
        <v>322</v>
      </c>
      <c r="E11" s="79" t="s">
        <v>313</v>
      </c>
      <c r="F11" s="79" t="s">
        <v>323</v>
      </c>
      <c r="G11" s="61" t="s">
        <v>318</v>
      </c>
      <c r="H11" s="62" t="s">
        <v>41</v>
      </c>
      <c r="I11" s="67" t="str">
        <f aca="false">IF(H11="","",IF(ISNUMBER(H11),IF(J11="FAVORABLE",EDATE(H11,36),IF(J11="","",EDATE(H11,6))),IF(H11="Debería","88/88/8888","99/99/9999")))</f>
        <v>99/99/9999</v>
      </c>
      <c r="J11" s="61"/>
      <c r="K11" s="26" t="n">
        <v>45155</v>
      </c>
      <c r="L11" s="80" t="n">
        <f aca="false">IF(K11="","",IF(K11="99/99/9999",K11,EDATE(K11,12)))</f>
        <v>45521</v>
      </c>
      <c r="M11" s="22" t="s">
        <v>43</v>
      </c>
      <c r="N11" s="22"/>
    </row>
    <row r="12" customFormat="false" ht="28.5" hidden="false" customHeight="false" outlineLevel="0" collapsed="false">
      <c r="A12" s="60" t="s">
        <v>324</v>
      </c>
      <c r="B12" s="61" t="s">
        <v>325</v>
      </c>
      <c r="C12" s="79" t="s">
        <v>311</v>
      </c>
      <c r="D12" s="79" t="s">
        <v>326</v>
      </c>
      <c r="E12" s="79" t="s">
        <v>327</v>
      </c>
      <c r="F12" s="79"/>
      <c r="G12" s="61"/>
      <c r="H12" s="62" t="n">
        <v>45009</v>
      </c>
      <c r="I12" s="67" t="n">
        <f aca="false">IF(H12="","",IF(ISNUMBER(H12),IF(J12="FAVORABLE",EDATE(H12,36),IF(J12="","",EDATE(H12,6))),IF(H12="Debería","88/88/8888","99/99/9999")))</f>
        <v>46105</v>
      </c>
      <c r="J12" s="61" t="s">
        <v>251</v>
      </c>
      <c r="K12" s="26" t="n">
        <v>45009</v>
      </c>
      <c r="L12" s="80" t="n">
        <f aca="false">IF(K12="","",IF(K12="99/99/9999",K12,EDATE(K12,12)))</f>
        <v>45375</v>
      </c>
      <c r="M12" s="22" t="s">
        <v>328</v>
      </c>
      <c r="N12" s="22" t="s">
        <v>329</v>
      </c>
    </row>
    <row r="13" customFormat="false" ht="28.5" hidden="false" customHeight="false" outlineLevel="0" collapsed="false">
      <c r="A13" s="60" t="s">
        <v>45</v>
      </c>
      <c r="B13" s="61" t="s">
        <v>46</v>
      </c>
      <c r="C13" s="79" t="s">
        <v>311</v>
      </c>
      <c r="D13" s="79" t="s">
        <v>312</v>
      </c>
      <c r="E13" s="79" t="s">
        <v>313</v>
      </c>
      <c r="F13" s="79" t="s">
        <v>330</v>
      </c>
      <c r="G13" s="61" t="s">
        <v>261</v>
      </c>
      <c r="H13" s="62" t="n">
        <v>45042</v>
      </c>
      <c r="I13" s="67" t="n">
        <f aca="false">IF(H13="","",IF(ISNUMBER(H13),IF(J13="FAVORABLE",EDATE(H13,36),IF(J13="","",EDATE(H13,6))),IF(H13="Debería","88/88/8888","99/99/9999")))</f>
        <v>46138</v>
      </c>
      <c r="J13" s="61" t="s">
        <v>251</v>
      </c>
      <c r="K13" s="26" t="n">
        <v>45398</v>
      </c>
      <c r="L13" s="80" t="n">
        <f aca="false">IF(K13="","",IF(K13="99/99/9999",K13,EDATE(K13,12)))</f>
        <v>45763</v>
      </c>
      <c r="M13" s="22" t="s">
        <v>47</v>
      </c>
      <c r="N13" s="22" t="s">
        <v>331</v>
      </c>
    </row>
    <row r="14" customFormat="false" ht="28.5" hidden="false" customHeight="false" outlineLevel="0" collapsed="false">
      <c r="A14" s="60" t="s">
        <v>48</v>
      </c>
      <c r="B14" s="61" t="s">
        <v>49</v>
      </c>
      <c r="C14" s="79" t="s">
        <v>315</v>
      </c>
      <c r="D14" s="79" t="s">
        <v>312</v>
      </c>
      <c r="E14" s="79" t="s">
        <v>327</v>
      </c>
      <c r="F14" s="79"/>
      <c r="G14" s="61"/>
      <c r="H14" s="62" t="n">
        <v>44979</v>
      </c>
      <c r="I14" s="67" t="n">
        <f aca="false">IF(H14="","",IF(ISNUMBER(H14),IF(J14="FAVORABLE",EDATE(H14,36),IF(J14="","",EDATE(H14,6))),IF(H14="Debería","88/88/8888","99/99/9999")))</f>
        <v>46075</v>
      </c>
      <c r="J14" s="61" t="s">
        <v>251</v>
      </c>
      <c r="K14" s="26" t="n">
        <v>44972</v>
      </c>
      <c r="L14" s="80" t="n">
        <f aca="false">IF(K14="","",IF(K14="99/99/9999",K14,EDATE(K14,12)))</f>
        <v>45337</v>
      </c>
      <c r="M14" s="22" t="s">
        <v>50</v>
      </c>
      <c r="N14" s="82" t="s">
        <v>332</v>
      </c>
    </row>
    <row r="15" customFormat="false" ht="28.5" hidden="false" customHeight="false" outlineLevel="0" collapsed="false">
      <c r="A15" s="60" t="s">
        <v>60</v>
      </c>
      <c r="B15" s="61" t="s">
        <v>61</v>
      </c>
      <c r="C15" s="79" t="s">
        <v>311</v>
      </c>
      <c r="D15" s="79" t="s">
        <v>312</v>
      </c>
      <c r="E15" s="79" t="s">
        <v>313</v>
      </c>
      <c r="F15" s="79" t="s">
        <v>333</v>
      </c>
      <c r="G15" s="61" t="s">
        <v>318</v>
      </c>
      <c r="H15" s="62" t="s">
        <v>41</v>
      </c>
      <c r="I15" s="67" t="str">
        <f aca="false">IF(H15="","",IF(ISNUMBER(H15),IF(J15="FAVORABLE",EDATE(H15,36),IF(J15="","",EDATE(H15,6))),IF(H15="Debería","88/88/8888","99/99/9999")))</f>
        <v>99/99/9999</v>
      </c>
      <c r="J15" s="61"/>
      <c r="K15" s="26" t="n">
        <v>45112</v>
      </c>
      <c r="L15" s="80" t="n">
        <f aca="false">IF(K15="","",IF(K15="99/99/9999",K15,EDATE(K15,12)))</f>
        <v>45478</v>
      </c>
      <c r="M15" s="22" t="s">
        <v>334</v>
      </c>
      <c r="N15" s="22"/>
    </row>
    <row r="16" customFormat="false" ht="28.5" hidden="false" customHeight="false" outlineLevel="0" collapsed="false">
      <c r="A16" s="60" t="s">
        <v>75</v>
      </c>
      <c r="B16" s="61" t="s">
        <v>76</v>
      </c>
      <c r="C16" s="79" t="s">
        <v>315</v>
      </c>
      <c r="D16" s="79" t="s">
        <v>326</v>
      </c>
      <c r="E16" s="79" t="s">
        <v>313</v>
      </c>
      <c r="F16" s="79" t="s">
        <v>335</v>
      </c>
      <c r="G16" s="61" t="s">
        <v>268</v>
      </c>
      <c r="H16" s="62" t="n">
        <v>44432</v>
      </c>
      <c r="I16" s="67" t="n">
        <v>45518</v>
      </c>
      <c r="J16" s="61" t="s">
        <v>251</v>
      </c>
      <c r="K16" s="26" t="n">
        <v>45154</v>
      </c>
      <c r="L16" s="80" t="n">
        <f aca="false">IF(K16="","",IF(K16="99/99/9999",K16,EDATE(K16,12)))</f>
        <v>45520</v>
      </c>
      <c r="M16" s="22" t="s">
        <v>78</v>
      </c>
      <c r="N16" s="22" t="s">
        <v>336</v>
      </c>
    </row>
    <row r="17" customFormat="false" ht="28.5" hidden="false" customHeight="false" outlineLevel="0" collapsed="false">
      <c r="A17" s="60" t="s">
        <v>337</v>
      </c>
      <c r="B17" s="61" t="s">
        <v>80</v>
      </c>
      <c r="C17" s="79" t="s">
        <v>315</v>
      </c>
      <c r="D17" s="79" t="s">
        <v>338</v>
      </c>
      <c r="E17" s="79" t="s">
        <v>313</v>
      </c>
      <c r="F17" s="79" t="s">
        <v>339</v>
      </c>
      <c r="G17" s="61" t="s">
        <v>261</v>
      </c>
      <c r="H17" s="62" t="n">
        <v>44655</v>
      </c>
      <c r="I17" s="67" t="n">
        <f aca="false">IF(H17="","",IF(ISNUMBER(H17),IF(J17="FAVORABLE",EDATE(H17,36),IF(J17="","",EDATE(H17,6))),IF(H17="Debería","88/88/8888","99/99/9999")))</f>
        <v>45751</v>
      </c>
      <c r="J17" s="61" t="s">
        <v>251</v>
      </c>
      <c r="K17" s="26" t="n">
        <v>45377</v>
      </c>
      <c r="L17" s="80" t="n">
        <f aca="false">IF(K17="","",IF(K17="99/99/9999",K17,EDATE(K17,12)))</f>
        <v>45742</v>
      </c>
      <c r="M17" s="22" t="s">
        <v>78</v>
      </c>
      <c r="N17" s="22"/>
    </row>
    <row r="18" customFormat="false" ht="28.5" hidden="false" customHeight="false" outlineLevel="0" collapsed="false">
      <c r="A18" s="60" t="s">
        <v>84</v>
      </c>
      <c r="B18" s="61" t="s">
        <v>85</v>
      </c>
      <c r="C18" s="79" t="s">
        <v>311</v>
      </c>
      <c r="D18" s="79" t="s">
        <v>340</v>
      </c>
      <c r="E18" s="79" t="s">
        <v>313</v>
      </c>
      <c r="F18" s="79" t="s">
        <v>341</v>
      </c>
      <c r="G18" s="61" t="s">
        <v>261</v>
      </c>
      <c r="H18" s="62" t="n">
        <v>43857</v>
      </c>
      <c r="I18" s="67" t="n">
        <f aca="false">IF(H18="","",IF(ISNUMBER(H18),IF(J18="FAVORABLE",EDATE(H18,36),IF(J18="","",EDATE(H18,6))),IF(H18="Debería","88/88/8888","99/99/9999")))</f>
        <v>44953</v>
      </c>
      <c r="J18" s="61" t="s">
        <v>251</v>
      </c>
      <c r="K18" s="26" t="n">
        <v>44813</v>
      </c>
      <c r="L18" s="80" t="n">
        <f aca="false">IF(K18="","",IF(K18="99/99/9999",K18,EDATE(K18,12)))</f>
        <v>45178</v>
      </c>
      <c r="M18" s="22" t="s">
        <v>78</v>
      </c>
      <c r="N18" s="22" t="s">
        <v>342</v>
      </c>
    </row>
    <row r="19" customFormat="false" ht="28.5" hidden="false" customHeight="false" outlineLevel="0" collapsed="false">
      <c r="A19" s="60" t="s">
        <v>89</v>
      </c>
      <c r="B19" s="61" t="s">
        <v>90</v>
      </c>
      <c r="C19" s="79" t="s">
        <v>343</v>
      </c>
      <c r="D19" s="79" t="s">
        <v>320</v>
      </c>
      <c r="E19" s="79" t="s">
        <v>313</v>
      </c>
      <c r="F19" s="79" t="s">
        <v>344</v>
      </c>
      <c r="G19" s="61" t="s">
        <v>318</v>
      </c>
      <c r="H19" s="62" t="s">
        <v>41</v>
      </c>
      <c r="I19" s="67" t="str">
        <f aca="false">IF(H19="","",IF(ISNUMBER(H19),IF(J19="FAVORABLE",EDATE(H19,36),IF(J19="","",EDATE(H19,6))),IF(H19="Debería","88/88/8888","99/99/9999")))</f>
        <v>99/99/9999</v>
      </c>
      <c r="J19" s="61"/>
      <c r="K19" s="26" t="n">
        <v>44599</v>
      </c>
      <c r="L19" s="80" t="n">
        <f aca="false">IF(K19="","",IF(K19="99/99/9999",K19,EDATE(K19,12)))</f>
        <v>44964</v>
      </c>
      <c r="M19" s="22" t="s">
        <v>91</v>
      </c>
      <c r="N19" s="22"/>
    </row>
    <row r="20" customFormat="false" ht="14.25" hidden="false" customHeight="false" outlineLevel="0" collapsed="false">
      <c r="A20" s="60" t="s">
        <v>97</v>
      </c>
      <c r="B20" s="61" t="s">
        <v>98</v>
      </c>
      <c r="C20" s="79"/>
      <c r="D20" s="79"/>
      <c r="E20" s="79"/>
      <c r="F20" s="79"/>
      <c r="G20" s="61" t="s">
        <v>318</v>
      </c>
      <c r="H20" s="62" t="s">
        <v>41</v>
      </c>
      <c r="I20" s="67" t="str">
        <f aca="false">IF(H20="","",IF(ISNUMBER(H20),IF(J20="FAVORABLE",EDATE(H20,36),IF(J20="","",EDATE(H20,6))),IF(H20="Debería","88/88/8888","99/99/9999")))</f>
        <v>99/99/9999</v>
      </c>
      <c r="J20" s="61"/>
      <c r="K20" s="25" t="s">
        <v>42</v>
      </c>
      <c r="L20" s="80" t="str">
        <f aca="false">IF(K20="","",IF(K20="99/99/9999",K20,EDATE(K20,12)))</f>
        <v>99/99/9999</v>
      </c>
      <c r="M20" s="22" t="s">
        <v>99</v>
      </c>
      <c r="N20" s="22"/>
    </row>
    <row r="21" customFormat="false" ht="28.5" hidden="false" customHeight="false" outlineLevel="0" collapsed="false">
      <c r="A21" s="60" t="s">
        <v>103</v>
      </c>
      <c r="B21" s="61" t="s">
        <v>104</v>
      </c>
      <c r="C21" s="79" t="s">
        <v>315</v>
      </c>
      <c r="D21" s="79" t="s">
        <v>326</v>
      </c>
      <c r="E21" s="79" t="s">
        <v>313</v>
      </c>
      <c r="F21" s="79" t="s">
        <v>345</v>
      </c>
      <c r="G21" s="61" t="s">
        <v>261</v>
      </c>
      <c r="H21" s="62" t="n">
        <v>45393</v>
      </c>
      <c r="I21" s="67" t="n">
        <f aca="false">IF(H21="","",IF(ISNUMBER(H21),IF(J21="FAVORABLE",EDATE(H21,36),IF(J21="","",EDATE(H21,6))),IF(H21="Debería","88/88/8888","99/99/9999")))</f>
        <v>46488</v>
      </c>
      <c r="J21" s="61" t="s">
        <v>251</v>
      </c>
      <c r="K21" s="26" t="n">
        <v>45393</v>
      </c>
      <c r="L21" s="80" t="n">
        <f aca="false">IF(K21="","",IF(K21="99/99/9999",K21,EDATE(K21,12)))</f>
        <v>45758</v>
      </c>
      <c r="M21" s="22" t="s">
        <v>105</v>
      </c>
      <c r="N21" s="22"/>
    </row>
    <row r="22" customFormat="false" ht="14.25" hidden="false" customHeight="false" outlineLevel="0" collapsed="false">
      <c r="A22" s="60" t="s">
        <v>109</v>
      </c>
      <c r="B22" s="61" t="s">
        <v>110</v>
      </c>
      <c r="C22" s="79"/>
      <c r="D22" s="79"/>
      <c r="E22" s="79"/>
      <c r="F22" s="79"/>
      <c r="G22" s="61" t="s">
        <v>318</v>
      </c>
      <c r="H22" s="62" t="s">
        <v>41</v>
      </c>
      <c r="I22" s="67" t="str">
        <f aca="false">IF(H22="","",IF(ISNUMBER(H22),IF(J22="FAVORABLE",EDATE(H22,36),IF(J22="","",EDATE(H22,6))),IF(H22="Debería","88/88/8888","99/99/9999")))</f>
        <v>99/99/9999</v>
      </c>
      <c r="J22" s="61"/>
      <c r="K22" s="25" t="s">
        <v>42</v>
      </c>
      <c r="L22" s="80" t="str">
        <f aca="false">IF(K22="","",IF(K22="99/99/9999",K22,EDATE(K22,12)))</f>
        <v>99/99/9999</v>
      </c>
      <c r="M22" s="22" t="s">
        <v>111</v>
      </c>
      <c r="N22" s="22"/>
    </row>
    <row r="23" customFormat="false" ht="28.5" hidden="false" customHeight="false" outlineLevel="0" collapsed="false">
      <c r="A23" s="60" t="s">
        <v>346</v>
      </c>
      <c r="B23" s="61" t="s">
        <v>347</v>
      </c>
      <c r="C23" s="79" t="s">
        <v>311</v>
      </c>
      <c r="D23" s="79" t="s">
        <v>320</v>
      </c>
      <c r="E23" s="79" t="s">
        <v>313</v>
      </c>
      <c r="F23" s="79" t="s">
        <v>348</v>
      </c>
      <c r="G23" s="61"/>
      <c r="H23" s="62" t="n">
        <v>44924</v>
      </c>
      <c r="I23" s="67" t="n">
        <f aca="false">IF(H23="","",IF(ISNUMBER(H23),IF(J23="FAVORABLE",EDATE(H23,36),IF(J23="","",EDATE(H23,6))),IF(H23="Debería","88/88/8888","99/99/9999")))</f>
        <v>46020</v>
      </c>
      <c r="J23" s="61" t="s">
        <v>251</v>
      </c>
      <c r="K23" s="26" t="n">
        <v>44924</v>
      </c>
      <c r="L23" s="80" t="n">
        <f aca="false">IF(K23="","",IF(K23="99/99/9999",K23,EDATE(K23,12)))</f>
        <v>45289</v>
      </c>
      <c r="M23" s="22" t="s">
        <v>349</v>
      </c>
      <c r="N23" s="22" t="s">
        <v>350</v>
      </c>
    </row>
    <row r="24" customFormat="false" ht="28.5" hidden="false" customHeight="false" outlineLevel="0" collapsed="false">
      <c r="A24" s="60" t="s">
        <v>346</v>
      </c>
      <c r="B24" s="61" t="s">
        <v>351</v>
      </c>
      <c r="C24" s="79" t="s">
        <v>311</v>
      </c>
      <c r="D24" s="79" t="s">
        <v>352</v>
      </c>
      <c r="E24" s="79" t="s">
        <v>353</v>
      </c>
      <c r="F24" s="79"/>
      <c r="G24" s="61"/>
      <c r="H24" s="62" t="n">
        <v>45287</v>
      </c>
      <c r="I24" s="67" t="n">
        <f aca="false">IF(H24="","",IF(ISNUMBER(H24),IF(J24="FAVORABLE",EDATE(H24,36),IF(J24="","",EDATE(H24,6))),IF(H24="Debería","88/88/8888","99/99/9999")))</f>
        <v>46383</v>
      </c>
      <c r="J24" s="61" t="s">
        <v>251</v>
      </c>
      <c r="K24" s="26" t="n">
        <v>45287</v>
      </c>
      <c r="L24" s="80" t="n">
        <f aca="false">IF(K24="","",IF(K24="99/99/9999",K24,EDATE(K24,12)))</f>
        <v>45653</v>
      </c>
      <c r="M24" s="22" t="s">
        <v>349</v>
      </c>
      <c r="N24" s="83" t="s">
        <v>354</v>
      </c>
    </row>
    <row r="25" customFormat="false" ht="28.5" hidden="false" customHeight="false" outlineLevel="0" collapsed="false">
      <c r="A25" s="60" t="s">
        <v>355</v>
      </c>
      <c r="B25" s="61" t="s">
        <v>116</v>
      </c>
      <c r="C25" s="79" t="s">
        <v>311</v>
      </c>
      <c r="D25" s="79" t="s">
        <v>326</v>
      </c>
      <c r="E25" s="79" t="s">
        <v>356</v>
      </c>
      <c r="F25" s="79"/>
      <c r="G25" s="61" t="s">
        <v>318</v>
      </c>
      <c r="H25" s="62" t="s">
        <v>41</v>
      </c>
      <c r="I25" s="67" t="str">
        <f aca="false">IF(H25="","",IF(ISNUMBER(H25),IF(J25="FAVORABLE",EDATE(H25,36),IF(J25="","",EDATE(H25,6))),IF(H25="Debería","88/88/8888","99/99/9999")))</f>
        <v>99/99/9999</v>
      </c>
      <c r="J25" s="61"/>
      <c r="K25" s="26" t="n">
        <v>44120</v>
      </c>
      <c r="L25" s="80" t="n">
        <f aca="false">IF(K25="","",IF(K25="99/99/9999",K25,EDATE(K25,12)))</f>
        <v>44485</v>
      </c>
      <c r="M25" s="22" t="s">
        <v>117</v>
      </c>
      <c r="N25" s="82" t="s">
        <v>357</v>
      </c>
    </row>
    <row r="26" customFormat="false" ht="28.5" hidden="false" customHeight="false" outlineLevel="0" collapsed="false">
      <c r="A26" s="60" t="s">
        <v>118</v>
      </c>
      <c r="B26" s="61" t="s">
        <v>119</v>
      </c>
      <c r="C26" s="79" t="s">
        <v>311</v>
      </c>
      <c r="D26" s="79" t="s">
        <v>326</v>
      </c>
      <c r="E26" s="79" t="s">
        <v>313</v>
      </c>
      <c r="F26" s="79" t="s">
        <v>358</v>
      </c>
      <c r="G26" s="61" t="s">
        <v>261</v>
      </c>
      <c r="H26" s="62" t="n">
        <v>43957</v>
      </c>
      <c r="I26" s="67" t="n">
        <f aca="false">IF(H26="","",IF(ISNUMBER(H26),IF(J26="FAVORABLE",EDATE(H26,36),IF(J26="","",EDATE(H26,6))),IF(H26="Debería","88/88/8888","99/99/9999")))</f>
        <v>45052</v>
      </c>
      <c r="J26" s="61" t="s">
        <v>251</v>
      </c>
      <c r="K26" s="25" t="s">
        <v>42</v>
      </c>
      <c r="L26" s="80" t="str">
        <f aca="false">IF(K26="","",IF(K26="99/99/9999",K26,EDATE(K26,12)))</f>
        <v>99/99/9999</v>
      </c>
      <c r="M26" s="22" t="s">
        <v>120</v>
      </c>
      <c r="N26" s="22" t="s">
        <v>359</v>
      </c>
    </row>
    <row r="27" customFormat="false" ht="28.5" hidden="false" customHeight="false" outlineLevel="0" collapsed="false">
      <c r="A27" s="60" t="s">
        <v>124</v>
      </c>
      <c r="B27" s="61" t="s">
        <v>125</v>
      </c>
      <c r="C27" s="79" t="s">
        <v>311</v>
      </c>
      <c r="D27" s="79" t="s">
        <v>320</v>
      </c>
      <c r="E27" s="79" t="s">
        <v>327</v>
      </c>
      <c r="F27" s="79"/>
      <c r="G27" s="61" t="s">
        <v>360</v>
      </c>
      <c r="H27" s="62" t="s">
        <v>41</v>
      </c>
      <c r="I27" s="67" t="str">
        <f aca="false">IF(H27="","",IF(ISNUMBER(H27),IF(J27="FAVORABLE",EDATE(H27,36),IF(J27="","",EDATE(H27,6))),IF(H27="Debería","88/88/8888","99/99/9999")))</f>
        <v>99/99/9999</v>
      </c>
      <c r="J27" s="61" t="s">
        <v>251</v>
      </c>
      <c r="K27" s="26" t="n">
        <v>42254</v>
      </c>
      <c r="L27" s="80" t="n">
        <f aca="false">IF(K27="","",IF(K27="99/99/9999",K27,EDATE(K27,12)))</f>
        <v>42620</v>
      </c>
      <c r="M27" s="22" t="s">
        <v>126</v>
      </c>
      <c r="N27" s="22"/>
    </row>
    <row r="28" customFormat="false" ht="28.5" hidden="false" customHeight="false" outlineLevel="0" collapsed="false">
      <c r="A28" s="60" t="s">
        <v>130</v>
      </c>
      <c r="B28" s="61" t="s">
        <v>131</v>
      </c>
      <c r="C28" s="79" t="s">
        <v>311</v>
      </c>
      <c r="D28" s="79" t="s">
        <v>326</v>
      </c>
      <c r="E28" s="79" t="s">
        <v>313</v>
      </c>
      <c r="F28" s="79" t="s">
        <v>361</v>
      </c>
      <c r="G28" s="61" t="s">
        <v>261</v>
      </c>
      <c r="H28" s="62" t="n">
        <v>42947</v>
      </c>
      <c r="I28" s="67" t="n">
        <f aca="false">IF(H28="","",IF(ISNUMBER(H28),IF(J28="FAVORABLE",EDATE(H28,36),IF(J28="","",EDATE(H28,6))),IF(H28="Debería","88/88/8888","99/99/9999")))</f>
        <v>44043</v>
      </c>
      <c r="J28" s="61" t="s">
        <v>251</v>
      </c>
      <c r="K28" s="26" t="n">
        <v>42947</v>
      </c>
      <c r="L28" s="80" t="n">
        <f aca="false">IF(K28="","",IF(K28="99/99/9999",K28,EDATE(K28,12)))</f>
        <v>43312</v>
      </c>
      <c r="M28" s="22" t="s">
        <v>132</v>
      </c>
      <c r="N28" s="22" t="s">
        <v>362</v>
      </c>
    </row>
    <row r="29" customFormat="false" ht="28.5" hidden="false" customHeight="false" outlineLevel="0" collapsed="false">
      <c r="A29" s="60" t="s">
        <v>142</v>
      </c>
      <c r="B29" s="61" t="s">
        <v>143</v>
      </c>
      <c r="C29" s="79" t="s">
        <v>311</v>
      </c>
      <c r="D29" s="79" t="s">
        <v>363</v>
      </c>
      <c r="E29" s="79" t="s">
        <v>313</v>
      </c>
      <c r="F29" s="79"/>
      <c r="G29" s="61" t="s">
        <v>318</v>
      </c>
      <c r="H29" s="62" t="s">
        <v>41</v>
      </c>
      <c r="I29" s="67" t="str">
        <f aca="false">IF(H29="","",IF(ISNUMBER(H29),IF(J29="FAVORABLE",EDATE(H29,36),IF(J29="","",EDATE(H29,6))),IF(H29="Debería","88/88/8888","99/99/9999")))</f>
        <v>99/99/9999</v>
      </c>
      <c r="J29" s="61"/>
      <c r="K29" s="25" t="s">
        <v>42</v>
      </c>
      <c r="L29" s="80" t="str">
        <f aca="false">IF(K29="","",IF(K29="99/99/9999",K29,EDATE(K29,12)))</f>
        <v>99/99/9999</v>
      </c>
      <c r="M29" s="22" t="s">
        <v>144</v>
      </c>
      <c r="N29" s="22"/>
    </row>
    <row r="30" customFormat="false" ht="28.5" hidden="false" customHeight="false" outlineLevel="0" collapsed="false">
      <c r="A30" s="60" t="s">
        <v>145</v>
      </c>
      <c r="B30" s="61" t="s">
        <v>146</v>
      </c>
      <c r="C30" s="79" t="s">
        <v>315</v>
      </c>
      <c r="D30" s="79" t="s">
        <v>326</v>
      </c>
      <c r="E30" s="79" t="s">
        <v>313</v>
      </c>
      <c r="F30" s="79" t="s">
        <v>364</v>
      </c>
      <c r="G30" s="61"/>
      <c r="H30" s="62" t="n">
        <v>44209</v>
      </c>
      <c r="I30" s="67" t="n">
        <f aca="false">IF(H30="","",IF(ISNUMBER(H30),IF(J30="FAVORABLE",EDATE(H30,36),IF(J30="","",EDATE(H30,6))),IF(H30="Debería","88/88/8888","99/99/9999")))</f>
        <v>45304</v>
      </c>
      <c r="J30" s="61" t="s">
        <v>251</v>
      </c>
      <c r="K30" s="26" t="n">
        <v>44939</v>
      </c>
      <c r="L30" s="80" t="n">
        <f aca="false">IF(K30="","",IF(K30="99/99/9999",K30,EDATE(K30,12)))</f>
        <v>45304</v>
      </c>
      <c r="M30" s="22" t="s">
        <v>147</v>
      </c>
      <c r="N30" s="22"/>
    </row>
    <row r="31" customFormat="false" ht="28.5" hidden="false" customHeight="false" outlineLevel="0" collapsed="false">
      <c r="A31" s="60" t="s">
        <v>160</v>
      </c>
      <c r="B31" s="61" t="s">
        <v>161</v>
      </c>
      <c r="C31" s="79" t="s">
        <v>315</v>
      </c>
      <c r="D31" s="79" t="s">
        <v>312</v>
      </c>
      <c r="E31" s="79" t="s">
        <v>327</v>
      </c>
      <c r="F31" s="79"/>
      <c r="G31" s="61"/>
      <c r="H31" s="62" t="n">
        <v>44929</v>
      </c>
      <c r="I31" s="67" t="n">
        <f aca="false">IF(H31="","",IF(ISNUMBER(H31),IF(J31="FAVORABLE",EDATE(H31,36),IF(J31="","",EDATE(H31,6))),IF(H31="Debería","88/88/8888","99/99/9999")))</f>
        <v>46025</v>
      </c>
      <c r="J31" s="61" t="s">
        <v>251</v>
      </c>
      <c r="K31" s="26" t="n">
        <v>44929</v>
      </c>
      <c r="L31" s="80" t="n">
        <f aca="false">IF(K31="","",IF(K31="99/99/9999",K31,EDATE(K31,12)))</f>
        <v>45294</v>
      </c>
      <c r="M31" s="22" t="s">
        <v>163</v>
      </c>
      <c r="N31" s="22" t="s">
        <v>365</v>
      </c>
    </row>
    <row r="32" customFormat="false" ht="14.25" hidden="false" customHeight="false" outlineLevel="0" collapsed="false">
      <c r="A32" s="60" t="s">
        <v>170</v>
      </c>
      <c r="B32" s="61" t="s">
        <v>171</v>
      </c>
      <c r="C32" s="79"/>
      <c r="D32" s="79"/>
      <c r="E32" s="79"/>
      <c r="F32" s="79"/>
      <c r="G32" s="61"/>
      <c r="H32" s="62" t="s">
        <v>41</v>
      </c>
      <c r="I32" s="67" t="str">
        <f aca="false">IF(H32="","",IF(ISNUMBER(H32),IF(J32="FAVORABLE",EDATE(H32,36),IF(J32="","",EDATE(H32,6))),IF(H32="Debería","88/88/8888","99/99/9999")))</f>
        <v>99/99/9999</v>
      </c>
      <c r="J32" s="61"/>
      <c r="K32" s="26" t="n">
        <v>43476</v>
      </c>
      <c r="L32" s="80" t="n">
        <f aca="false">IF(K32="","",IF(K32="99/99/9999",K32,EDATE(K32,12)))</f>
        <v>43841</v>
      </c>
      <c r="M32" s="22" t="s">
        <v>366</v>
      </c>
      <c r="N32" s="22"/>
    </row>
    <row r="33" customFormat="false" ht="28.5" hidden="false" customHeight="false" outlineLevel="0" collapsed="false">
      <c r="A33" s="60" t="s">
        <v>173</v>
      </c>
      <c r="B33" s="61" t="s">
        <v>174</v>
      </c>
      <c r="C33" s="79" t="s">
        <v>311</v>
      </c>
      <c r="D33" s="79" t="s">
        <v>312</v>
      </c>
      <c r="E33" s="79" t="s">
        <v>268</v>
      </c>
      <c r="F33" s="79"/>
      <c r="G33" s="61" t="s">
        <v>268</v>
      </c>
      <c r="H33" s="84" t="n">
        <v>44460</v>
      </c>
      <c r="I33" s="84" t="n">
        <v>45555</v>
      </c>
      <c r="J33" s="61" t="s">
        <v>251</v>
      </c>
      <c r="K33" s="26" t="n">
        <v>44460</v>
      </c>
      <c r="L33" s="80" t="n">
        <f aca="false">IF(K33="","",IF(K33="99/99/9999",K33,EDATE(K33,12)))</f>
        <v>44825</v>
      </c>
      <c r="M33" s="22" t="s">
        <v>175</v>
      </c>
      <c r="N33" s="22" t="s">
        <v>367</v>
      </c>
    </row>
    <row r="34" customFormat="false" ht="28.5" hidden="false" customHeight="false" outlineLevel="0" collapsed="false">
      <c r="A34" s="60" t="s">
        <v>176</v>
      </c>
      <c r="B34" s="61" t="s">
        <v>177</v>
      </c>
      <c r="C34" s="79" t="s">
        <v>311</v>
      </c>
      <c r="D34" s="79" t="s">
        <v>368</v>
      </c>
      <c r="E34" s="79" t="s">
        <v>313</v>
      </c>
      <c r="F34" s="79" t="s">
        <v>369</v>
      </c>
      <c r="G34" s="61" t="s">
        <v>268</v>
      </c>
      <c r="H34" s="62" t="n">
        <v>43938</v>
      </c>
      <c r="I34" s="67" t="n">
        <f aca="false">IF(H34="","",IF(ISNUMBER(H34),IF(J34="FAVORABLE",EDATE(H34,36),IF(J34="","",EDATE(H34,6))),IF(H34="Debería","88/88/8888","99/99/9999")))</f>
        <v>45033</v>
      </c>
      <c r="J34" s="61" t="s">
        <v>251</v>
      </c>
      <c r="K34" s="26" t="n">
        <v>45107</v>
      </c>
      <c r="L34" s="80" t="n">
        <f aca="false">IF(K34="","",IF(K34="99/99/9999",K34,EDATE(K34,12)))</f>
        <v>45473</v>
      </c>
      <c r="M34" s="85" t="s">
        <v>179</v>
      </c>
      <c r="N34" s="85" t="s">
        <v>370</v>
      </c>
    </row>
    <row r="35" customFormat="false" ht="28.5" hidden="false" customHeight="false" outlineLevel="0" collapsed="false">
      <c r="A35" s="60" t="s">
        <v>371</v>
      </c>
      <c r="B35" s="61" t="s">
        <v>276</v>
      </c>
      <c r="C35" s="79" t="s">
        <v>311</v>
      </c>
      <c r="D35" s="79" t="s">
        <v>372</v>
      </c>
      <c r="E35" s="79" t="s">
        <v>353</v>
      </c>
      <c r="F35" s="79"/>
      <c r="G35" s="61" t="s">
        <v>261</v>
      </c>
      <c r="H35" s="62" t="n">
        <v>45280</v>
      </c>
      <c r="I35" s="67" t="n">
        <f aca="false">IF(H35="","",IF(ISNUMBER(H35),IF(J35="FAVORABLE",EDATE(H35,36),IF(J35="","",EDATE(H35,6))),IF(H35="Debería","88/88/8888","99/99/9999")))</f>
        <v>46376</v>
      </c>
      <c r="J35" s="61" t="s">
        <v>251</v>
      </c>
      <c r="K35" s="26" t="n">
        <v>45247</v>
      </c>
      <c r="L35" s="80" t="n">
        <f aca="false">IF(K35="","",IF(K35="99/99/9999",K35,EDATE(K35,12)))</f>
        <v>45613</v>
      </c>
      <c r="M35" s="22" t="s">
        <v>277</v>
      </c>
      <c r="N35" s="22"/>
    </row>
    <row r="36" customFormat="false" ht="28.5" hidden="false" customHeight="false" outlineLevel="0" collapsed="false">
      <c r="A36" s="60" t="s">
        <v>373</v>
      </c>
      <c r="B36" s="61" t="s">
        <v>181</v>
      </c>
      <c r="C36" s="79" t="s">
        <v>315</v>
      </c>
      <c r="D36" s="79" t="s">
        <v>326</v>
      </c>
      <c r="E36" s="79" t="s">
        <v>313</v>
      </c>
      <c r="F36" s="79" t="s">
        <v>374</v>
      </c>
      <c r="G36" s="61" t="s">
        <v>318</v>
      </c>
      <c r="H36" s="62" t="s">
        <v>41</v>
      </c>
      <c r="I36" s="67" t="str">
        <f aca="false">IF(H36="","",IF(ISNUMBER(H36),IF(J36="FAVORABLE",EDATE(H36,36),IF(J36="","",EDATE(H36,6))),IF(H36="Debería","88/88/8888","99/99/9999")))</f>
        <v>99/99/9999</v>
      </c>
      <c r="J36" s="61"/>
      <c r="K36" s="26" t="n">
        <v>43882</v>
      </c>
      <c r="L36" s="80" t="n">
        <f aca="false">IF(K36="","",IF(K36="99/99/9999",K36,EDATE(K36,12)))</f>
        <v>44248</v>
      </c>
      <c r="M36" s="22" t="s">
        <v>183</v>
      </c>
      <c r="N36" s="22" t="s">
        <v>375</v>
      </c>
    </row>
    <row r="37" customFormat="false" ht="28.5" hidden="false" customHeight="false" outlineLevel="0" collapsed="false">
      <c r="A37" s="60" t="s">
        <v>184</v>
      </c>
      <c r="B37" s="61"/>
      <c r="C37" s="79" t="s">
        <v>311</v>
      </c>
      <c r="D37" s="79" t="s">
        <v>376</v>
      </c>
      <c r="E37" s="79"/>
      <c r="F37" s="79"/>
      <c r="G37" s="61" t="s">
        <v>377</v>
      </c>
      <c r="H37" s="62" t="s">
        <v>41</v>
      </c>
      <c r="I37" s="67" t="str">
        <f aca="false">IF(H37="","",IF(ISNUMBER(H37),IF(J37="FAVORABLE",EDATE(H37,36),IF(J37="","",EDATE(H37,6))),IF(H37="Debería","88/88/8888","99/99/9999")))</f>
        <v>99/99/9999</v>
      </c>
      <c r="J37" s="61"/>
      <c r="K37" s="26" t="n">
        <v>42243</v>
      </c>
      <c r="L37" s="80" t="n">
        <f aca="false">IF(K37="","",IF(K37="99/99/9999",K37,EDATE(K37,12)))</f>
        <v>42609</v>
      </c>
      <c r="M37" s="22" t="s">
        <v>185</v>
      </c>
      <c r="N37" s="22" t="s">
        <v>378</v>
      </c>
    </row>
    <row r="38" customFormat="false" ht="28.5" hidden="false" customHeight="false" outlineLevel="0" collapsed="false">
      <c r="A38" s="60" t="s">
        <v>379</v>
      </c>
      <c r="B38" s="61" t="s">
        <v>187</v>
      </c>
      <c r="C38" s="79" t="s">
        <v>315</v>
      </c>
      <c r="D38" s="79" t="s">
        <v>312</v>
      </c>
      <c r="E38" s="79" t="s">
        <v>313</v>
      </c>
      <c r="F38" s="79"/>
      <c r="G38" s="61" t="s">
        <v>261</v>
      </c>
      <c r="H38" s="62" t="n">
        <v>44867</v>
      </c>
      <c r="I38" s="67" t="n">
        <f aca="false">IF(H38="","",IF(ISNUMBER(H38),IF(J38="FAVORABLE",EDATE(H38,36),IF(J38="","",EDATE(H38,6))),IF(H38="Debería","88/88/8888","99/99/9999")))</f>
        <v>45963</v>
      </c>
      <c r="J38" s="61" t="s">
        <v>251</v>
      </c>
      <c r="K38" s="26" t="n">
        <v>45238</v>
      </c>
      <c r="L38" s="80" t="n">
        <f aca="false">IF(K38="","",IF(K38="99/99/9999",K38,EDATE(K38,12)))</f>
        <v>45604</v>
      </c>
      <c r="M38" s="22" t="s">
        <v>380</v>
      </c>
      <c r="N38" s="83" t="s">
        <v>370</v>
      </c>
    </row>
    <row r="39" customFormat="false" ht="28.5" hidden="false" customHeight="false" outlineLevel="0" collapsed="false">
      <c r="A39" s="60" t="s">
        <v>190</v>
      </c>
      <c r="B39" s="61" t="s">
        <v>191</v>
      </c>
      <c r="C39" s="79" t="s">
        <v>311</v>
      </c>
      <c r="D39" s="79" t="s">
        <v>312</v>
      </c>
      <c r="E39" s="79" t="s">
        <v>313</v>
      </c>
      <c r="F39" s="79" t="s">
        <v>381</v>
      </c>
      <c r="G39" s="61" t="s">
        <v>261</v>
      </c>
      <c r="H39" s="62" t="n">
        <v>45443</v>
      </c>
      <c r="I39" s="67" t="n">
        <f aca="false">IF(H39="","",IF(ISNUMBER(H39),IF(J39="FAVORABLE",EDATE(H39,36),IF(J39="","",EDATE(H39,6))),IF(H39="Debería","88/88/8888","99/99/9999")))</f>
        <v>46538</v>
      </c>
      <c r="J39" s="61" t="s">
        <v>251</v>
      </c>
      <c r="K39" s="26" t="n">
        <v>45443</v>
      </c>
      <c r="L39" s="80" t="n">
        <f aca="false">IF(K39="","",IF(K39="99/99/9999",K39,EDATE(K39,12)))</f>
        <v>45808</v>
      </c>
      <c r="M39" s="22" t="s">
        <v>192</v>
      </c>
      <c r="N39" s="86" t="n">
        <v>850</v>
      </c>
    </row>
    <row r="40" customFormat="false" ht="28.5" hidden="false" customHeight="false" outlineLevel="0" collapsed="false">
      <c r="A40" s="60" t="s">
        <v>382</v>
      </c>
      <c r="B40" s="61" t="s">
        <v>134</v>
      </c>
      <c r="C40" s="79" t="s">
        <v>311</v>
      </c>
      <c r="D40" s="79" t="s">
        <v>368</v>
      </c>
      <c r="E40" s="79" t="s">
        <v>313</v>
      </c>
      <c r="F40" s="79" t="s">
        <v>383</v>
      </c>
      <c r="G40" s="61"/>
      <c r="H40" s="62" t="n">
        <v>45009</v>
      </c>
      <c r="I40" s="67" t="n">
        <f aca="false">IF(H40="","",IF(ISNUMBER(H40),IF(J40="FAVORABLE",EDATE(H40,36),IF(J40="","",EDATE(H40,6))),IF(H40="Debería","88/88/8888","99/99/9999")))</f>
        <v>46105</v>
      </c>
      <c r="J40" s="61" t="s">
        <v>251</v>
      </c>
      <c r="K40" s="26" t="n">
        <v>45373</v>
      </c>
      <c r="L40" s="80" t="n">
        <f aca="false">IF(K40="","",IF(K40="99/99/9999",K40,EDATE(K40,12)))</f>
        <v>45738</v>
      </c>
      <c r="M40" s="22" t="s">
        <v>384</v>
      </c>
      <c r="N40" s="22"/>
    </row>
    <row r="41" customFormat="false" ht="28.5" hidden="false" customHeight="false" outlineLevel="0" collapsed="false">
      <c r="A41" s="60" t="s">
        <v>193</v>
      </c>
      <c r="B41" s="61" t="s">
        <v>194</v>
      </c>
      <c r="C41" s="79" t="s">
        <v>311</v>
      </c>
      <c r="D41" s="79" t="s">
        <v>385</v>
      </c>
      <c r="E41" s="79" t="s">
        <v>313</v>
      </c>
      <c r="F41" s="79" t="s">
        <v>386</v>
      </c>
      <c r="G41" s="61" t="s">
        <v>261</v>
      </c>
      <c r="H41" s="62" t="n">
        <v>44238</v>
      </c>
      <c r="I41" s="67" t="n">
        <f aca="false">IF(H41="","",IF(ISNUMBER(H41),IF(J41="FAVORABLE",EDATE(H41,36),IF(J41="","",EDATE(H41,6))),IF(H41="Debería","88/88/8888","99/99/9999")))</f>
        <v>45333</v>
      </c>
      <c r="J41" s="61" t="s">
        <v>251</v>
      </c>
      <c r="K41" s="26" t="n">
        <v>44238</v>
      </c>
      <c r="L41" s="80" t="n">
        <f aca="false">IF(K41="","",IF(K41="99/99/9999",K41,EDATE(K41,12)))</f>
        <v>44603</v>
      </c>
      <c r="M41" s="22" t="s">
        <v>387</v>
      </c>
      <c r="N41" s="22" t="s">
        <v>388</v>
      </c>
    </row>
    <row r="42" customFormat="false" ht="28.5" hidden="false" customHeight="false" outlineLevel="0" collapsed="false">
      <c r="A42" s="60" t="s">
        <v>199</v>
      </c>
      <c r="B42" s="61" t="s">
        <v>200</v>
      </c>
      <c r="C42" s="79" t="s">
        <v>311</v>
      </c>
      <c r="D42" s="79" t="s">
        <v>368</v>
      </c>
      <c r="E42" s="79" t="s">
        <v>313</v>
      </c>
      <c r="F42" s="79" t="s">
        <v>389</v>
      </c>
      <c r="G42" s="61" t="s">
        <v>253</v>
      </c>
      <c r="H42" s="62" t="n">
        <v>42474</v>
      </c>
      <c r="I42" s="67" t="n">
        <f aca="false">IF(H42="","",IF(ISNUMBER(H42),IF(J42="FAVORABLE",EDATE(H42,36),IF(J42="","",EDATE(H42,6))),IF(H42="Debería","88/88/8888","99/99/9999")))</f>
        <v>43569</v>
      </c>
      <c r="J42" s="61" t="s">
        <v>251</v>
      </c>
      <c r="K42" s="26" t="n">
        <v>43118</v>
      </c>
      <c r="L42" s="80" t="n">
        <f aca="false">IF(K42="","",IF(K42="99/99/9999",K42,EDATE(K42,12)))</f>
        <v>43483</v>
      </c>
      <c r="M42" s="22" t="s">
        <v>201</v>
      </c>
      <c r="N42" s="22" t="s">
        <v>390</v>
      </c>
    </row>
    <row r="43" customFormat="false" ht="28.5" hidden="false" customHeight="false" outlineLevel="0" collapsed="false">
      <c r="A43" s="60" t="s">
        <v>391</v>
      </c>
      <c r="B43" s="61" t="s">
        <v>22</v>
      </c>
      <c r="C43" s="79" t="s">
        <v>315</v>
      </c>
      <c r="D43" s="79" t="s">
        <v>368</v>
      </c>
      <c r="E43" s="79" t="s">
        <v>392</v>
      </c>
      <c r="F43" s="79"/>
      <c r="G43" s="61" t="s">
        <v>261</v>
      </c>
      <c r="H43" s="62" t="n">
        <v>45344</v>
      </c>
      <c r="I43" s="67" t="n">
        <f aca="false">IF(H43="","",IF(ISNUMBER(H43),IF(J43="FAVORABLE",EDATE(H43,36),IF(J43="","",EDATE(H43,6))),IF(H43="Debería","88/88/8888","99/99/9999")))</f>
        <v>46440</v>
      </c>
      <c r="J43" s="61" t="s">
        <v>251</v>
      </c>
      <c r="K43" s="26" t="n">
        <v>45344</v>
      </c>
      <c r="L43" s="80" t="n">
        <f aca="false">IF(K43="","",IF(K43="99/99/9999",K43,EDATE(K43,12)))</f>
        <v>45710</v>
      </c>
      <c r="M43" s="22" t="s">
        <v>393</v>
      </c>
      <c r="N43" s="22"/>
    </row>
    <row r="44" customFormat="false" ht="28.5" hidden="false" customHeight="false" outlineLevel="0" collapsed="false">
      <c r="A44" s="60" t="s">
        <v>205</v>
      </c>
      <c r="B44" s="61" t="s">
        <v>206</v>
      </c>
      <c r="C44" s="79" t="s">
        <v>315</v>
      </c>
      <c r="D44" s="79" t="s">
        <v>368</v>
      </c>
      <c r="E44" s="79" t="s">
        <v>313</v>
      </c>
      <c r="F44" s="79" t="s">
        <v>394</v>
      </c>
      <c r="G44" s="61" t="s">
        <v>261</v>
      </c>
      <c r="H44" s="62" t="n">
        <v>45388</v>
      </c>
      <c r="I44" s="67" t="n">
        <f aca="false">IF(H44="","",IF(ISNUMBER(H44),IF(J44="FAVORABLE",EDATE(H44,36),IF(J44="","",EDATE(H44,6))),IF(H44="Debería","88/88/8888","99/99/9999")))</f>
        <v>46483</v>
      </c>
      <c r="J44" s="61" t="s">
        <v>251</v>
      </c>
      <c r="K44" s="26" t="n">
        <v>45388</v>
      </c>
      <c r="L44" s="80" t="n">
        <f aca="false">IF(K44="","",IF(K44="99/99/9999",K44,EDATE(K44,12)))</f>
        <v>45753</v>
      </c>
      <c r="M44" s="22" t="s">
        <v>208</v>
      </c>
      <c r="N44" s="22"/>
    </row>
    <row r="45" customFormat="false" ht="28.5" hidden="false" customHeight="false" outlineLevel="0" collapsed="false">
      <c r="A45" s="60" t="s">
        <v>212</v>
      </c>
      <c r="B45" s="61" t="s">
        <v>213</v>
      </c>
      <c r="C45" s="79" t="s">
        <v>315</v>
      </c>
      <c r="D45" s="79" t="s">
        <v>368</v>
      </c>
      <c r="E45" s="79"/>
      <c r="F45" s="79"/>
      <c r="G45" s="61"/>
      <c r="H45" s="62" t="s">
        <v>41</v>
      </c>
      <c r="I45" s="67" t="str">
        <f aca="false">IF(H45="","",IF(ISNUMBER(H45),IF(J45="FAVORABLE",EDATE(H45,36),IF(J45="","",EDATE(H45,6))),IF(H45="Debería","88/88/8888","99/99/9999")))</f>
        <v>99/99/9999</v>
      </c>
      <c r="J45" s="61"/>
      <c r="K45" s="26" t="n">
        <v>44183</v>
      </c>
      <c r="L45" s="80" t="n">
        <f aca="false">IF(K45="","",IF(K45="99/99/9999",K45,EDATE(K45,12)))</f>
        <v>44548</v>
      </c>
      <c r="M45" s="22" t="s">
        <v>214</v>
      </c>
      <c r="N45" s="22"/>
    </row>
    <row r="46" customFormat="false" ht="28.5" hidden="false" customHeight="false" outlineLevel="0" collapsed="false">
      <c r="A46" s="60" t="s">
        <v>215</v>
      </c>
      <c r="B46" s="61" t="s">
        <v>216</v>
      </c>
      <c r="C46" s="79" t="s">
        <v>311</v>
      </c>
      <c r="D46" s="79" t="s">
        <v>395</v>
      </c>
      <c r="E46" s="79" t="s">
        <v>313</v>
      </c>
      <c r="F46" s="79" t="s">
        <v>396</v>
      </c>
      <c r="G46" s="61" t="s">
        <v>261</v>
      </c>
      <c r="H46" s="62" t="n">
        <v>45152</v>
      </c>
      <c r="I46" s="67" t="n">
        <f aca="false">IF(H46="","",IF(ISNUMBER(H46),IF(J46="FAVORABLE",EDATE(H46,36),IF(J46="","",EDATE(H46,6))),IF(H46="Debería","88/88/8888","99/99/9999")))</f>
        <v>46248</v>
      </c>
      <c r="J46" s="61" t="s">
        <v>251</v>
      </c>
      <c r="K46" s="26" t="n">
        <v>45152</v>
      </c>
      <c r="L46" s="80" t="n">
        <f aca="false">IF(K46="","",IF(K46="99/99/9999",K46,EDATE(K46,12)))</f>
        <v>45518</v>
      </c>
      <c r="M46" s="22" t="s">
        <v>218</v>
      </c>
      <c r="N46" s="22"/>
    </row>
    <row r="47" customFormat="false" ht="28.5" hidden="false" customHeight="false" outlineLevel="0" collapsed="false">
      <c r="A47" s="60" t="s">
        <v>219</v>
      </c>
      <c r="B47" s="61" t="s">
        <v>220</v>
      </c>
      <c r="C47" s="79" t="s">
        <v>311</v>
      </c>
      <c r="D47" s="79" t="s">
        <v>397</v>
      </c>
      <c r="E47" s="79" t="s">
        <v>313</v>
      </c>
      <c r="F47" s="79" t="s">
        <v>398</v>
      </c>
      <c r="G47" s="61" t="s">
        <v>261</v>
      </c>
      <c r="H47" s="62" t="n">
        <v>45156</v>
      </c>
      <c r="I47" s="67" t="n">
        <f aca="false">IF(H47="","",IF(ISNUMBER(H47),IF(J47="FAVORABLE",EDATE(H47,36),IF(J47="","",EDATE(H47,6))),IF(H47="Debería","88/88/8888","99/99/9999")))</f>
        <v>46252</v>
      </c>
      <c r="J47" s="61" t="s">
        <v>251</v>
      </c>
      <c r="K47" s="26" t="n">
        <v>45156</v>
      </c>
      <c r="L47" s="80" t="n">
        <f aca="false">IF(K47="","",IF(K47="99/99/9999",K47,EDATE(K47,12)))</f>
        <v>45522</v>
      </c>
      <c r="M47" s="22" t="s">
        <v>218</v>
      </c>
      <c r="N47" s="22"/>
    </row>
    <row r="48" customFormat="false" ht="28.5" hidden="false" customHeight="false" outlineLevel="0" collapsed="false">
      <c r="A48" s="60" t="s">
        <v>222</v>
      </c>
      <c r="B48" s="61" t="s">
        <v>220</v>
      </c>
      <c r="C48" s="79" t="s">
        <v>311</v>
      </c>
      <c r="D48" s="79" t="s">
        <v>372</v>
      </c>
      <c r="E48" s="79" t="s">
        <v>313</v>
      </c>
      <c r="F48" s="79"/>
      <c r="G48" s="61" t="s">
        <v>261</v>
      </c>
      <c r="H48" s="62" t="n">
        <v>45156</v>
      </c>
      <c r="I48" s="67" t="n">
        <f aca="false">IF(H48="","",IF(ISNUMBER(H48),IF(J48="FAVORABLE",EDATE(H48,36),IF(J48="","",EDATE(H48,6))),IF(H48="Debería","88/88/8888","99/99/9999")))</f>
        <v>46252</v>
      </c>
      <c r="J48" s="61" t="s">
        <v>251</v>
      </c>
      <c r="K48" s="26" t="n">
        <v>45156</v>
      </c>
      <c r="L48" s="80" t="n">
        <f aca="false">IF(K48="","",IF(K48="99/99/9999",K48,EDATE(K48,12)))</f>
        <v>45522</v>
      </c>
      <c r="M48" s="22" t="s">
        <v>218</v>
      </c>
      <c r="N48" s="22"/>
    </row>
    <row r="49" customFormat="false" ht="14.25" hidden="false" customHeight="false" outlineLevel="0" collapsed="false">
      <c r="A49" s="60" t="s">
        <v>399</v>
      </c>
      <c r="B49" s="61" t="s">
        <v>400</v>
      </c>
      <c r="C49" s="61"/>
      <c r="D49" s="79" t="s">
        <v>368</v>
      </c>
      <c r="E49" s="79" t="s">
        <v>313</v>
      </c>
      <c r="F49" s="79" t="s">
        <v>401</v>
      </c>
      <c r="G49" s="61" t="s">
        <v>261</v>
      </c>
      <c r="H49" s="62" t="n">
        <v>45407</v>
      </c>
      <c r="I49" s="67" t="n">
        <f aca="false">IF(H49="","",IF(ISNUMBER(H49),IF(J49="FAVORABLE",EDATE(H49,36),IF(J49="","",EDATE(H49,6))),IF(H49="Debería","88/88/8888","99/99/9999")))</f>
        <v>46502</v>
      </c>
      <c r="J49" s="61" t="s">
        <v>251</v>
      </c>
      <c r="K49" s="26" t="n">
        <v>45411</v>
      </c>
      <c r="L49" s="80" t="n">
        <f aca="false">IF(K49="","",IF(K49="99/99/9999",K49,EDATE(K49,12)))</f>
        <v>45776</v>
      </c>
      <c r="M49" s="22" t="s">
        <v>402</v>
      </c>
      <c r="N49" s="22"/>
    </row>
    <row r="50" customFormat="false" ht="28.5" hidden="false" customHeight="false" outlineLevel="0" collapsed="false">
      <c r="A50" s="60" t="s">
        <v>228</v>
      </c>
      <c r="B50" s="61" t="s">
        <v>229</v>
      </c>
      <c r="C50" s="79" t="s">
        <v>315</v>
      </c>
      <c r="D50" s="79" t="s">
        <v>403</v>
      </c>
      <c r="E50" s="79"/>
      <c r="F50" s="79"/>
      <c r="G50" s="61" t="s">
        <v>261</v>
      </c>
      <c r="H50" s="62" t="n">
        <v>44219</v>
      </c>
      <c r="I50" s="67" t="n">
        <f aca="false">IF(H50="","",IF(ISNUMBER(H50),IF(J50="FAVORABLE",EDATE(H50,36),IF(J50="","",EDATE(H50,6))),IF(H50="Debería","88/88/8888","99/99/9999")))</f>
        <v>45314</v>
      </c>
      <c r="J50" s="61" t="s">
        <v>251</v>
      </c>
      <c r="K50" s="26" t="n">
        <v>45037</v>
      </c>
      <c r="L50" s="80" t="n">
        <f aca="false">IF(K50="","",IF(K50="99/99/9999",K50,EDATE(K50,12)))</f>
        <v>45403</v>
      </c>
      <c r="M50" s="22" t="s">
        <v>230</v>
      </c>
      <c r="N50" s="83" t="s">
        <v>370</v>
      </c>
    </row>
    <row r="51" customFormat="false" ht="14.25" hidden="false" customHeight="false" outlineLevel="0" collapsed="false">
      <c r="A51" s="60" t="s">
        <v>404</v>
      </c>
      <c r="B51" s="61" t="s">
        <v>405</v>
      </c>
      <c r="C51" s="61"/>
      <c r="D51" s="87" t="s">
        <v>406</v>
      </c>
      <c r="E51" s="61"/>
      <c r="F51" s="61"/>
      <c r="G51" s="61" t="s">
        <v>261</v>
      </c>
      <c r="H51" s="62" t="n">
        <v>44172</v>
      </c>
      <c r="I51" s="67" t="n">
        <f aca="false">IF(H51="","",IF(ISNUMBER(H51),IF(J51="FAVORABLE",EDATE(H51,36),IF(J51="","",EDATE(H51,6))),IF(H51="Debería","88/88/8888","99/99/9999")))</f>
        <v>44354</v>
      </c>
      <c r="J51" s="61" t="s">
        <v>281</v>
      </c>
      <c r="K51" s="48"/>
      <c r="L51" s="80" t="str">
        <f aca="false">IF(K51="","",IF(K51="99/99/9999",K51,EDATE(K51,12)))</f>
        <v/>
      </c>
      <c r="M51" s="43" t="s">
        <v>407</v>
      </c>
      <c r="N51" s="43"/>
    </row>
    <row r="52" customFormat="false" ht="28.5" hidden="false" customHeight="false" outlineLevel="0" collapsed="false">
      <c r="A52" s="60" t="s">
        <v>237</v>
      </c>
      <c r="B52" s="61" t="s">
        <v>238</v>
      </c>
      <c r="C52" s="79" t="s">
        <v>408</v>
      </c>
      <c r="D52" s="79"/>
      <c r="E52" s="79" t="s">
        <v>313</v>
      </c>
      <c r="F52" s="79" t="s">
        <v>409</v>
      </c>
      <c r="G52" s="61" t="s">
        <v>318</v>
      </c>
      <c r="H52" s="62" t="s">
        <v>41</v>
      </c>
      <c r="I52" s="67" t="str">
        <f aca="false">IF(H52="","",IF(ISNUMBER(H52),IF(J52="FAVORABLE",EDATE(H52,36),IF(J52="","",EDATE(H52,6))),IF(H52="Debería","88/88/8888","99/99/9999")))</f>
        <v>99/99/9999</v>
      </c>
      <c r="J52" s="61" t="s">
        <v>251</v>
      </c>
      <c r="K52" s="17" t="n">
        <v>44478</v>
      </c>
      <c r="L52" s="80" t="n">
        <f aca="false">IF(K52="","",IF(K52="99/99/9999",K52,EDATE(K52,12)))</f>
        <v>44843</v>
      </c>
      <c r="M52" s="10" t="s">
        <v>410</v>
      </c>
      <c r="N52" s="10"/>
    </row>
    <row r="53" customFormat="false" ht="28.5" hidden="false" customHeight="false" outlineLevel="0" collapsed="false">
      <c r="A53" s="60" t="s">
        <v>411</v>
      </c>
      <c r="B53" s="61" t="s">
        <v>412</v>
      </c>
      <c r="C53" s="79" t="s">
        <v>408</v>
      </c>
      <c r="D53" s="61" t="s">
        <v>326</v>
      </c>
      <c r="E53" s="61" t="s">
        <v>413</v>
      </c>
      <c r="F53" s="61" t="s">
        <v>409</v>
      </c>
      <c r="G53" s="61" t="s">
        <v>414</v>
      </c>
      <c r="H53" s="62" t="n">
        <v>44360</v>
      </c>
      <c r="I53" s="67" t="n">
        <f aca="false">IF(H53="","",IF(ISNUMBER(H53),IF(J53="FAVORABLE",EDATE(H53,36),IF(J53="","",EDATE(H53,6))),IF(H53="Debería","88/88/8888","99/99/9999")))</f>
        <v>45456</v>
      </c>
      <c r="J53" s="67" t="s">
        <v>251</v>
      </c>
      <c r="K53" s="67" t="n">
        <v>44478</v>
      </c>
      <c r="L53" s="48" t="n">
        <f aca="false">IF(K53="","",IF(K53="99/99/9999",K53,EDATE(K53,12)))</f>
        <v>44843</v>
      </c>
      <c r="M53" s="61" t="s">
        <v>415</v>
      </c>
      <c r="N53" s="61"/>
      <c r="O53" s="88"/>
    </row>
    <row r="54" customFormat="false" ht="14.25" hidden="false" customHeight="false" outlineLevel="0" collapsed="false">
      <c r="A54" s="60" t="s">
        <v>416</v>
      </c>
      <c r="B54" s="61" t="s">
        <v>417</v>
      </c>
      <c r="C54" s="61"/>
      <c r="D54" s="87" t="s">
        <v>376</v>
      </c>
      <c r="E54" s="61"/>
      <c r="F54" s="61" t="s">
        <v>418</v>
      </c>
      <c r="G54" s="61"/>
      <c r="H54" s="62" t="n">
        <v>44533</v>
      </c>
      <c r="I54" s="67" t="n">
        <f aca="false">IF(H54="","",IF(ISNUMBER(H54),IF(J54="FAVORABLE",EDATE(H54,36),IF(J54="","",EDATE(H54,6))),IF(H54="Debería","88/88/8888","99/99/9999")))</f>
        <v>45629</v>
      </c>
      <c r="J54" s="67" t="s">
        <v>251</v>
      </c>
      <c r="K54" s="67" t="n">
        <v>45377</v>
      </c>
      <c r="L54" s="80" t="n">
        <f aca="false">IF(K54="","",IF(K54="99/99/9999",K54,EDATE(K54,12)))</f>
        <v>45742</v>
      </c>
      <c r="M54" s="61" t="s">
        <v>242</v>
      </c>
      <c r="N54" s="61"/>
    </row>
    <row r="55" customFormat="false" ht="28.5" hidden="false" customHeight="false" outlineLevel="0" collapsed="false">
      <c r="A55" s="60" t="s">
        <v>240</v>
      </c>
      <c r="B55" s="61" t="s">
        <v>241</v>
      </c>
      <c r="C55" s="79" t="s">
        <v>311</v>
      </c>
      <c r="D55" s="79" t="s">
        <v>376</v>
      </c>
      <c r="E55" s="79" t="s">
        <v>313</v>
      </c>
      <c r="F55" s="79" t="s">
        <v>419</v>
      </c>
      <c r="G55" s="61" t="s">
        <v>261</v>
      </c>
      <c r="H55" s="62" t="n">
        <v>44533</v>
      </c>
      <c r="I55" s="67" t="n">
        <f aca="false">IF(H55="","",IF(ISNUMBER(H55),IF(J55="FAVORABLE",EDATE(H55,36),IF(J55="","",EDATE(H55,6))),IF(H55="Debería","88/88/8888","99/99/9999")))</f>
        <v>45629</v>
      </c>
      <c r="J55" s="61" t="s">
        <v>251</v>
      </c>
      <c r="K55" s="89" t="n">
        <v>45377</v>
      </c>
      <c r="L55" s="90" t="n">
        <f aca="false">IF(K55="","",IF(K55="99/99/9999",K55,EDATE(K55,12)))</f>
        <v>45742</v>
      </c>
      <c r="M55" s="16" t="s">
        <v>242</v>
      </c>
      <c r="N55" s="16"/>
    </row>
  </sheetData>
  <mergeCells count="4">
    <mergeCell ref="E2:F2"/>
    <mergeCell ref="E3:F3"/>
    <mergeCell ref="G5:J5"/>
    <mergeCell ref="K5:L5"/>
  </mergeCells>
  <conditionalFormatting sqref="H7:I55">
    <cfRule type="expression" priority="2" aboveAverage="0" equalAverage="0" bottom="0" percent="0" rank="0" text="" dxfId="12">
      <formula>AND(TODAY()&lt;$I7,$I7&lt;EDATE(TODAY(),12))</formula>
    </cfRule>
    <cfRule type="expression" priority="3" aboveAverage="0" equalAverage="0" bottom="0" percent="0" rank="0" text="" dxfId="13">
      <formula>$I7&lt;=TODAY()</formula>
    </cfRule>
    <cfRule type="expression" priority="4" aboveAverage="0" equalAverage="0" bottom="0" percent="0" rank="0" text="" dxfId="14">
      <formula>$H7="Debería"</formula>
    </cfRule>
  </conditionalFormatting>
  <conditionalFormatting sqref="K7:L55">
    <cfRule type="expression" priority="5" aboveAverage="0" equalAverage="0" bottom="0" percent="0" rank="0" text="" dxfId="15">
      <formula>AND(TODAY()&lt;$L7,$L7&lt;EDATE(TODAY(),3))</formula>
    </cfRule>
  </conditionalFormatting>
  <conditionalFormatting sqref="K8:L55">
    <cfRule type="expression" priority="6" aboveAverage="0" equalAverage="0" bottom="0" percent="0" rank="0" text="" dxfId="16">
      <formula>$L8&lt;=TODAY()</formula>
    </cfRule>
  </conditionalFormatting>
  <dataValidations count="1">
    <dataValidation allowBlank="true" errorStyle="stop" operator="between" showDropDown="false" showErrorMessage="true" showInputMessage="true" sqref="J7:J55" type="list">
      <formula1>"FAVORABLE,CONDICIONADA,NEGATIVA"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2022-03-17T14:32:28Z</dcterms:created>
  <dc:creator>Aurora</dc:creator>
  <dc:description/>
  <dc:language>es-ES</dc:language>
  <cp:lastModifiedBy>Maria</cp:lastModifiedBy>
  <cp:lastPrinted>2022-03-24T15:03:25Z</cp:lastPrinted>
  <dcterms:modified xsi:type="dcterms:W3CDTF">2024-09-11T18:40:49Z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