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15" windowWidth="27795" windowHeight="12600"/>
  </bookViews>
  <sheets>
    <sheet name="Arkusz1" sheetId="1" r:id="rId1"/>
  </sheets>
  <calcPr calcId="145621"/>
</workbook>
</file>

<file path=xl/calcChain.xml><?xml version="1.0" encoding="utf-8"?>
<calcChain xmlns="http://schemas.openxmlformats.org/spreadsheetml/2006/main">
  <c r="I3" i="1" l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  <c r="B4" i="1" s="1"/>
  <c r="B5" i="1" l="1"/>
  <c r="K3" i="1"/>
  <c r="G4" i="1" s="1"/>
  <c r="J3" i="1"/>
  <c r="F4" i="1" s="1"/>
  <c r="H4" i="1" l="1"/>
  <c r="J4" i="1" s="1"/>
  <c r="F5" i="1" s="1"/>
  <c r="H5" i="1" s="1"/>
  <c r="J5" i="1" s="1"/>
  <c r="F6" i="1" s="1"/>
  <c r="H6" i="1" s="1"/>
  <c r="J6" i="1" s="1"/>
  <c r="I4" i="1"/>
  <c r="K4" i="1" s="1"/>
  <c r="G5" i="1" s="1"/>
  <c r="I5" i="1" s="1"/>
  <c r="K5" i="1" s="1"/>
  <c r="G6" i="1" s="1"/>
  <c r="I6" i="1" l="1"/>
  <c r="K6" i="1" s="1"/>
  <c r="F7" i="1"/>
  <c r="H7" i="1" l="1"/>
  <c r="J7" i="1" s="1"/>
  <c r="F8" i="1" s="1"/>
  <c r="H8" i="1" s="1"/>
  <c r="J8" i="1" s="1"/>
  <c r="G7" i="1"/>
  <c r="I7" i="1" s="1"/>
  <c r="K7" i="1" l="1"/>
  <c r="G8" i="1" s="1"/>
  <c r="I8" i="1" s="1"/>
  <c r="K8" i="1" s="1"/>
  <c r="G9" i="1" s="1"/>
  <c r="F9" i="1"/>
  <c r="H9" i="1" l="1"/>
  <c r="J9" i="1" s="1"/>
  <c r="F10" i="1" s="1"/>
  <c r="H10" i="1" s="1"/>
  <c r="J10" i="1" s="1"/>
  <c r="I9" i="1"/>
  <c r="K9" i="1" s="1"/>
  <c r="G10" i="1" s="1"/>
  <c r="I10" i="1" l="1"/>
  <c r="K10" i="1" s="1"/>
  <c r="G11" i="1" s="1"/>
  <c r="F11" i="1"/>
  <c r="I11" i="1" l="1"/>
  <c r="K11" i="1" s="1"/>
  <c r="H11" i="1"/>
  <c r="J11" i="1" s="1"/>
  <c r="F12" i="1"/>
  <c r="H12" i="1" s="1"/>
  <c r="J12" i="1" s="1"/>
  <c r="G12" i="1"/>
  <c r="I12" i="1" l="1"/>
  <c r="K12" i="1" s="1"/>
  <c r="G13" i="1" s="1"/>
  <c r="I13" i="1" s="1"/>
  <c r="K13" i="1" s="1"/>
  <c r="F13" i="1"/>
  <c r="H13" i="1" s="1"/>
  <c r="J13" i="1" s="1"/>
  <c r="F14" i="1" l="1"/>
  <c r="H14" i="1" s="1"/>
  <c r="J14" i="1" s="1"/>
  <c r="G14" i="1"/>
  <c r="I14" i="1" s="1"/>
  <c r="K14" i="1" s="1"/>
  <c r="F15" i="1" l="1"/>
  <c r="H15" i="1" s="1"/>
  <c r="J15" i="1" s="1"/>
  <c r="G15" i="1"/>
  <c r="I15" i="1" s="1"/>
  <c r="K15" i="1" s="1"/>
  <c r="F16" i="1" l="1"/>
  <c r="H16" i="1" s="1"/>
  <c r="J16" i="1" s="1"/>
  <c r="G16" i="1"/>
  <c r="I16" i="1" l="1"/>
  <c r="K16" i="1" s="1"/>
  <c r="G17" i="1" s="1"/>
  <c r="F17" i="1"/>
  <c r="H17" i="1" s="1"/>
  <c r="J17" i="1" s="1"/>
  <c r="I17" i="1" l="1"/>
  <c r="K17" i="1" s="1"/>
  <c r="F18" i="1"/>
  <c r="H18" i="1" s="1"/>
  <c r="J18" i="1" s="1"/>
  <c r="G18" i="1"/>
  <c r="I18" i="1" s="1"/>
  <c r="K18" i="1" s="1"/>
  <c r="F19" i="1" l="1"/>
  <c r="H19" i="1" s="1"/>
  <c r="J19" i="1" s="1"/>
  <c r="G19" i="1"/>
  <c r="I19" i="1" l="1"/>
  <c r="K19" i="1" s="1"/>
  <c r="G20" i="1" s="1"/>
  <c r="I20" i="1" s="1"/>
  <c r="K20" i="1" s="1"/>
  <c r="F20" i="1"/>
  <c r="H20" i="1" s="1"/>
  <c r="J20" i="1" s="1"/>
  <c r="F21" i="1" l="1"/>
  <c r="H21" i="1" s="1"/>
  <c r="J21" i="1" s="1"/>
  <c r="G21" i="1"/>
  <c r="I21" i="1" l="1"/>
  <c r="K21" i="1" s="1"/>
  <c r="F22" i="1"/>
  <c r="H22" i="1" s="1"/>
  <c r="J22" i="1" s="1"/>
  <c r="G22" i="1"/>
  <c r="I22" i="1" s="1"/>
  <c r="K22" i="1" s="1"/>
  <c r="F23" i="1" l="1"/>
  <c r="H23" i="1" s="1"/>
  <c r="J23" i="1" s="1"/>
  <c r="G23" i="1"/>
  <c r="I23" i="1" l="1"/>
  <c r="K23" i="1" s="1"/>
  <c r="G24" i="1" s="1"/>
  <c r="F24" i="1"/>
  <c r="H24" i="1" s="1"/>
  <c r="J24" i="1" s="1"/>
  <c r="I24" i="1" l="1"/>
  <c r="K24" i="1" s="1"/>
  <c r="F25" i="1"/>
  <c r="H25" i="1" s="1"/>
  <c r="J25" i="1" s="1"/>
  <c r="G25" i="1" l="1"/>
  <c r="I25" i="1" s="1"/>
  <c r="F26" i="1"/>
  <c r="H26" i="1" s="1"/>
  <c r="J26" i="1" s="1"/>
  <c r="K25" i="1" l="1"/>
  <c r="G26" i="1" s="1"/>
  <c r="I26" i="1" s="1"/>
  <c r="K26" i="1" s="1"/>
  <c r="G27" i="1" s="1"/>
  <c r="F27" i="1"/>
  <c r="H27" i="1" s="1"/>
  <c r="J27" i="1" s="1"/>
  <c r="I27" i="1" l="1"/>
  <c r="K27" i="1" s="1"/>
  <c r="G28" i="1" s="1"/>
  <c r="F28" i="1"/>
  <c r="H28" i="1" s="1"/>
  <c r="J28" i="1" s="1"/>
  <c r="I28" i="1" l="1"/>
  <c r="K28" i="1" s="1"/>
  <c r="G29" i="1" s="1"/>
  <c r="F29" i="1"/>
  <c r="H29" i="1" s="1"/>
  <c r="J29" i="1" s="1"/>
  <c r="I29" i="1" l="1"/>
  <c r="K29" i="1" s="1"/>
  <c r="G30" i="1" s="1"/>
  <c r="F30" i="1"/>
  <c r="H30" i="1" s="1"/>
  <c r="J30" i="1" s="1"/>
  <c r="I30" i="1" l="1"/>
  <c r="K30" i="1" s="1"/>
  <c r="G31" i="1" s="1"/>
  <c r="F31" i="1"/>
  <c r="H31" i="1" s="1"/>
  <c r="J31" i="1" s="1"/>
  <c r="I31" i="1" l="1"/>
  <c r="K31" i="1" s="1"/>
  <c r="G32" i="1" s="1"/>
  <c r="F32" i="1"/>
  <c r="H32" i="1" s="1"/>
  <c r="J32" i="1" s="1"/>
  <c r="I32" i="1" l="1"/>
  <c r="K32" i="1" s="1"/>
  <c r="G33" i="1" s="1"/>
  <c r="F33" i="1"/>
  <c r="H33" i="1" l="1"/>
  <c r="J33" i="1" s="1"/>
  <c r="B14" i="1"/>
  <c r="I33" i="1"/>
  <c r="K33" i="1" s="1"/>
  <c r="G34" i="1" s="1"/>
  <c r="C14" i="1"/>
  <c r="F34" i="1"/>
  <c r="H34" i="1" s="1"/>
  <c r="J34" i="1" s="1"/>
  <c r="I34" i="1" l="1"/>
  <c r="K34" i="1" s="1"/>
  <c r="F35" i="1"/>
  <c r="H35" i="1" s="1"/>
  <c r="J35" i="1" s="1"/>
  <c r="G35" i="1"/>
  <c r="I35" i="1" s="1"/>
  <c r="K35" i="1" s="1"/>
  <c r="F36" i="1" l="1"/>
  <c r="H36" i="1" s="1"/>
  <c r="J36" i="1" s="1"/>
  <c r="G36" i="1"/>
  <c r="I36" i="1" s="1"/>
  <c r="K36" i="1" s="1"/>
  <c r="F37" i="1" l="1"/>
  <c r="H37" i="1" s="1"/>
  <c r="J37" i="1" s="1"/>
  <c r="G37" i="1"/>
  <c r="I37" i="1" s="1"/>
  <c r="K37" i="1" s="1"/>
  <c r="F38" i="1" l="1"/>
  <c r="H38" i="1" s="1"/>
  <c r="J38" i="1" s="1"/>
  <c r="G38" i="1"/>
  <c r="I38" i="1" s="1"/>
  <c r="K38" i="1" s="1"/>
  <c r="F39" i="1" l="1"/>
  <c r="H39" i="1" s="1"/>
  <c r="J39" i="1" s="1"/>
  <c r="G39" i="1"/>
  <c r="I39" i="1" l="1"/>
  <c r="K39" i="1" s="1"/>
  <c r="G40" i="1" s="1"/>
  <c r="I40" i="1" s="1"/>
  <c r="K40" i="1" s="1"/>
  <c r="F40" i="1"/>
  <c r="H40" i="1" s="1"/>
  <c r="J40" i="1" s="1"/>
  <c r="F41" i="1" l="1"/>
  <c r="H41" i="1" s="1"/>
  <c r="J41" i="1" s="1"/>
  <c r="G41" i="1"/>
  <c r="I41" i="1" s="1"/>
  <c r="K41" i="1" s="1"/>
  <c r="F42" i="1" l="1"/>
  <c r="H42" i="1" s="1"/>
  <c r="J42" i="1" s="1"/>
  <c r="G42" i="1"/>
  <c r="I42" i="1" s="1"/>
  <c r="K42" i="1" s="1"/>
  <c r="F43" i="1" l="1"/>
  <c r="H43" i="1" s="1"/>
  <c r="J43" i="1" s="1"/>
  <c r="G43" i="1"/>
  <c r="I43" i="1" l="1"/>
  <c r="K43" i="1" s="1"/>
  <c r="G44" i="1" s="1"/>
  <c r="I44" i="1" s="1"/>
  <c r="K44" i="1" s="1"/>
  <c r="F44" i="1"/>
  <c r="H44" i="1" s="1"/>
  <c r="J44" i="1" s="1"/>
  <c r="F45" i="1" l="1"/>
  <c r="H45" i="1" s="1"/>
  <c r="J45" i="1" s="1"/>
  <c r="G45" i="1"/>
  <c r="I45" i="1" l="1"/>
  <c r="K45" i="1" s="1"/>
  <c r="G46" i="1" s="1"/>
  <c r="F46" i="1"/>
  <c r="H46" i="1" s="1"/>
  <c r="J46" i="1" s="1"/>
  <c r="I46" i="1" l="1"/>
  <c r="K46" i="1" s="1"/>
  <c r="F47" i="1"/>
  <c r="G47" i="1"/>
  <c r="I47" i="1" l="1"/>
  <c r="K47" i="1" s="1"/>
  <c r="H47" i="1"/>
  <c r="J47" i="1" s="1"/>
  <c r="F48" i="1" s="1"/>
  <c r="H48" i="1" s="1"/>
  <c r="J48" i="1" s="1"/>
  <c r="G48" i="1"/>
  <c r="I48" i="1" l="1"/>
  <c r="K48" i="1" s="1"/>
  <c r="F49" i="1"/>
  <c r="H49" i="1" s="1"/>
  <c r="J49" i="1" s="1"/>
  <c r="G49" i="1"/>
  <c r="I49" i="1" l="1"/>
  <c r="K49" i="1" s="1"/>
  <c r="G50" i="1" s="1"/>
  <c r="F50" i="1"/>
  <c r="H50" i="1" s="1"/>
  <c r="J50" i="1" s="1"/>
  <c r="I50" i="1" l="1"/>
  <c r="K50" i="1" s="1"/>
  <c r="G51" i="1" s="1"/>
  <c r="F51" i="1"/>
  <c r="H51" i="1" s="1"/>
  <c r="J51" i="1" s="1"/>
  <c r="I51" i="1" l="1"/>
  <c r="F52" i="1"/>
  <c r="H52" i="1" s="1"/>
  <c r="J52" i="1" s="1"/>
  <c r="K51" i="1" l="1"/>
  <c r="G52" i="1" s="1"/>
  <c r="I52" i="1" s="1"/>
  <c r="K52" i="1" s="1"/>
  <c r="G53" i="1" s="1"/>
  <c r="F53" i="1"/>
  <c r="H53" i="1" s="1"/>
  <c r="J53" i="1" s="1"/>
  <c r="I53" i="1" l="1"/>
  <c r="K53" i="1" s="1"/>
  <c r="G54" i="1" s="1"/>
  <c r="F54" i="1"/>
  <c r="H54" i="1" s="1"/>
  <c r="J54" i="1" s="1"/>
  <c r="I54" i="1" l="1"/>
  <c r="K54" i="1" s="1"/>
  <c r="F55" i="1"/>
  <c r="H55" i="1" s="1"/>
  <c r="J55" i="1" s="1"/>
  <c r="G55" i="1"/>
  <c r="I55" i="1" l="1"/>
  <c r="K55" i="1" s="1"/>
  <c r="G56" i="1" s="1"/>
  <c r="F56" i="1"/>
  <c r="H56" i="1" s="1"/>
  <c r="J56" i="1" s="1"/>
  <c r="I56" i="1" l="1"/>
  <c r="F57" i="1"/>
  <c r="H57" i="1" s="1"/>
  <c r="J57" i="1" s="1"/>
  <c r="K56" i="1" l="1"/>
  <c r="G57" i="1" s="1"/>
  <c r="I57" i="1" s="1"/>
  <c r="F58" i="1"/>
  <c r="H58" i="1" s="1"/>
  <c r="J58" i="1" s="1"/>
  <c r="K57" i="1" l="1"/>
  <c r="G58" i="1" s="1"/>
  <c r="I58" i="1" s="1"/>
  <c r="K58" i="1" s="1"/>
  <c r="G59" i="1" s="1"/>
  <c r="F59" i="1"/>
  <c r="H59" i="1" s="1"/>
  <c r="J59" i="1" s="1"/>
  <c r="I59" i="1" l="1"/>
  <c r="K59" i="1" s="1"/>
  <c r="G60" i="1" s="1"/>
  <c r="F60" i="1"/>
  <c r="H60" i="1" s="1"/>
  <c r="J60" i="1" s="1"/>
  <c r="I60" i="1" l="1"/>
  <c r="K60" i="1" s="1"/>
  <c r="G61" i="1" s="1"/>
  <c r="I61" i="1" s="1"/>
  <c r="K61" i="1" s="1"/>
  <c r="F61" i="1"/>
  <c r="H61" i="1" s="1"/>
  <c r="J61" i="1" s="1"/>
  <c r="F62" i="1" l="1"/>
  <c r="H62" i="1" s="1"/>
  <c r="J62" i="1" s="1"/>
  <c r="G62" i="1"/>
  <c r="I62" i="1" l="1"/>
  <c r="K62" i="1" s="1"/>
  <c r="G63" i="1" s="1"/>
  <c r="F63" i="1"/>
  <c r="H63" i="1" s="1"/>
  <c r="J63" i="1" s="1"/>
  <c r="I63" i="1" l="1"/>
  <c r="K63" i="1" s="1"/>
  <c r="G64" i="1" s="1"/>
  <c r="F64" i="1"/>
  <c r="I64" i="1" l="1"/>
  <c r="K64" i="1" s="1"/>
  <c r="C15" i="1"/>
  <c r="H64" i="1"/>
  <c r="J64" i="1" s="1"/>
  <c r="F65" i="1" s="1"/>
  <c r="H65" i="1" s="1"/>
  <c r="J65" i="1" s="1"/>
  <c r="B15" i="1"/>
  <c r="G65" i="1"/>
  <c r="I65" i="1" l="1"/>
  <c r="K65" i="1" s="1"/>
  <c r="G66" i="1" s="1"/>
  <c r="F66" i="1"/>
  <c r="H66" i="1" s="1"/>
  <c r="J66" i="1" s="1"/>
  <c r="I66" i="1" l="1"/>
  <c r="K66" i="1" s="1"/>
  <c r="G67" i="1" s="1"/>
  <c r="F67" i="1"/>
  <c r="H67" i="1" s="1"/>
  <c r="J67" i="1" s="1"/>
  <c r="I67" i="1" l="1"/>
  <c r="K67" i="1" s="1"/>
  <c r="F68" i="1"/>
  <c r="H68" i="1" s="1"/>
  <c r="J68" i="1" s="1"/>
  <c r="G68" i="1"/>
  <c r="I68" i="1" l="1"/>
  <c r="K68" i="1" s="1"/>
  <c r="F69" i="1"/>
  <c r="H69" i="1" s="1"/>
  <c r="J69" i="1" s="1"/>
  <c r="G69" i="1"/>
  <c r="I69" i="1" l="1"/>
  <c r="K69" i="1" s="1"/>
  <c r="G70" i="1" s="1"/>
  <c r="F70" i="1"/>
  <c r="I70" i="1" l="1"/>
  <c r="K70" i="1" s="1"/>
  <c r="G71" i="1" s="1"/>
  <c r="H70" i="1"/>
  <c r="J70" i="1" s="1"/>
  <c r="F71" i="1" s="1"/>
  <c r="H71" i="1" s="1"/>
  <c r="J71" i="1" s="1"/>
  <c r="I71" i="1" l="1"/>
  <c r="K71" i="1" s="1"/>
  <c r="G72" i="1" s="1"/>
  <c r="F72" i="1"/>
  <c r="H72" i="1" s="1"/>
  <c r="J72" i="1" s="1"/>
  <c r="I72" i="1" l="1"/>
  <c r="K72" i="1" s="1"/>
  <c r="G73" i="1" s="1"/>
  <c r="F73" i="1"/>
  <c r="H73" i="1" s="1"/>
  <c r="J73" i="1" s="1"/>
  <c r="I73" i="1" l="1"/>
  <c r="K73" i="1" s="1"/>
  <c r="G74" i="1" s="1"/>
  <c r="F74" i="1"/>
  <c r="H74" i="1" s="1"/>
  <c r="J74" i="1" s="1"/>
  <c r="I74" i="1" l="1"/>
  <c r="K74" i="1" s="1"/>
  <c r="G75" i="1" s="1"/>
  <c r="F75" i="1"/>
  <c r="H75" i="1" s="1"/>
  <c r="J75" i="1" s="1"/>
  <c r="I75" i="1" l="1"/>
  <c r="K75" i="1" s="1"/>
  <c r="G76" i="1" s="1"/>
  <c r="F76" i="1"/>
  <c r="H76" i="1" s="1"/>
  <c r="J76" i="1" s="1"/>
  <c r="I76" i="1" l="1"/>
  <c r="K76" i="1" s="1"/>
  <c r="F77" i="1"/>
  <c r="H77" i="1" s="1"/>
  <c r="J77" i="1" s="1"/>
  <c r="G77" i="1"/>
  <c r="I77" i="1" l="1"/>
  <c r="K77" i="1" s="1"/>
  <c r="G78" i="1" s="1"/>
  <c r="F78" i="1"/>
  <c r="H78" i="1" s="1"/>
  <c r="J78" i="1" s="1"/>
  <c r="I78" i="1" l="1"/>
  <c r="K78" i="1" s="1"/>
  <c r="G79" i="1" s="1"/>
  <c r="F79" i="1"/>
  <c r="H79" i="1" s="1"/>
  <c r="J79" i="1" s="1"/>
  <c r="I79" i="1" l="1"/>
  <c r="K79" i="1" s="1"/>
  <c r="G80" i="1" s="1"/>
  <c r="F80" i="1"/>
  <c r="H80" i="1" s="1"/>
  <c r="J80" i="1" s="1"/>
  <c r="I80" i="1" l="1"/>
  <c r="K80" i="1" s="1"/>
  <c r="G81" i="1" s="1"/>
  <c r="F81" i="1"/>
  <c r="I81" i="1" l="1"/>
  <c r="K81" i="1" s="1"/>
  <c r="G82" i="1" s="1"/>
  <c r="H81" i="1"/>
  <c r="J81" i="1" s="1"/>
  <c r="F82" i="1" s="1"/>
  <c r="H82" i="1" s="1"/>
  <c r="J82" i="1" s="1"/>
  <c r="I82" i="1" l="1"/>
  <c r="K82" i="1" s="1"/>
  <c r="G83" i="1" s="1"/>
  <c r="F83" i="1"/>
  <c r="H83" i="1" s="1"/>
  <c r="J83" i="1" s="1"/>
  <c r="I83" i="1" l="1"/>
  <c r="K83" i="1" s="1"/>
  <c r="G84" i="1" s="1"/>
  <c r="F84" i="1"/>
  <c r="H84" i="1" s="1"/>
  <c r="J84" i="1" s="1"/>
  <c r="I84" i="1" l="1"/>
  <c r="K84" i="1" s="1"/>
  <c r="G85" i="1" s="1"/>
  <c r="F85" i="1"/>
  <c r="H85" i="1" s="1"/>
  <c r="J85" i="1" s="1"/>
  <c r="I85" i="1" l="1"/>
  <c r="K85" i="1" s="1"/>
  <c r="G86" i="1" s="1"/>
  <c r="F86" i="1"/>
  <c r="H86" i="1" s="1"/>
  <c r="J86" i="1" s="1"/>
  <c r="I86" i="1" l="1"/>
  <c r="K86" i="1" s="1"/>
  <c r="G87" i="1" s="1"/>
  <c r="F87" i="1"/>
  <c r="I87" i="1" l="1"/>
  <c r="K87" i="1" s="1"/>
  <c r="H87" i="1"/>
  <c r="J87" i="1" s="1"/>
  <c r="F88" i="1" s="1"/>
  <c r="H88" i="1" s="1"/>
  <c r="J88" i="1" s="1"/>
  <c r="G88" i="1"/>
  <c r="I88" i="1" l="1"/>
  <c r="K88" i="1" s="1"/>
  <c r="G89" i="1" s="1"/>
  <c r="F89" i="1"/>
  <c r="H89" i="1" s="1"/>
  <c r="J89" i="1" s="1"/>
  <c r="I89" i="1" l="1"/>
  <c r="K89" i="1" s="1"/>
  <c r="G90" i="1" s="1"/>
  <c r="F90" i="1"/>
  <c r="I90" i="1" l="1"/>
  <c r="K90" i="1" s="1"/>
  <c r="G91" i="1" s="1"/>
  <c r="H90" i="1"/>
  <c r="J90" i="1" s="1"/>
  <c r="F91" i="1" s="1"/>
  <c r="H91" i="1" s="1"/>
  <c r="J91" i="1" s="1"/>
  <c r="I91" i="1" l="1"/>
  <c r="K91" i="1" s="1"/>
  <c r="G92" i="1" s="1"/>
  <c r="C16" i="1" s="1"/>
  <c r="F92" i="1"/>
  <c r="B16" i="1" s="1"/>
  <c r="I92" i="1" l="1"/>
  <c r="K92" i="1" s="1"/>
  <c r="H92" i="1"/>
  <c r="J92" i="1" s="1"/>
  <c r="B11" i="1"/>
  <c r="B10" i="1"/>
</calcChain>
</file>

<file path=xl/sharedStrings.xml><?xml version="1.0" encoding="utf-8"?>
<sst xmlns="http://schemas.openxmlformats.org/spreadsheetml/2006/main" count="18" uniqueCount="16">
  <si>
    <t>Data</t>
  </si>
  <si>
    <t>siano</t>
  </si>
  <si>
    <t>żołędzie</t>
  </si>
  <si>
    <t>S-RANO</t>
  </si>
  <si>
    <t>Z-RANO</t>
  </si>
  <si>
    <t>S-POSIŁEK</t>
  </si>
  <si>
    <t>Z-POSIŁEK</t>
  </si>
  <si>
    <t>D-SIANO</t>
  </si>
  <si>
    <t>D-ŻOŁĘDZIe</t>
  </si>
  <si>
    <t>a</t>
  </si>
  <si>
    <t>b</t>
  </si>
  <si>
    <t>c</t>
  </si>
  <si>
    <t>tylko sianem</t>
  </si>
  <si>
    <t>tylko żołędziami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</si>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</sst>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Arkusz1!$B$13</c:f>
              <c:strCache>
                <c:ptCount val="1"/>
                <c:pt idx="0">
                  <c:v>siano</c:v>
                </c:pt>
              </c:strCache>
            </c:strRef>
          </c:tx>
          <c:invertIfNegative val="0"/>
          <c:val>
            <c:numRef>
              <c:f>Arkusz1!$B$14:$B$16</c:f>
              <c:numCache>
                <c:formatCode>General</c:formatCode>
                <c:ptCount val="3"/>
                <c:pt idx="0">
                  <c:v>55.600000000000087</c:v>
                </c:pt>
                <c:pt idx="1">
                  <c:v>47.200000000000067</c:v>
                </c:pt>
                <c:pt idx="2">
                  <c:v>49.600000000000051</c:v>
                </c:pt>
              </c:numCache>
            </c:numRef>
          </c:val>
        </c:ser>
        <c:ser>
          <c:idx val="1"/>
          <c:order val="1"/>
          <c:tx>
            <c:strRef>
              <c:f>Arkusz1!$C$13</c:f>
              <c:strCache>
                <c:ptCount val="1"/>
                <c:pt idx="0">
                  <c:v>żołędzie</c:v>
                </c:pt>
              </c:strCache>
            </c:strRef>
          </c:tx>
          <c:invertIfNegative val="0"/>
          <c:val>
            <c:numRef>
              <c:f>Arkusz1!$C$14:$C$16</c:f>
              <c:numCache>
                <c:formatCode>General</c:formatCode>
                <c:ptCount val="3"/>
                <c:pt idx="0">
                  <c:v>19.2</c:v>
                </c:pt>
                <c:pt idx="1">
                  <c:v>17.599999999999991</c:v>
                </c:pt>
                <c:pt idx="2">
                  <c:v>11.999999999999982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90112"/>
        <c:axId val="195827328"/>
      </c:barChart>
      <c:catAx>
        <c:axId val="13289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27328"/>
        <c:crosses val="autoZero"/>
        <c:auto val="1"/>
        <c:lblAlgn val="ctr"/>
        <c:lblOffset val="100"/>
        <c:noMultiLvlLbl val="0"/>
      </c:catAx>
      <c:valAx>
        <c:axId val="19582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9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17</xdr:row>
      <xdr:rowOff>157162</xdr:rowOff>
    </xdr:from>
    <xdr:to>
      <xdr:col>6</xdr:col>
      <xdr:colOff>52387</xdr:colOff>
      <xdr:row>32</xdr:row>
      <xdr:rowOff>42862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tabSelected="1" topLeftCell="A13" workbookViewId="0">
      <selection activeCell="B35" sqref="B35"/>
    </sheetView>
  </sheetViews>
  <sheetFormatPr defaultRowHeight="15" x14ac:dyDescent="0.25"/>
  <cols>
    <col min="1" max="1" width="15.42578125" customWidth="1"/>
    <col min="2" max="3" width="13.5703125" customWidth="1"/>
    <col min="4" max="4" width="10.140625" style="2" customWidth="1"/>
    <col min="5" max="5" width="10.140625" bestFit="1" customWidth="1"/>
    <col min="8" max="9" width="16.140625" customWidth="1"/>
    <col min="10" max="10" width="15.42578125" customWidth="1"/>
  </cols>
  <sheetData>
    <row r="1" spans="1:11" x14ac:dyDescent="0.25">
      <c r="E1">
        <v>90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E2" t="s">
        <v>0</v>
      </c>
    </row>
    <row r="3" spans="1:11" x14ac:dyDescent="0.25">
      <c r="A3" s="3" t="s">
        <v>9</v>
      </c>
      <c r="B3" s="3"/>
      <c r="C3" s="3"/>
      <c r="D3" s="2">
        <f>WEEKDAY(E3)</f>
        <v>7</v>
      </c>
      <c r="E3" s="1">
        <v>41244</v>
      </c>
      <c r="F3">
        <v>100</v>
      </c>
      <c r="G3">
        <v>5</v>
      </c>
      <c r="H3">
        <f>IF(F3&gt;=50,F3-$E$1*0.04,F3)</f>
        <v>96.4</v>
      </c>
      <c r="I3">
        <f>IF(F3&lt;50,G3-$E$1*0.02,G3)</f>
        <v>5</v>
      </c>
      <c r="J3">
        <f>IF(D3=6,H3+15,H3)</f>
        <v>96.4</v>
      </c>
      <c r="K3">
        <f>IF(D3=3,I3+4,I3)</f>
        <v>5</v>
      </c>
    </row>
    <row r="4" spans="1:11" x14ac:dyDescent="0.25">
      <c r="A4" s="3" t="s">
        <v>1</v>
      </c>
      <c r="B4" s="3">
        <f>COUNTIF(D3:D92,6)</f>
        <v>12</v>
      </c>
      <c r="C4" s="3"/>
      <c r="D4" s="2">
        <f>WEEKDAY(E4)</f>
        <v>1</v>
      </c>
      <c r="E4" s="1">
        <v>41245</v>
      </c>
      <c r="F4">
        <f>J3</f>
        <v>96.4</v>
      </c>
      <c r="G4">
        <f>K3</f>
        <v>5</v>
      </c>
      <c r="H4">
        <f t="shared" ref="H4:H67" si="0">IF(F4&gt;=50,F4-$E$1*0.04,F4)</f>
        <v>92.800000000000011</v>
      </c>
      <c r="I4">
        <f t="shared" ref="I4:I67" si="1">IF(F4&lt;50,G4-$E$1*0.02,G4)</f>
        <v>5</v>
      </c>
      <c r="J4">
        <f>IF(D4=6,H4+15,H4)</f>
        <v>92.800000000000011</v>
      </c>
      <c r="K4">
        <f>IF(D4=3,I4+4,I4)</f>
        <v>5</v>
      </c>
    </row>
    <row r="5" spans="1:11" x14ac:dyDescent="0.25">
      <c r="A5" s="3" t="s">
        <v>2</v>
      </c>
      <c r="B5" s="3">
        <f>COUNTIF(D3:D92,3)</f>
        <v>13</v>
      </c>
      <c r="C5" s="3"/>
      <c r="D5" s="2">
        <f>WEEKDAY(E5)</f>
        <v>2</v>
      </c>
      <c r="E5" s="1">
        <v>41246</v>
      </c>
      <c r="F5">
        <f t="shared" ref="F5:F68" si="2">J4</f>
        <v>92.800000000000011</v>
      </c>
      <c r="G5">
        <f t="shared" ref="G5:G68" si="3">K4</f>
        <v>5</v>
      </c>
      <c r="H5">
        <f t="shared" si="0"/>
        <v>89.200000000000017</v>
      </c>
      <c r="I5">
        <f t="shared" si="1"/>
        <v>5</v>
      </c>
      <c r="J5">
        <f>IF(D5=6,H5+15,H5)</f>
        <v>89.200000000000017</v>
      </c>
      <c r="K5">
        <f>IF(D5=3,I5+4,I5)</f>
        <v>5</v>
      </c>
    </row>
    <row r="6" spans="1:11" x14ac:dyDescent="0.25">
      <c r="D6" s="2">
        <f>WEEKDAY(E6)</f>
        <v>3</v>
      </c>
      <c r="E6" s="1">
        <v>41247</v>
      </c>
      <c r="F6">
        <f t="shared" si="2"/>
        <v>89.200000000000017</v>
      </c>
      <c r="G6">
        <f t="shared" si="3"/>
        <v>5</v>
      </c>
      <c r="H6">
        <f t="shared" si="0"/>
        <v>85.600000000000023</v>
      </c>
      <c r="I6">
        <f t="shared" si="1"/>
        <v>5</v>
      </c>
      <c r="J6">
        <f>IF(D6=6,H6+15,H6)</f>
        <v>85.600000000000023</v>
      </c>
      <c r="K6">
        <f>IF(D6=3,I6+4,I6)</f>
        <v>9</v>
      </c>
    </row>
    <row r="7" spans="1:11" x14ac:dyDescent="0.25">
      <c r="A7" s="3" t="s">
        <v>10</v>
      </c>
      <c r="B7" s="4">
        <v>41271</v>
      </c>
      <c r="C7" s="4"/>
      <c r="D7" s="2">
        <f>WEEKDAY(E7)</f>
        <v>4</v>
      </c>
      <c r="E7" s="1">
        <v>41248</v>
      </c>
      <c r="F7">
        <f t="shared" si="2"/>
        <v>85.600000000000023</v>
      </c>
      <c r="G7">
        <f t="shared" si="3"/>
        <v>9</v>
      </c>
      <c r="H7">
        <f t="shared" si="0"/>
        <v>82.000000000000028</v>
      </c>
      <c r="I7">
        <f t="shared" si="1"/>
        <v>9</v>
      </c>
      <c r="J7">
        <f>IF(D7=6,H7+15,H7)</f>
        <v>82.000000000000028</v>
      </c>
      <c r="K7">
        <f>IF(D7=3,I7+4,I7)</f>
        <v>9</v>
      </c>
    </row>
    <row r="8" spans="1:11" x14ac:dyDescent="0.25">
      <c r="D8" s="2">
        <f>WEEKDAY(E8)</f>
        <v>5</v>
      </c>
      <c r="E8" s="1">
        <v>41249</v>
      </c>
      <c r="F8">
        <f t="shared" si="2"/>
        <v>82.000000000000028</v>
      </c>
      <c r="G8">
        <f t="shared" si="3"/>
        <v>9</v>
      </c>
      <c r="H8">
        <f t="shared" si="0"/>
        <v>78.400000000000034</v>
      </c>
      <c r="I8">
        <f t="shared" si="1"/>
        <v>9</v>
      </c>
      <c r="J8">
        <f>IF(D8=6,H8+15,H8)</f>
        <v>78.400000000000034</v>
      </c>
      <c r="K8">
        <f>IF(D8=3,I8+4,I8)</f>
        <v>9</v>
      </c>
    </row>
    <row r="9" spans="1:11" x14ac:dyDescent="0.25">
      <c r="A9" s="3" t="s">
        <v>11</v>
      </c>
      <c r="D9" s="2">
        <f>WEEKDAY(E9)</f>
        <v>6</v>
      </c>
      <c r="E9" s="1">
        <v>41250</v>
      </c>
      <c r="F9">
        <f t="shared" si="2"/>
        <v>78.400000000000034</v>
      </c>
      <c r="G9">
        <f t="shared" si="3"/>
        <v>9</v>
      </c>
      <c r="H9">
        <f t="shared" si="0"/>
        <v>74.80000000000004</v>
      </c>
      <c r="I9">
        <f t="shared" si="1"/>
        <v>9</v>
      </c>
      <c r="J9">
        <f>IF(D9=6,H9+15,H9)</f>
        <v>89.80000000000004</v>
      </c>
      <c r="K9">
        <f>IF(D9=3,I9+4,I9)</f>
        <v>9</v>
      </c>
    </row>
    <row r="10" spans="1:11" x14ac:dyDescent="0.25">
      <c r="A10" s="3" t="s">
        <v>12</v>
      </c>
      <c r="B10" s="3">
        <f>COUNTIF(F3:F92,"&gt;=50")</f>
        <v>64</v>
      </c>
      <c r="C10" s="3"/>
      <c r="D10" s="2">
        <f>WEEKDAY(E10)</f>
        <v>7</v>
      </c>
      <c r="E10" s="1">
        <v>41251</v>
      </c>
      <c r="F10">
        <f t="shared" si="2"/>
        <v>89.80000000000004</v>
      </c>
      <c r="G10">
        <f t="shared" si="3"/>
        <v>9</v>
      </c>
      <c r="H10">
        <f t="shared" si="0"/>
        <v>86.200000000000045</v>
      </c>
      <c r="I10">
        <f t="shared" si="1"/>
        <v>9</v>
      </c>
      <c r="J10">
        <f>IF(D10=6,H10+15,H10)</f>
        <v>86.200000000000045</v>
      </c>
      <c r="K10">
        <f>IF(D10=3,I10+4,I10)</f>
        <v>9</v>
      </c>
    </row>
    <row r="11" spans="1:11" x14ac:dyDescent="0.25">
      <c r="A11" s="3" t="s">
        <v>13</v>
      </c>
      <c r="B11" s="3">
        <f>COUNTIF(F3:F92,"&lt;50")</f>
        <v>26</v>
      </c>
      <c r="C11" s="3"/>
      <c r="D11" s="2">
        <f>WEEKDAY(E11)</f>
        <v>1</v>
      </c>
      <c r="E11" s="1">
        <v>41252</v>
      </c>
      <c r="F11">
        <f t="shared" si="2"/>
        <v>86.200000000000045</v>
      </c>
      <c r="G11">
        <f t="shared" si="3"/>
        <v>9</v>
      </c>
      <c r="H11">
        <f t="shared" si="0"/>
        <v>82.600000000000051</v>
      </c>
      <c r="I11">
        <f t="shared" si="1"/>
        <v>9</v>
      </c>
      <c r="J11">
        <f>IF(D11=6,H11+15,H11)</f>
        <v>82.600000000000051</v>
      </c>
      <c r="K11">
        <f>IF(D11=3,I11+4,I11)</f>
        <v>9</v>
      </c>
    </row>
    <row r="12" spans="1:11" x14ac:dyDescent="0.25">
      <c r="D12" s="2">
        <f>WEEKDAY(E12)</f>
        <v>2</v>
      </c>
      <c r="E12" s="1">
        <v>41253</v>
      </c>
      <c r="F12">
        <f t="shared" si="2"/>
        <v>82.600000000000051</v>
      </c>
      <c r="G12">
        <f t="shared" si="3"/>
        <v>9</v>
      </c>
      <c r="H12">
        <f t="shared" si="0"/>
        <v>79.000000000000057</v>
      </c>
      <c r="I12">
        <f t="shared" si="1"/>
        <v>9</v>
      </c>
      <c r="J12">
        <f>IF(D12=6,H12+15,H12)</f>
        <v>79.000000000000057</v>
      </c>
      <c r="K12">
        <f>IF(D12=3,I12+4,I12)</f>
        <v>9</v>
      </c>
    </row>
    <row r="13" spans="1:11" x14ac:dyDescent="0.25">
      <c r="A13" s="3" t="s">
        <v>14</v>
      </c>
      <c r="B13" t="s">
        <v>1</v>
      </c>
      <c r="C13" t="s">
        <v>2</v>
      </c>
      <c r="D13" s="2">
        <f>WEEKDAY(E13)</f>
        <v>3</v>
      </c>
      <c r="E13" s="1">
        <v>41254</v>
      </c>
      <c r="F13">
        <f t="shared" si="2"/>
        <v>79.000000000000057</v>
      </c>
      <c r="G13">
        <f t="shared" si="3"/>
        <v>9</v>
      </c>
      <c r="H13">
        <f t="shared" si="0"/>
        <v>75.400000000000063</v>
      </c>
      <c r="I13">
        <f t="shared" si="1"/>
        <v>9</v>
      </c>
      <c r="J13">
        <f>IF(D13=6,H13+15,H13)</f>
        <v>75.400000000000063</v>
      </c>
      <c r="K13">
        <f>IF(D13=3,I13+4,I13)</f>
        <v>13</v>
      </c>
    </row>
    <row r="14" spans="1:11" x14ac:dyDescent="0.25">
      <c r="A14" s="1">
        <v>41274</v>
      </c>
      <c r="B14">
        <f>VLOOKUP(A14,E3:F92,2)</f>
        <v>55.600000000000087</v>
      </c>
      <c r="C14">
        <f>VLOOKUP(A14,E3:G92,3)</f>
        <v>19.2</v>
      </c>
      <c r="D14" s="2">
        <f>WEEKDAY(E14)</f>
        <v>4</v>
      </c>
      <c r="E14" s="1">
        <v>41255</v>
      </c>
      <c r="F14">
        <f t="shared" si="2"/>
        <v>75.400000000000063</v>
      </c>
      <c r="G14">
        <f t="shared" si="3"/>
        <v>13</v>
      </c>
      <c r="H14">
        <f t="shared" si="0"/>
        <v>71.800000000000068</v>
      </c>
      <c r="I14">
        <f t="shared" si="1"/>
        <v>13</v>
      </c>
      <c r="J14">
        <f>IF(D14=6,H14+15,H14)</f>
        <v>71.800000000000068</v>
      </c>
      <c r="K14">
        <f>IF(D14=3,I14+4,I14)</f>
        <v>13</v>
      </c>
    </row>
    <row r="15" spans="1:11" x14ac:dyDescent="0.25">
      <c r="A15" s="1">
        <v>41305</v>
      </c>
      <c r="B15">
        <f t="shared" ref="B15:B16" si="4">VLOOKUP(A15,E4:F93,2)</f>
        <v>47.200000000000067</v>
      </c>
      <c r="C15">
        <f t="shared" ref="C15:C16" si="5">VLOOKUP(A15,E4:G93,3)</f>
        <v>17.599999999999991</v>
      </c>
      <c r="D15" s="2">
        <f>WEEKDAY(E15)</f>
        <v>5</v>
      </c>
      <c r="E15" s="1">
        <v>41256</v>
      </c>
      <c r="F15">
        <f t="shared" si="2"/>
        <v>71.800000000000068</v>
      </c>
      <c r="G15">
        <f t="shared" si="3"/>
        <v>13</v>
      </c>
      <c r="H15">
        <f t="shared" si="0"/>
        <v>68.200000000000074</v>
      </c>
      <c r="I15">
        <f t="shared" si="1"/>
        <v>13</v>
      </c>
      <c r="J15">
        <f>IF(D15=6,H15+15,H15)</f>
        <v>68.200000000000074</v>
      </c>
      <c r="K15">
        <f>IF(D15=3,I15+4,I15)</f>
        <v>13</v>
      </c>
    </row>
    <row r="16" spans="1:11" x14ac:dyDescent="0.25">
      <c r="A16" s="1">
        <v>41333</v>
      </c>
      <c r="B16">
        <f t="shared" si="4"/>
        <v>49.600000000000051</v>
      </c>
      <c r="C16">
        <f t="shared" si="5"/>
        <v>11.999999999999982</v>
      </c>
      <c r="D16" s="2">
        <f>WEEKDAY(E16)</f>
        <v>6</v>
      </c>
      <c r="E16" s="1">
        <v>41257</v>
      </c>
      <c r="F16">
        <f t="shared" si="2"/>
        <v>68.200000000000074</v>
      </c>
      <c r="G16">
        <f t="shared" si="3"/>
        <v>13</v>
      </c>
      <c r="H16">
        <f t="shared" si="0"/>
        <v>64.60000000000008</v>
      </c>
      <c r="I16">
        <f t="shared" si="1"/>
        <v>13</v>
      </c>
      <c r="J16">
        <f>IF(D16=6,H16+15,H16)</f>
        <v>79.60000000000008</v>
      </c>
      <c r="K16">
        <f>IF(D16=3,I16+4,I16)</f>
        <v>13</v>
      </c>
    </row>
    <row r="17" spans="4:11" x14ac:dyDescent="0.25">
      <c r="D17" s="2">
        <f>WEEKDAY(E17)</f>
        <v>7</v>
      </c>
      <c r="E17" s="1">
        <v>41258</v>
      </c>
      <c r="F17">
        <f t="shared" si="2"/>
        <v>79.60000000000008</v>
      </c>
      <c r="G17">
        <f t="shared" si="3"/>
        <v>13</v>
      </c>
      <c r="H17">
        <f t="shared" si="0"/>
        <v>76.000000000000085</v>
      </c>
      <c r="I17">
        <f t="shared" si="1"/>
        <v>13</v>
      </c>
      <c r="J17">
        <f>IF(D17=6,H17+15,H17)</f>
        <v>76.000000000000085</v>
      </c>
      <c r="K17">
        <f>IF(D17=3,I17+4,I17)</f>
        <v>13</v>
      </c>
    </row>
    <row r="18" spans="4:11" x14ac:dyDescent="0.25">
      <c r="D18" s="2">
        <f>WEEKDAY(E18)</f>
        <v>1</v>
      </c>
      <c r="E18" s="1">
        <v>41259</v>
      </c>
      <c r="F18">
        <f t="shared" si="2"/>
        <v>76.000000000000085</v>
      </c>
      <c r="G18">
        <f t="shared" si="3"/>
        <v>13</v>
      </c>
      <c r="H18">
        <f t="shared" si="0"/>
        <v>72.400000000000091</v>
      </c>
      <c r="I18">
        <f t="shared" si="1"/>
        <v>13</v>
      </c>
      <c r="J18">
        <f>IF(D18=6,H18+15,H18)</f>
        <v>72.400000000000091</v>
      </c>
      <c r="K18">
        <f>IF(D18=3,I18+4,I18)</f>
        <v>13</v>
      </c>
    </row>
    <row r="19" spans="4:11" x14ac:dyDescent="0.25">
      <c r="D19" s="2">
        <f>WEEKDAY(E19)</f>
        <v>2</v>
      </c>
      <c r="E19" s="1">
        <v>41260</v>
      </c>
      <c r="F19">
        <f t="shared" si="2"/>
        <v>72.400000000000091</v>
      </c>
      <c r="G19">
        <f t="shared" si="3"/>
        <v>13</v>
      </c>
      <c r="H19">
        <f t="shared" si="0"/>
        <v>68.800000000000097</v>
      </c>
      <c r="I19">
        <f t="shared" si="1"/>
        <v>13</v>
      </c>
      <c r="J19">
        <f>IF(D19=6,H19+15,H19)</f>
        <v>68.800000000000097</v>
      </c>
      <c r="K19">
        <f>IF(D19=3,I19+4,I19)</f>
        <v>13</v>
      </c>
    </row>
    <row r="20" spans="4:11" x14ac:dyDescent="0.25">
      <c r="D20" s="2">
        <f>WEEKDAY(E20)</f>
        <v>3</v>
      </c>
      <c r="E20" s="1">
        <v>41261</v>
      </c>
      <c r="F20">
        <f t="shared" si="2"/>
        <v>68.800000000000097</v>
      </c>
      <c r="G20">
        <f t="shared" si="3"/>
        <v>13</v>
      </c>
      <c r="H20">
        <f t="shared" si="0"/>
        <v>65.200000000000102</v>
      </c>
      <c r="I20">
        <f t="shared" si="1"/>
        <v>13</v>
      </c>
      <c r="J20">
        <f>IF(D20=6,H20+15,H20)</f>
        <v>65.200000000000102</v>
      </c>
      <c r="K20">
        <f>IF(D20=3,I20+4,I20)</f>
        <v>17</v>
      </c>
    </row>
    <row r="21" spans="4:11" x14ac:dyDescent="0.25">
      <c r="D21" s="2">
        <f>WEEKDAY(E21)</f>
        <v>4</v>
      </c>
      <c r="E21" s="1">
        <v>41262</v>
      </c>
      <c r="F21">
        <f t="shared" si="2"/>
        <v>65.200000000000102</v>
      </c>
      <c r="G21">
        <f t="shared" si="3"/>
        <v>17</v>
      </c>
      <c r="H21">
        <f t="shared" si="0"/>
        <v>61.600000000000101</v>
      </c>
      <c r="I21">
        <f t="shared" si="1"/>
        <v>17</v>
      </c>
      <c r="J21">
        <f>IF(D21=6,H21+15,H21)</f>
        <v>61.600000000000101</v>
      </c>
      <c r="K21">
        <f>IF(D21=3,I21+4,I21)</f>
        <v>17</v>
      </c>
    </row>
    <row r="22" spans="4:11" x14ac:dyDescent="0.25">
      <c r="D22" s="2">
        <f>WEEKDAY(E22)</f>
        <v>5</v>
      </c>
      <c r="E22" s="1">
        <v>41263</v>
      </c>
      <c r="F22">
        <f t="shared" si="2"/>
        <v>61.600000000000101</v>
      </c>
      <c r="G22">
        <f t="shared" si="3"/>
        <v>17</v>
      </c>
      <c r="H22">
        <f t="shared" si="0"/>
        <v>58.000000000000099</v>
      </c>
      <c r="I22">
        <f t="shared" si="1"/>
        <v>17</v>
      </c>
      <c r="J22">
        <f>IF(D22=6,H22+15,H22)</f>
        <v>58.000000000000099</v>
      </c>
      <c r="K22">
        <f>IF(D22=3,I22+4,I22)</f>
        <v>17</v>
      </c>
    </row>
    <row r="23" spans="4:11" x14ac:dyDescent="0.25">
      <c r="D23" s="2">
        <f>WEEKDAY(E23)</f>
        <v>6</v>
      </c>
      <c r="E23" s="1">
        <v>41264</v>
      </c>
      <c r="F23">
        <f t="shared" si="2"/>
        <v>58.000000000000099</v>
      </c>
      <c r="G23">
        <f t="shared" si="3"/>
        <v>17</v>
      </c>
      <c r="H23">
        <f t="shared" si="0"/>
        <v>54.400000000000098</v>
      </c>
      <c r="I23">
        <f t="shared" si="1"/>
        <v>17</v>
      </c>
      <c r="J23">
        <f>IF(D23=6,H23+15,H23)</f>
        <v>69.400000000000091</v>
      </c>
      <c r="K23">
        <f>IF(D23=3,I23+4,I23)</f>
        <v>17</v>
      </c>
    </row>
    <row r="24" spans="4:11" x14ac:dyDescent="0.25">
      <c r="D24" s="2">
        <f>WEEKDAY(E24)</f>
        <v>7</v>
      </c>
      <c r="E24" s="1">
        <v>41265</v>
      </c>
      <c r="F24">
        <f t="shared" si="2"/>
        <v>69.400000000000091</v>
      </c>
      <c r="G24">
        <f t="shared" si="3"/>
        <v>17</v>
      </c>
      <c r="H24">
        <f t="shared" si="0"/>
        <v>65.800000000000097</v>
      </c>
      <c r="I24">
        <f t="shared" si="1"/>
        <v>17</v>
      </c>
      <c r="J24">
        <f>IF(D24=6,H24+15,H24)</f>
        <v>65.800000000000097</v>
      </c>
      <c r="K24">
        <f>IF(D24=3,I24+4,I24)</f>
        <v>17</v>
      </c>
    </row>
    <row r="25" spans="4:11" x14ac:dyDescent="0.25">
      <c r="D25" s="2">
        <f>WEEKDAY(E25)</f>
        <v>1</v>
      </c>
      <c r="E25" s="1">
        <v>41266</v>
      </c>
      <c r="F25">
        <f t="shared" si="2"/>
        <v>65.800000000000097</v>
      </c>
      <c r="G25">
        <f t="shared" si="3"/>
        <v>17</v>
      </c>
      <c r="H25">
        <f t="shared" si="0"/>
        <v>62.200000000000095</v>
      </c>
      <c r="I25">
        <f t="shared" si="1"/>
        <v>17</v>
      </c>
      <c r="J25">
        <f>IF(D25=6,H25+15,H25)</f>
        <v>62.200000000000095</v>
      </c>
      <c r="K25">
        <f>IF(D25=3,I25+4,I25)</f>
        <v>17</v>
      </c>
    </row>
    <row r="26" spans="4:11" x14ac:dyDescent="0.25">
      <c r="D26" s="2">
        <f>WEEKDAY(E26)</f>
        <v>2</v>
      </c>
      <c r="E26" s="1">
        <v>41267</v>
      </c>
      <c r="F26">
        <f t="shared" si="2"/>
        <v>62.200000000000095</v>
      </c>
      <c r="G26">
        <f t="shared" si="3"/>
        <v>17</v>
      </c>
      <c r="H26">
        <f t="shared" si="0"/>
        <v>58.600000000000094</v>
      </c>
      <c r="I26">
        <f t="shared" si="1"/>
        <v>17</v>
      </c>
      <c r="J26">
        <f>IF(D26=6,H26+15,H26)</f>
        <v>58.600000000000094</v>
      </c>
      <c r="K26">
        <f>IF(D26=3,I26+4,I26)</f>
        <v>17</v>
      </c>
    </row>
    <row r="27" spans="4:11" x14ac:dyDescent="0.25">
      <c r="D27" s="2">
        <f>WEEKDAY(E27)</f>
        <v>3</v>
      </c>
      <c r="E27" s="1">
        <v>41268</v>
      </c>
      <c r="F27">
        <f t="shared" si="2"/>
        <v>58.600000000000094</v>
      </c>
      <c r="G27">
        <f t="shared" si="3"/>
        <v>17</v>
      </c>
      <c r="H27">
        <f t="shared" si="0"/>
        <v>55.000000000000092</v>
      </c>
      <c r="I27">
        <f t="shared" si="1"/>
        <v>17</v>
      </c>
      <c r="J27">
        <f>IF(D27=6,H27+15,H27)</f>
        <v>55.000000000000092</v>
      </c>
      <c r="K27">
        <f>IF(D27=3,I27+4,I27)</f>
        <v>21</v>
      </c>
    </row>
    <row r="28" spans="4:11" x14ac:dyDescent="0.25">
      <c r="D28" s="2">
        <f>WEEKDAY(E28)</f>
        <v>4</v>
      </c>
      <c r="E28" s="1">
        <v>41269</v>
      </c>
      <c r="F28">
        <f t="shared" si="2"/>
        <v>55.000000000000092</v>
      </c>
      <c r="G28">
        <f t="shared" si="3"/>
        <v>21</v>
      </c>
      <c r="H28">
        <f t="shared" si="0"/>
        <v>51.400000000000091</v>
      </c>
      <c r="I28">
        <f t="shared" si="1"/>
        <v>21</v>
      </c>
      <c r="J28">
        <f>IF(D28=6,H28+15,H28)</f>
        <v>51.400000000000091</v>
      </c>
      <c r="K28">
        <f>IF(D28=3,I28+4,I28)</f>
        <v>21</v>
      </c>
    </row>
    <row r="29" spans="4:11" x14ac:dyDescent="0.25">
      <c r="D29" s="2">
        <f>WEEKDAY(E29)</f>
        <v>5</v>
      </c>
      <c r="E29" s="1">
        <v>41270</v>
      </c>
      <c r="F29">
        <f t="shared" si="2"/>
        <v>51.400000000000091</v>
      </c>
      <c r="G29">
        <f t="shared" si="3"/>
        <v>21</v>
      </c>
      <c r="H29">
        <f t="shared" si="0"/>
        <v>47.80000000000009</v>
      </c>
      <c r="I29">
        <f t="shared" si="1"/>
        <v>21</v>
      </c>
      <c r="J29">
        <f>IF(D29=6,H29+15,H29)</f>
        <v>47.80000000000009</v>
      </c>
      <c r="K29">
        <f>IF(D29=3,I29+4,I29)</f>
        <v>21</v>
      </c>
    </row>
    <row r="30" spans="4:11" x14ac:dyDescent="0.25">
      <c r="D30" s="2">
        <f>WEEKDAY(E30)</f>
        <v>6</v>
      </c>
      <c r="E30" s="1">
        <v>41271</v>
      </c>
      <c r="F30">
        <f t="shared" si="2"/>
        <v>47.80000000000009</v>
      </c>
      <c r="G30">
        <f t="shared" si="3"/>
        <v>21</v>
      </c>
      <c r="H30">
        <f t="shared" si="0"/>
        <v>47.80000000000009</v>
      </c>
      <c r="I30">
        <f t="shared" si="1"/>
        <v>19.2</v>
      </c>
      <c r="J30">
        <f>IF(D30=6,H30+15,H30)</f>
        <v>62.80000000000009</v>
      </c>
      <c r="K30">
        <f>IF(D30=3,I30+4,I30)</f>
        <v>19.2</v>
      </c>
    </row>
    <row r="31" spans="4:11" x14ac:dyDescent="0.25">
      <c r="D31" s="2">
        <f>WEEKDAY(E31)</f>
        <v>7</v>
      </c>
      <c r="E31" s="1">
        <v>41272</v>
      </c>
      <c r="F31">
        <f t="shared" si="2"/>
        <v>62.80000000000009</v>
      </c>
      <c r="G31">
        <f t="shared" si="3"/>
        <v>19.2</v>
      </c>
      <c r="H31">
        <f t="shared" si="0"/>
        <v>59.200000000000088</v>
      </c>
      <c r="I31">
        <f t="shared" si="1"/>
        <v>19.2</v>
      </c>
      <c r="J31">
        <f>IF(D31=6,H31+15,H31)</f>
        <v>59.200000000000088</v>
      </c>
      <c r="K31">
        <f>IF(D31=3,I31+4,I31)</f>
        <v>19.2</v>
      </c>
    </row>
    <row r="32" spans="4:11" x14ac:dyDescent="0.25">
      <c r="D32" s="2">
        <f>WEEKDAY(E32)</f>
        <v>1</v>
      </c>
      <c r="E32" s="1">
        <v>41273</v>
      </c>
      <c r="F32">
        <f t="shared" si="2"/>
        <v>59.200000000000088</v>
      </c>
      <c r="G32">
        <f t="shared" si="3"/>
        <v>19.2</v>
      </c>
      <c r="H32">
        <f t="shared" si="0"/>
        <v>55.600000000000087</v>
      </c>
      <c r="I32">
        <f t="shared" si="1"/>
        <v>19.2</v>
      </c>
      <c r="J32">
        <f>IF(D32=6,H32+15,H32)</f>
        <v>55.600000000000087</v>
      </c>
      <c r="K32">
        <f>IF(D32=3,I32+4,I32)</f>
        <v>19.2</v>
      </c>
    </row>
    <row r="33" spans="1:11" x14ac:dyDescent="0.25">
      <c r="D33" s="2">
        <f>WEEKDAY(E33)</f>
        <v>2</v>
      </c>
      <c r="E33" s="1">
        <v>41274</v>
      </c>
      <c r="F33">
        <f t="shared" si="2"/>
        <v>55.600000000000087</v>
      </c>
      <c r="G33">
        <f t="shared" si="3"/>
        <v>19.2</v>
      </c>
      <c r="H33">
        <f t="shared" si="0"/>
        <v>52.000000000000085</v>
      </c>
      <c r="I33">
        <f t="shared" si="1"/>
        <v>19.2</v>
      </c>
      <c r="J33">
        <f>IF(D33=6,H33+15,H33)</f>
        <v>52.000000000000085</v>
      </c>
      <c r="K33">
        <f>IF(D33=3,I33+4,I33)</f>
        <v>19.2</v>
      </c>
    </row>
    <row r="34" spans="1:11" x14ac:dyDescent="0.25">
      <c r="A34" s="3" t="s">
        <v>15</v>
      </c>
      <c r="B34" s="3">
        <v>5</v>
      </c>
      <c r="D34" s="2">
        <f>WEEKDAY(E34)</f>
        <v>3</v>
      </c>
      <c r="E34" s="1">
        <v>41275</v>
      </c>
      <c r="F34">
        <f t="shared" si="2"/>
        <v>52.000000000000085</v>
      </c>
      <c r="G34">
        <f t="shared" si="3"/>
        <v>19.2</v>
      </c>
      <c r="H34">
        <f t="shared" si="0"/>
        <v>48.400000000000084</v>
      </c>
      <c r="I34">
        <f t="shared" si="1"/>
        <v>19.2</v>
      </c>
      <c r="J34">
        <f>IF(D34=6,H34+15,H34)</f>
        <v>48.400000000000084</v>
      </c>
      <c r="K34">
        <f>IF(D34=3,I34+4,I34)</f>
        <v>23.2</v>
      </c>
    </row>
    <row r="35" spans="1:11" x14ac:dyDescent="0.25">
      <c r="D35" s="2">
        <f>WEEKDAY(E35)</f>
        <v>4</v>
      </c>
      <c r="E35" s="1">
        <v>41276</v>
      </c>
      <c r="F35">
        <f t="shared" si="2"/>
        <v>48.400000000000084</v>
      </c>
      <c r="G35">
        <f t="shared" si="3"/>
        <v>23.2</v>
      </c>
      <c r="H35">
        <f t="shared" si="0"/>
        <v>48.400000000000084</v>
      </c>
      <c r="I35">
        <f t="shared" si="1"/>
        <v>21.4</v>
      </c>
      <c r="J35">
        <f>IF(D35=6,H35+15,H35)</f>
        <v>48.400000000000084</v>
      </c>
      <c r="K35">
        <f>IF(D35=3,I35+4,I35)</f>
        <v>21.4</v>
      </c>
    </row>
    <row r="36" spans="1:11" x14ac:dyDescent="0.25">
      <c r="D36" s="2">
        <f>WEEKDAY(E36)</f>
        <v>5</v>
      </c>
      <c r="E36" s="1">
        <v>41277</v>
      </c>
      <c r="F36">
        <f t="shared" si="2"/>
        <v>48.400000000000084</v>
      </c>
      <c r="G36">
        <f t="shared" si="3"/>
        <v>21.4</v>
      </c>
      <c r="H36">
        <f t="shared" si="0"/>
        <v>48.400000000000084</v>
      </c>
      <c r="I36">
        <f t="shared" si="1"/>
        <v>19.599999999999998</v>
      </c>
      <c r="J36">
        <f>IF(D36=6,H36+15,H36)</f>
        <v>48.400000000000084</v>
      </c>
      <c r="K36">
        <f>IF(D36=3,I36+4,I36)</f>
        <v>19.599999999999998</v>
      </c>
    </row>
    <row r="37" spans="1:11" x14ac:dyDescent="0.25">
      <c r="D37" s="2">
        <f>WEEKDAY(E37)</f>
        <v>6</v>
      </c>
      <c r="E37" s="1">
        <v>41278</v>
      </c>
      <c r="F37">
        <f t="shared" si="2"/>
        <v>48.400000000000084</v>
      </c>
      <c r="G37">
        <f t="shared" si="3"/>
        <v>19.599999999999998</v>
      </c>
      <c r="H37">
        <f t="shared" si="0"/>
        <v>48.400000000000084</v>
      </c>
      <c r="I37">
        <f t="shared" si="1"/>
        <v>17.799999999999997</v>
      </c>
      <c r="J37">
        <f>IF(D37=6,H37+15,H37)</f>
        <v>63.400000000000084</v>
      </c>
      <c r="K37">
        <f>IF(D37=3,I37+4,I37)</f>
        <v>17.799999999999997</v>
      </c>
    </row>
    <row r="38" spans="1:11" x14ac:dyDescent="0.25">
      <c r="D38" s="2">
        <f>WEEKDAY(E38)</f>
        <v>7</v>
      </c>
      <c r="E38" s="1">
        <v>41279</v>
      </c>
      <c r="F38">
        <f t="shared" si="2"/>
        <v>63.400000000000084</v>
      </c>
      <c r="G38">
        <f t="shared" si="3"/>
        <v>17.799999999999997</v>
      </c>
      <c r="H38">
        <f t="shared" si="0"/>
        <v>59.800000000000082</v>
      </c>
      <c r="I38">
        <f t="shared" si="1"/>
        <v>17.799999999999997</v>
      </c>
      <c r="J38">
        <f>IF(D38=6,H38+15,H38)</f>
        <v>59.800000000000082</v>
      </c>
      <c r="K38">
        <f>IF(D38=3,I38+4,I38)</f>
        <v>17.799999999999997</v>
      </c>
    </row>
    <row r="39" spans="1:11" x14ac:dyDescent="0.25">
      <c r="D39" s="2">
        <f>WEEKDAY(E39)</f>
        <v>1</v>
      </c>
      <c r="E39" s="1">
        <v>41280</v>
      </c>
      <c r="F39">
        <f t="shared" si="2"/>
        <v>59.800000000000082</v>
      </c>
      <c r="G39">
        <f t="shared" si="3"/>
        <v>17.799999999999997</v>
      </c>
      <c r="H39">
        <f t="shared" si="0"/>
        <v>56.200000000000081</v>
      </c>
      <c r="I39">
        <f t="shared" si="1"/>
        <v>17.799999999999997</v>
      </c>
      <c r="J39">
        <f>IF(D39=6,H39+15,H39)</f>
        <v>56.200000000000081</v>
      </c>
      <c r="K39">
        <f>IF(D39=3,I39+4,I39)</f>
        <v>17.799999999999997</v>
      </c>
    </row>
    <row r="40" spans="1:11" x14ac:dyDescent="0.25">
      <c r="D40" s="2">
        <f>WEEKDAY(E40)</f>
        <v>2</v>
      </c>
      <c r="E40" s="1">
        <v>41281</v>
      </c>
      <c r="F40">
        <f t="shared" si="2"/>
        <v>56.200000000000081</v>
      </c>
      <c r="G40">
        <f t="shared" si="3"/>
        <v>17.799999999999997</v>
      </c>
      <c r="H40">
        <f t="shared" si="0"/>
        <v>52.60000000000008</v>
      </c>
      <c r="I40">
        <f t="shared" si="1"/>
        <v>17.799999999999997</v>
      </c>
      <c r="J40">
        <f>IF(D40=6,H40+15,H40)</f>
        <v>52.60000000000008</v>
      </c>
      <c r="K40">
        <f>IF(D40=3,I40+4,I40)</f>
        <v>17.799999999999997</v>
      </c>
    </row>
    <row r="41" spans="1:11" x14ac:dyDescent="0.25">
      <c r="D41" s="2">
        <f>WEEKDAY(E41)</f>
        <v>3</v>
      </c>
      <c r="E41" s="1">
        <v>41282</v>
      </c>
      <c r="F41">
        <f t="shared" si="2"/>
        <v>52.60000000000008</v>
      </c>
      <c r="G41">
        <f t="shared" si="3"/>
        <v>17.799999999999997</v>
      </c>
      <c r="H41">
        <f t="shared" si="0"/>
        <v>49.000000000000078</v>
      </c>
      <c r="I41">
        <f t="shared" si="1"/>
        <v>17.799999999999997</v>
      </c>
      <c r="J41">
        <f>IF(D41=6,H41+15,H41)</f>
        <v>49.000000000000078</v>
      </c>
      <c r="K41">
        <f>IF(D41=3,I41+4,I41)</f>
        <v>21.799999999999997</v>
      </c>
    </row>
    <row r="42" spans="1:11" x14ac:dyDescent="0.25">
      <c r="D42" s="2">
        <f>WEEKDAY(E42)</f>
        <v>4</v>
      </c>
      <c r="E42" s="1">
        <v>41283</v>
      </c>
      <c r="F42">
        <f t="shared" si="2"/>
        <v>49.000000000000078</v>
      </c>
      <c r="G42">
        <f t="shared" si="3"/>
        <v>21.799999999999997</v>
      </c>
      <c r="H42">
        <f t="shared" si="0"/>
        <v>49.000000000000078</v>
      </c>
      <c r="I42">
        <f t="shared" si="1"/>
        <v>19.999999999999996</v>
      </c>
      <c r="J42">
        <f>IF(D42=6,H42+15,H42)</f>
        <v>49.000000000000078</v>
      </c>
      <c r="K42">
        <f>IF(D42=3,I42+4,I42)</f>
        <v>19.999999999999996</v>
      </c>
    </row>
    <row r="43" spans="1:11" x14ac:dyDescent="0.25">
      <c r="D43" s="2">
        <f>WEEKDAY(E43)</f>
        <v>5</v>
      </c>
      <c r="E43" s="1">
        <v>41284</v>
      </c>
      <c r="F43">
        <f t="shared" si="2"/>
        <v>49.000000000000078</v>
      </c>
      <c r="G43">
        <f t="shared" si="3"/>
        <v>19.999999999999996</v>
      </c>
      <c r="H43">
        <f t="shared" si="0"/>
        <v>49.000000000000078</v>
      </c>
      <c r="I43">
        <f t="shared" si="1"/>
        <v>18.199999999999996</v>
      </c>
      <c r="J43">
        <f>IF(D43=6,H43+15,H43)</f>
        <v>49.000000000000078</v>
      </c>
      <c r="K43">
        <f>IF(D43=3,I43+4,I43)</f>
        <v>18.199999999999996</v>
      </c>
    </row>
    <row r="44" spans="1:11" x14ac:dyDescent="0.25">
      <c r="D44" s="2">
        <f>WEEKDAY(E44)</f>
        <v>6</v>
      </c>
      <c r="E44" s="1">
        <v>41285</v>
      </c>
      <c r="F44">
        <f t="shared" si="2"/>
        <v>49.000000000000078</v>
      </c>
      <c r="G44">
        <f t="shared" si="3"/>
        <v>18.199999999999996</v>
      </c>
      <c r="H44">
        <f t="shared" si="0"/>
        <v>49.000000000000078</v>
      </c>
      <c r="I44">
        <f t="shared" si="1"/>
        <v>16.399999999999995</v>
      </c>
      <c r="J44">
        <f>IF(D44=6,H44+15,H44)</f>
        <v>64.000000000000085</v>
      </c>
      <c r="K44">
        <f>IF(D44=3,I44+4,I44)</f>
        <v>16.399999999999995</v>
      </c>
    </row>
    <row r="45" spans="1:11" x14ac:dyDescent="0.25">
      <c r="D45" s="2">
        <f>WEEKDAY(E45)</f>
        <v>7</v>
      </c>
      <c r="E45" s="1">
        <v>41286</v>
      </c>
      <c r="F45">
        <f t="shared" si="2"/>
        <v>64.000000000000085</v>
      </c>
      <c r="G45">
        <f t="shared" si="3"/>
        <v>16.399999999999995</v>
      </c>
      <c r="H45">
        <f t="shared" si="0"/>
        <v>60.400000000000084</v>
      </c>
      <c r="I45">
        <f t="shared" si="1"/>
        <v>16.399999999999995</v>
      </c>
      <c r="J45">
        <f>IF(D45=6,H45+15,H45)</f>
        <v>60.400000000000084</v>
      </c>
      <c r="K45">
        <f>IF(D45=3,I45+4,I45)</f>
        <v>16.399999999999995</v>
      </c>
    </row>
    <row r="46" spans="1:11" x14ac:dyDescent="0.25">
      <c r="D46" s="2">
        <f>WEEKDAY(E46)</f>
        <v>1</v>
      </c>
      <c r="E46" s="1">
        <v>41287</v>
      </c>
      <c r="F46">
        <f t="shared" si="2"/>
        <v>60.400000000000084</v>
      </c>
      <c r="G46">
        <f t="shared" si="3"/>
        <v>16.399999999999995</v>
      </c>
      <c r="H46">
        <f t="shared" si="0"/>
        <v>56.800000000000082</v>
      </c>
      <c r="I46">
        <f t="shared" si="1"/>
        <v>16.399999999999995</v>
      </c>
      <c r="J46">
        <f>IF(D46=6,H46+15,H46)</f>
        <v>56.800000000000082</v>
      </c>
      <c r="K46">
        <f>IF(D46=3,I46+4,I46)</f>
        <v>16.399999999999995</v>
      </c>
    </row>
    <row r="47" spans="1:11" x14ac:dyDescent="0.25">
      <c r="D47" s="2">
        <f>WEEKDAY(E47)</f>
        <v>2</v>
      </c>
      <c r="E47" s="1">
        <v>41288</v>
      </c>
      <c r="F47">
        <f t="shared" si="2"/>
        <v>56.800000000000082</v>
      </c>
      <c r="G47">
        <f t="shared" si="3"/>
        <v>16.399999999999995</v>
      </c>
      <c r="H47">
        <f t="shared" si="0"/>
        <v>53.200000000000081</v>
      </c>
      <c r="I47">
        <f t="shared" si="1"/>
        <v>16.399999999999995</v>
      </c>
      <c r="J47">
        <f>IF(D47=6,H47+15,H47)</f>
        <v>53.200000000000081</v>
      </c>
      <c r="K47">
        <f>IF(D47=3,I47+4,I47)</f>
        <v>16.399999999999995</v>
      </c>
    </row>
    <row r="48" spans="1:11" x14ac:dyDescent="0.25">
      <c r="D48" s="2">
        <f>WEEKDAY(E48)</f>
        <v>3</v>
      </c>
      <c r="E48" s="1">
        <v>41289</v>
      </c>
      <c r="F48">
        <f t="shared" si="2"/>
        <v>53.200000000000081</v>
      </c>
      <c r="G48">
        <f t="shared" si="3"/>
        <v>16.399999999999995</v>
      </c>
      <c r="H48">
        <f t="shared" si="0"/>
        <v>49.60000000000008</v>
      </c>
      <c r="I48">
        <f t="shared" si="1"/>
        <v>16.399999999999995</v>
      </c>
      <c r="J48">
        <f>IF(D48=6,H48+15,H48)</f>
        <v>49.60000000000008</v>
      </c>
      <c r="K48">
        <f>IF(D48=3,I48+4,I48)</f>
        <v>20.399999999999995</v>
      </c>
    </row>
    <row r="49" spans="4:11" x14ac:dyDescent="0.25">
      <c r="D49" s="2">
        <f>WEEKDAY(E49)</f>
        <v>4</v>
      </c>
      <c r="E49" s="1">
        <v>41290</v>
      </c>
      <c r="F49">
        <f t="shared" si="2"/>
        <v>49.60000000000008</v>
      </c>
      <c r="G49">
        <f t="shared" si="3"/>
        <v>20.399999999999995</v>
      </c>
      <c r="H49">
        <f t="shared" si="0"/>
        <v>49.60000000000008</v>
      </c>
      <c r="I49">
        <f t="shared" si="1"/>
        <v>18.599999999999994</v>
      </c>
      <c r="J49">
        <f>IF(D49=6,H49+15,H49)</f>
        <v>49.60000000000008</v>
      </c>
      <c r="K49">
        <f>IF(D49=3,I49+4,I49)</f>
        <v>18.599999999999994</v>
      </c>
    </row>
    <row r="50" spans="4:11" x14ac:dyDescent="0.25">
      <c r="D50" s="2">
        <f>WEEKDAY(E50)</f>
        <v>5</v>
      </c>
      <c r="E50" s="1">
        <v>41291</v>
      </c>
      <c r="F50">
        <f t="shared" si="2"/>
        <v>49.60000000000008</v>
      </c>
      <c r="G50">
        <f t="shared" si="3"/>
        <v>18.599999999999994</v>
      </c>
      <c r="H50">
        <f t="shared" si="0"/>
        <v>49.60000000000008</v>
      </c>
      <c r="I50">
        <f t="shared" si="1"/>
        <v>16.799999999999994</v>
      </c>
      <c r="J50">
        <f>IF(D50=6,H50+15,H50)</f>
        <v>49.60000000000008</v>
      </c>
      <c r="K50">
        <f>IF(D50=3,I50+4,I50)</f>
        <v>16.799999999999994</v>
      </c>
    </row>
    <row r="51" spans="4:11" x14ac:dyDescent="0.25">
      <c r="D51" s="2">
        <f>WEEKDAY(E51)</f>
        <v>6</v>
      </c>
      <c r="E51" s="1">
        <v>41292</v>
      </c>
      <c r="F51">
        <f t="shared" si="2"/>
        <v>49.60000000000008</v>
      </c>
      <c r="G51">
        <f t="shared" si="3"/>
        <v>16.799999999999994</v>
      </c>
      <c r="H51">
        <f t="shared" si="0"/>
        <v>49.60000000000008</v>
      </c>
      <c r="I51">
        <f t="shared" si="1"/>
        <v>14.999999999999993</v>
      </c>
      <c r="J51">
        <f>IF(D51=6,H51+15,H51)</f>
        <v>64.60000000000008</v>
      </c>
      <c r="K51">
        <f>IF(D51=3,I51+4,I51)</f>
        <v>14.999999999999993</v>
      </c>
    </row>
    <row r="52" spans="4:11" x14ac:dyDescent="0.25">
      <c r="D52" s="2">
        <f>WEEKDAY(E52)</f>
        <v>7</v>
      </c>
      <c r="E52" s="1">
        <v>41293</v>
      </c>
      <c r="F52">
        <f t="shared" si="2"/>
        <v>64.60000000000008</v>
      </c>
      <c r="G52">
        <f t="shared" si="3"/>
        <v>14.999999999999993</v>
      </c>
      <c r="H52">
        <f t="shared" si="0"/>
        <v>61.000000000000078</v>
      </c>
      <c r="I52">
        <f t="shared" si="1"/>
        <v>14.999999999999993</v>
      </c>
      <c r="J52">
        <f>IF(D52=6,H52+15,H52)</f>
        <v>61.000000000000078</v>
      </c>
      <c r="K52">
        <f>IF(D52=3,I52+4,I52)</f>
        <v>14.999999999999993</v>
      </c>
    </row>
    <row r="53" spans="4:11" x14ac:dyDescent="0.25">
      <c r="D53" s="2">
        <f>WEEKDAY(E53)</f>
        <v>1</v>
      </c>
      <c r="E53" s="1">
        <v>41294</v>
      </c>
      <c r="F53">
        <f t="shared" si="2"/>
        <v>61.000000000000078</v>
      </c>
      <c r="G53">
        <f t="shared" si="3"/>
        <v>14.999999999999993</v>
      </c>
      <c r="H53">
        <f t="shared" si="0"/>
        <v>57.400000000000077</v>
      </c>
      <c r="I53">
        <f t="shared" si="1"/>
        <v>14.999999999999993</v>
      </c>
      <c r="J53">
        <f>IF(D53=6,H53+15,H53)</f>
        <v>57.400000000000077</v>
      </c>
      <c r="K53">
        <f>IF(D53=3,I53+4,I53)</f>
        <v>14.999999999999993</v>
      </c>
    </row>
    <row r="54" spans="4:11" x14ac:dyDescent="0.25">
      <c r="D54" s="2">
        <f>WEEKDAY(E54)</f>
        <v>2</v>
      </c>
      <c r="E54" s="1">
        <v>41295</v>
      </c>
      <c r="F54">
        <f t="shared" si="2"/>
        <v>57.400000000000077</v>
      </c>
      <c r="G54">
        <f t="shared" si="3"/>
        <v>14.999999999999993</v>
      </c>
      <c r="H54">
        <f t="shared" si="0"/>
        <v>53.800000000000075</v>
      </c>
      <c r="I54">
        <f t="shared" si="1"/>
        <v>14.999999999999993</v>
      </c>
      <c r="J54">
        <f>IF(D54=6,H54+15,H54)</f>
        <v>53.800000000000075</v>
      </c>
      <c r="K54">
        <f>IF(D54=3,I54+4,I54)</f>
        <v>14.999999999999993</v>
      </c>
    </row>
    <row r="55" spans="4:11" x14ac:dyDescent="0.25">
      <c r="D55" s="2">
        <f>WEEKDAY(E55)</f>
        <v>3</v>
      </c>
      <c r="E55" s="1">
        <v>41296</v>
      </c>
      <c r="F55">
        <f t="shared" si="2"/>
        <v>53.800000000000075</v>
      </c>
      <c r="G55">
        <f t="shared" si="3"/>
        <v>14.999999999999993</v>
      </c>
      <c r="H55">
        <f t="shared" si="0"/>
        <v>50.200000000000074</v>
      </c>
      <c r="I55">
        <f t="shared" si="1"/>
        <v>14.999999999999993</v>
      </c>
      <c r="J55">
        <f>IF(D55=6,H55+15,H55)</f>
        <v>50.200000000000074</v>
      </c>
      <c r="K55">
        <f>IF(D55=3,I55+4,I55)</f>
        <v>18.999999999999993</v>
      </c>
    </row>
    <row r="56" spans="4:11" x14ac:dyDescent="0.25">
      <c r="D56" s="2">
        <f>WEEKDAY(E56)</f>
        <v>4</v>
      </c>
      <c r="E56" s="1">
        <v>41297</v>
      </c>
      <c r="F56">
        <f t="shared" si="2"/>
        <v>50.200000000000074</v>
      </c>
      <c r="G56">
        <f t="shared" si="3"/>
        <v>18.999999999999993</v>
      </c>
      <c r="H56">
        <f t="shared" si="0"/>
        <v>46.600000000000072</v>
      </c>
      <c r="I56">
        <f t="shared" si="1"/>
        <v>18.999999999999993</v>
      </c>
      <c r="J56">
        <f>IF(D56=6,H56+15,H56)</f>
        <v>46.600000000000072</v>
      </c>
      <c r="K56">
        <f>IF(D56=3,I56+4,I56)</f>
        <v>18.999999999999993</v>
      </c>
    </row>
    <row r="57" spans="4:11" x14ac:dyDescent="0.25">
      <c r="D57" s="2">
        <f>WEEKDAY(E57)</f>
        <v>5</v>
      </c>
      <c r="E57" s="1">
        <v>41298</v>
      </c>
      <c r="F57">
        <f t="shared" si="2"/>
        <v>46.600000000000072</v>
      </c>
      <c r="G57">
        <f t="shared" si="3"/>
        <v>18.999999999999993</v>
      </c>
      <c r="H57">
        <f t="shared" si="0"/>
        <v>46.600000000000072</v>
      </c>
      <c r="I57">
        <f t="shared" si="1"/>
        <v>17.199999999999992</v>
      </c>
      <c r="J57">
        <f>IF(D57=6,H57+15,H57)</f>
        <v>46.600000000000072</v>
      </c>
      <c r="K57">
        <f>IF(D57=3,I57+4,I57)</f>
        <v>17.199999999999992</v>
      </c>
    </row>
    <row r="58" spans="4:11" x14ac:dyDescent="0.25">
      <c r="D58" s="2">
        <f>WEEKDAY(E58)</f>
        <v>6</v>
      </c>
      <c r="E58" s="1">
        <v>41299</v>
      </c>
      <c r="F58">
        <f t="shared" si="2"/>
        <v>46.600000000000072</v>
      </c>
      <c r="G58">
        <f t="shared" si="3"/>
        <v>17.199999999999992</v>
      </c>
      <c r="H58">
        <f t="shared" si="0"/>
        <v>46.600000000000072</v>
      </c>
      <c r="I58">
        <f t="shared" si="1"/>
        <v>15.399999999999991</v>
      </c>
      <c r="J58">
        <f>IF(D58=6,H58+15,H58)</f>
        <v>61.600000000000072</v>
      </c>
      <c r="K58">
        <f>IF(D58=3,I58+4,I58)</f>
        <v>15.399999999999991</v>
      </c>
    </row>
    <row r="59" spans="4:11" x14ac:dyDescent="0.25">
      <c r="D59" s="2">
        <f>WEEKDAY(E59)</f>
        <v>7</v>
      </c>
      <c r="E59" s="1">
        <v>41300</v>
      </c>
      <c r="F59">
        <f t="shared" si="2"/>
        <v>61.600000000000072</v>
      </c>
      <c r="G59">
        <f t="shared" si="3"/>
        <v>15.399999999999991</v>
      </c>
      <c r="H59">
        <f t="shared" si="0"/>
        <v>58.000000000000071</v>
      </c>
      <c r="I59">
        <f t="shared" si="1"/>
        <v>15.399999999999991</v>
      </c>
      <c r="J59">
        <f>IF(D59=6,H59+15,H59)</f>
        <v>58.000000000000071</v>
      </c>
      <c r="K59">
        <f>IF(D59=3,I59+4,I59)</f>
        <v>15.399999999999991</v>
      </c>
    </row>
    <row r="60" spans="4:11" x14ac:dyDescent="0.25">
      <c r="D60" s="2">
        <f>WEEKDAY(E60)</f>
        <v>1</v>
      </c>
      <c r="E60" s="1">
        <v>41301</v>
      </c>
      <c r="F60">
        <f t="shared" si="2"/>
        <v>58.000000000000071</v>
      </c>
      <c r="G60">
        <f t="shared" si="3"/>
        <v>15.399999999999991</v>
      </c>
      <c r="H60">
        <f t="shared" si="0"/>
        <v>54.40000000000007</v>
      </c>
      <c r="I60">
        <f t="shared" si="1"/>
        <v>15.399999999999991</v>
      </c>
      <c r="J60">
        <f>IF(D60=6,H60+15,H60)</f>
        <v>54.40000000000007</v>
      </c>
      <c r="K60">
        <f>IF(D60=3,I60+4,I60)</f>
        <v>15.399999999999991</v>
      </c>
    </row>
    <row r="61" spans="4:11" x14ac:dyDescent="0.25">
      <c r="D61" s="2">
        <f>WEEKDAY(E61)</f>
        <v>2</v>
      </c>
      <c r="E61" s="1">
        <v>41302</v>
      </c>
      <c r="F61">
        <f t="shared" si="2"/>
        <v>54.40000000000007</v>
      </c>
      <c r="G61">
        <f t="shared" si="3"/>
        <v>15.399999999999991</v>
      </c>
      <c r="H61">
        <f t="shared" si="0"/>
        <v>50.800000000000068</v>
      </c>
      <c r="I61">
        <f t="shared" si="1"/>
        <v>15.399999999999991</v>
      </c>
      <c r="J61">
        <f>IF(D61=6,H61+15,H61)</f>
        <v>50.800000000000068</v>
      </c>
      <c r="K61">
        <f>IF(D61=3,I61+4,I61)</f>
        <v>15.399999999999991</v>
      </c>
    </row>
    <row r="62" spans="4:11" x14ac:dyDescent="0.25">
      <c r="D62" s="2">
        <f>WEEKDAY(E62)</f>
        <v>3</v>
      </c>
      <c r="E62" s="1">
        <v>41303</v>
      </c>
      <c r="F62">
        <f t="shared" si="2"/>
        <v>50.800000000000068</v>
      </c>
      <c r="G62">
        <f t="shared" si="3"/>
        <v>15.399999999999991</v>
      </c>
      <c r="H62">
        <f t="shared" si="0"/>
        <v>47.200000000000067</v>
      </c>
      <c r="I62">
        <f t="shared" si="1"/>
        <v>15.399999999999991</v>
      </c>
      <c r="J62">
        <f>IF(D62=6,H62+15,H62)</f>
        <v>47.200000000000067</v>
      </c>
      <c r="K62">
        <f>IF(D62=3,I62+4,I62)</f>
        <v>19.399999999999991</v>
      </c>
    </row>
    <row r="63" spans="4:11" x14ac:dyDescent="0.25">
      <c r="D63" s="2">
        <f>WEEKDAY(E63)</f>
        <v>4</v>
      </c>
      <c r="E63" s="1">
        <v>41304</v>
      </c>
      <c r="F63">
        <f t="shared" si="2"/>
        <v>47.200000000000067</v>
      </c>
      <c r="G63">
        <f t="shared" si="3"/>
        <v>19.399999999999991</v>
      </c>
      <c r="H63">
        <f t="shared" si="0"/>
        <v>47.200000000000067</v>
      </c>
      <c r="I63">
        <f t="shared" si="1"/>
        <v>17.599999999999991</v>
      </c>
      <c r="J63">
        <f>IF(D63=6,H63+15,H63)</f>
        <v>47.200000000000067</v>
      </c>
      <c r="K63">
        <f>IF(D63=3,I63+4,I63)</f>
        <v>17.599999999999991</v>
      </c>
    </row>
    <row r="64" spans="4:11" x14ac:dyDescent="0.25">
      <c r="D64" s="2">
        <f>WEEKDAY(E64)</f>
        <v>5</v>
      </c>
      <c r="E64" s="1">
        <v>41305</v>
      </c>
      <c r="F64">
        <f t="shared" si="2"/>
        <v>47.200000000000067</v>
      </c>
      <c r="G64">
        <f t="shared" si="3"/>
        <v>17.599999999999991</v>
      </c>
      <c r="H64">
        <f t="shared" si="0"/>
        <v>47.200000000000067</v>
      </c>
      <c r="I64">
        <f t="shared" si="1"/>
        <v>15.79999999999999</v>
      </c>
      <c r="J64">
        <f>IF(D64=6,H64+15,H64)</f>
        <v>47.200000000000067</v>
      </c>
      <c r="K64">
        <f>IF(D64=3,I64+4,I64)</f>
        <v>15.79999999999999</v>
      </c>
    </row>
    <row r="65" spans="4:11" x14ac:dyDescent="0.25">
      <c r="D65" s="2">
        <f>WEEKDAY(E65)</f>
        <v>6</v>
      </c>
      <c r="E65" s="1">
        <v>41306</v>
      </c>
      <c r="F65">
        <f t="shared" si="2"/>
        <v>47.200000000000067</v>
      </c>
      <c r="G65">
        <f t="shared" si="3"/>
        <v>15.79999999999999</v>
      </c>
      <c r="H65">
        <f t="shared" si="0"/>
        <v>47.200000000000067</v>
      </c>
      <c r="I65">
        <f t="shared" si="1"/>
        <v>13.999999999999989</v>
      </c>
      <c r="J65">
        <f>IF(D65=6,H65+15,H65)</f>
        <v>62.200000000000067</v>
      </c>
      <c r="K65">
        <f>IF(D65=3,I65+4,I65)</f>
        <v>13.999999999999989</v>
      </c>
    </row>
    <row r="66" spans="4:11" x14ac:dyDescent="0.25">
      <c r="D66" s="2">
        <f>WEEKDAY(E66)</f>
        <v>7</v>
      </c>
      <c r="E66" s="1">
        <v>41307</v>
      </c>
      <c r="F66">
        <f t="shared" si="2"/>
        <v>62.200000000000067</v>
      </c>
      <c r="G66">
        <f t="shared" si="3"/>
        <v>13.999999999999989</v>
      </c>
      <c r="H66">
        <f t="shared" si="0"/>
        <v>58.600000000000065</v>
      </c>
      <c r="I66">
        <f t="shared" si="1"/>
        <v>13.999999999999989</v>
      </c>
      <c r="J66">
        <f>IF(D66=6,H66+15,H66)</f>
        <v>58.600000000000065</v>
      </c>
      <c r="K66">
        <f>IF(D66=3,I66+4,I66)</f>
        <v>13.999999999999989</v>
      </c>
    </row>
    <row r="67" spans="4:11" x14ac:dyDescent="0.25">
      <c r="D67" s="2">
        <f>WEEKDAY(E67)</f>
        <v>1</v>
      </c>
      <c r="E67" s="1">
        <v>41308</v>
      </c>
      <c r="F67">
        <f t="shared" si="2"/>
        <v>58.600000000000065</v>
      </c>
      <c r="G67">
        <f t="shared" si="3"/>
        <v>13.999999999999989</v>
      </c>
      <c r="H67">
        <f t="shared" si="0"/>
        <v>55.000000000000064</v>
      </c>
      <c r="I67">
        <f t="shared" si="1"/>
        <v>13.999999999999989</v>
      </c>
      <c r="J67">
        <f>IF(D67=6,H67+15,H67)</f>
        <v>55.000000000000064</v>
      </c>
      <c r="K67">
        <f>IF(D67=3,I67+4,I67)</f>
        <v>13.999999999999989</v>
      </c>
    </row>
    <row r="68" spans="4:11" x14ac:dyDescent="0.25">
      <c r="D68" s="2">
        <f>WEEKDAY(E68)</f>
        <v>2</v>
      </c>
      <c r="E68" s="1">
        <v>41309</v>
      </c>
      <c r="F68">
        <f t="shared" si="2"/>
        <v>55.000000000000064</v>
      </c>
      <c r="G68">
        <f t="shared" si="3"/>
        <v>13.999999999999989</v>
      </c>
      <c r="H68">
        <f t="shared" ref="H68:H92" si="6">IF(F68&gt;=50,F68-$E$1*0.04,F68)</f>
        <v>51.400000000000063</v>
      </c>
      <c r="I68">
        <f t="shared" ref="I68:I92" si="7">IF(F68&lt;50,G68-$E$1*0.02,G68)</f>
        <v>13.999999999999989</v>
      </c>
      <c r="J68">
        <f>IF(D68=6,H68+15,H68)</f>
        <v>51.400000000000063</v>
      </c>
      <c r="K68">
        <f>IF(D68=3,I68+4,I68)</f>
        <v>13.999999999999989</v>
      </c>
    </row>
    <row r="69" spans="4:11" x14ac:dyDescent="0.25">
      <c r="D69" s="2">
        <f>WEEKDAY(E69)</f>
        <v>3</v>
      </c>
      <c r="E69" s="1">
        <v>41310</v>
      </c>
      <c r="F69">
        <f t="shared" ref="F69:F92" si="8">J68</f>
        <v>51.400000000000063</v>
      </c>
      <c r="G69">
        <f t="shared" ref="G69:G92" si="9">K68</f>
        <v>13.999999999999989</v>
      </c>
      <c r="H69">
        <f t="shared" si="6"/>
        <v>47.800000000000061</v>
      </c>
      <c r="I69">
        <f t="shared" si="7"/>
        <v>13.999999999999989</v>
      </c>
      <c r="J69">
        <f>IF(D69=6,H69+15,H69)</f>
        <v>47.800000000000061</v>
      </c>
      <c r="K69">
        <f>IF(D69=3,I69+4,I69)</f>
        <v>17.999999999999989</v>
      </c>
    </row>
    <row r="70" spans="4:11" x14ac:dyDescent="0.25">
      <c r="D70" s="2">
        <f>WEEKDAY(E70)</f>
        <v>4</v>
      </c>
      <c r="E70" s="1">
        <v>41311</v>
      </c>
      <c r="F70">
        <f t="shared" si="8"/>
        <v>47.800000000000061</v>
      </c>
      <c r="G70">
        <f t="shared" si="9"/>
        <v>17.999999999999989</v>
      </c>
      <c r="H70">
        <f t="shared" si="6"/>
        <v>47.800000000000061</v>
      </c>
      <c r="I70">
        <f t="shared" si="7"/>
        <v>16.199999999999989</v>
      </c>
      <c r="J70">
        <f>IF(D70=6,H70+15,H70)</f>
        <v>47.800000000000061</v>
      </c>
      <c r="K70">
        <f>IF(D70=3,I70+4,I70)</f>
        <v>16.199999999999989</v>
      </c>
    </row>
    <row r="71" spans="4:11" x14ac:dyDescent="0.25">
      <c r="D71" s="2">
        <f>WEEKDAY(E71)</f>
        <v>5</v>
      </c>
      <c r="E71" s="1">
        <v>41312</v>
      </c>
      <c r="F71">
        <f t="shared" si="8"/>
        <v>47.800000000000061</v>
      </c>
      <c r="G71">
        <f t="shared" si="9"/>
        <v>16.199999999999989</v>
      </c>
      <c r="H71">
        <f t="shared" si="6"/>
        <v>47.800000000000061</v>
      </c>
      <c r="I71">
        <f t="shared" si="7"/>
        <v>14.399999999999988</v>
      </c>
      <c r="J71">
        <f>IF(D71=6,H71+15,H71)</f>
        <v>47.800000000000061</v>
      </c>
      <c r="K71">
        <f>IF(D71=3,I71+4,I71)</f>
        <v>14.399999999999988</v>
      </c>
    </row>
    <row r="72" spans="4:11" x14ac:dyDescent="0.25">
      <c r="D72" s="2">
        <f>WEEKDAY(E72)</f>
        <v>6</v>
      </c>
      <c r="E72" s="1">
        <v>41313</v>
      </c>
      <c r="F72">
        <f t="shared" si="8"/>
        <v>47.800000000000061</v>
      </c>
      <c r="G72">
        <f t="shared" si="9"/>
        <v>14.399999999999988</v>
      </c>
      <c r="H72">
        <f t="shared" si="6"/>
        <v>47.800000000000061</v>
      </c>
      <c r="I72">
        <f t="shared" si="7"/>
        <v>12.599999999999987</v>
      </c>
      <c r="J72">
        <f>IF(D72=6,H72+15,H72)</f>
        <v>62.800000000000061</v>
      </c>
      <c r="K72">
        <f>IF(D72=3,I72+4,I72)</f>
        <v>12.599999999999987</v>
      </c>
    </row>
    <row r="73" spans="4:11" x14ac:dyDescent="0.25">
      <c r="D73" s="2">
        <f>WEEKDAY(E73)</f>
        <v>7</v>
      </c>
      <c r="E73" s="1">
        <v>41314</v>
      </c>
      <c r="F73">
        <f t="shared" si="8"/>
        <v>62.800000000000061</v>
      </c>
      <c r="G73">
        <f t="shared" si="9"/>
        <v>12.599999999999987</v>
      </c>
      <c r="H73">
        <f t="shared" si="6"/>
        <v>59.20000000000006</v>
      </c>
      <c r="I73">
        <f t="shared" si="7"/>
        <v>12.599999999999987</v>
      </c>
      <c r="J73">
        <f>IF(D73=6,H73+15,H73)</f>
        <v>59.20000000000006</v>
      </c>
      <c r="K73">
        <f>IF(D73=3,I73+4,I73)</f>
        <v>12.599999999999987</v>
      </c>
    </row>
    <row r="74" spans="4:11" x14ac:dyDescent="0.25">
      <c r="D74" s="2">
        <f>WEEKDAY(E74)</f>
        <v>1</v>
      </c>
      <c r="E74" s="1">
        <v>41315</v>
      </c>
      <c r="F74">
        <f t="shared" si="8"/>
        <v>59.20000000000006</v>
      </c>
      <c r="G74">
        <f t="shared" si="9"/>
        <v>12.599999999999987</v>
      </c>
      <c r="H74">
        <f t="shared" si="6"/>
        <v>55.600000000000058</v>
      </c>
      <c r="I74">
        <f t="shared" si="7"/>
        <v>12.599999999999987</v>
      </c>
      <c r="J74">
        <f>IF(D74=6,H74+15,H74)</f>
        <v>55.600000000000058</v>
      </c>
      <c r="K74">
        <f>IF(D74=3,I74+4,I74)</f>
        <v>12.599999999999987</v>
      </c>
    </row>
    <row r="75" spans="4:11" x14ac:dyDescent="0.25">
      <c r="D75" s="2">
        <f>WEEKDAY(E75)</f>
        <v>2</v>
      </c>
      <c r="E75" s="1">
        <v>41316</v>
      </c>
      <c r="F75">
        <f t="shared" si="8"/>
        <v>55.600000000000058</v>
      </c>
      <c r="G75">
        <f t="shared" si="9"/>
        <v>12.599999999999987</v>
      </c>
      <c r="H75">
        <f t="shared" si="6"/>
        <v>52.000000000000057</v>
      </c>
      <c r="I75">
        <f t="shared" si="7"/>
        <v>12.599999999999987</v>
      </c>
      <c r="J75">
        <f>IF(D75=6,H75+15,H75)</f>
        <v>52.000000000000057</v>
      </c>
      <c r="K75">
        <f>IF(D75=3,I75+4,I75)</f>
        <v>12.599999999999987</v>
      </c>
    </row>
    <row r="76" spans="4:11" x14ac:dyDescent="0.25">
      <c r="D76" s="2">
        <f>WEEKDAY(E76)</f>
        <v>3</v>
      </c>
      <c r="E76" s="1">
        <v>41317</v>
      </c>
      <c r="F76">
        <f t="shared" si="8"/>
        <v>52.000000000000057</v>
      </c>
      <c r="G76">
        <f t="shared" si="9"/>
        <v>12.599999999999987</v>
      </c>
      <c r="H76">
        <f t="shared" si="6"/>
        <v>48.400000000000055</v>
      </c>
      <c r="I76">
        <f t="shared" si="7"/>
        <v>12.599999999999987</v>
      </c>
      <c r="J76">
        <f>IF(D76=6,H76+15,H76)</f>
        <v>48.400000000000055</v>
      </c>
      <c r="K76">
        <f>IF(D76=3,I76+4,I76)</f>
        <v>16.599999999999987</v>
      </c>
    </row>
    <row r="77" spans="4:11" x14ac:dyDescent="0.25">
      <c r="D77" s="2">
        <f>WEEKDAY(E77)</f>
        <v>4</v>
      </c>
      <c r="E77" s="1">
        <v>41318</v>
      </c>
      <c r="F77">
        <f t="shared" si="8"/>
        <v>48.400000000000055</v>
      </c>
      <c r="G77">
        <f t="shared" si="9"/>
        <v>16.599999999999987</v>
      </c>
      <c r="H77">
        <f t="shared" si="6"/>
        <v>48.400000000000055</v>
      </c>
      <c r="I77">
        <f t="shared" si="7"/>
        <v>14.799999999999986</v>
      </c>
      <c r="J77">
        <f>IF(D77=6,H77+15,H77)</f>
        <v>48.400000000000055</v>
      </c>
      <c r="K77">
        <f>IF(D77=3,I77+4,I77)</f>
        <v>14.799999999999986</v>
      </c>
    </row>
    <row r="78" spans="4:11" x14ac:dyDescent="0.25">
      <c r="D78" s="2">
        <f>WEEKDAY(E78)</f>
        <v>5</v>
      </c>
      <c r="E78" s="1">
        <v>41319</v>
      </c>
      <c r="F78">
        <f t="shared" si="8"/>
        <v>48.400000000000055</v>
      </c>
      <c r="G78">
        <f t="shared" si="9"/>
        <v>14.799999999999986</v>
      </c>
      <c r="H78">
        <f t="shared" si="6"/>
        <v>48.400000000000055</v>
      </c>
      <c r="I78">
        <f t="shared" si="7"/>
        <v>12.999999999999986</v>
      </c>
      <c r="J78">
        <f>IF(D78=6,H78+15,H78)</f>
        <v>48.400000000000055</v>
      </c>
      <c r="K78">
        <f>IF(D78=3,I78+4,I78)</f>
        <v>12.999999999999986</v>
      </c>
    </row>
    <row r="79" spans="4:11" x14ac:dyDescent="0.25">
      <c r="D79" s="2">
        <f>WEEKDAY(E79)</f>
        <v>6</v>
      </c>
      <c r="E79" s="1">
        <v>41320</v>
      </c>
      <c r="F79">
        <f t="shared" si="8"/>
        <v>48.400000000000055</v>
      </c>
      <c r="G79">
        <f t="shared" si="9"/>
        <v>12.999999999999986</v>
      </c>
      <c r="H79">
        <f t="shared" si="6"/>
        <v>48.400000000000055</v>
      </c>
      <c r="I79">
        <f t="shared" si="7"/>
        <v>11.199999999999985</v>
      </c>
      <c r="J79">
        <f>IF(D79=6,H79+15,H79)</f>
        <v>63.400000000000055</v>
      </c>
      <c r="K79">
        <f>IF(D79=3,I79+4,I79)</f>
        <v>11.199999999999985</v>
      </c>
    </row>
    <row r="80" spans="4:11" x14ac:dyDescent="0.25">
      <c r="D80" s="2">
        <f>WEEKDAY(E80)</f>
        <v>7</v>
      </c>
      <c r="E80" s="1">
        <v>41321</v>
      </c>
      <c r="F80">
        <f t="shared" si="8"/>
        <v>63.400000000000055</v>
      </c>
      <c r="G80">
        <f t="shared" si="9"/>
        <v>11.199999999999985</v>
      </c>
      <c r="H80">
        <f t="shared" si="6"/>
        <v>59.800000000000054</v>
      </c>
      <c r="I80">
        <f t="shared" si="7"/>
        <v>11.199999999999985</v>
      </c>
      <c r="J80">
        <f>IF(D80=6,H80+15,H80)</f>
        <v>59.800000000000054</v>
      </c>
      <c r="K80">
        <f>IF(D80=3,I80+4,I80)</f>
        <v>11.199999999999985</v>
      </c>
    </row>
    <row r="81" spans="4:11" x14ac:dyDescent="0.25">
      <c r="D81" s="2">
        <f>WEEKDAY(E81)</f>
        <v>1</v>
      </c>
      <c r="E81" s="1">
        <v>41322</v>
      </c>
      <c r="F81">
        <f t="shared" si="8"/>
        <v>59.800000000000054</v>
      </c>
      <c r="G81">
        <f t="shared" si="9"/>
        <v>11.199999999999985</v>
      </c>
      <c r="H81">
        <f t="shared" si="6"/>
        <v>56.200000000000053</v>
      </c>
      <c r="I81">
        <f t="shared" si="7"/>
        <v>11.199999999999985</v>
      </c>
      <c r="J81">
        <f>IF(D81=6,H81+15,H81)</f>
        <v>56.200000000000053</v>
      </c>
      <c r="K81">
        <f>IF(D81=3,I81+4,I81)</f>
        <v>11.199999999999985</v>
      </c>
    </row>
    <row r="82" spans="4:11" x14ac:dyDescent="0.25">
      <c r="D82" s="2">
        <f>WEEKDAY(E82)</f>
        <v>2</v>
      </c>
      <c r="E82" s="1">
        <v>41323</v>
      </c>
      <c r="F82">
        <f t="shared" si="8"/>
        <v>56.200000000000053</v>
      </c>
      <c r="G82">
        <f t="shared" si="9"/>
        <v>11.199999999999985</v>
      </c>
      <c r="H82">
        <f t="shared" si="6"/>
        <v>52.600000000000051</v>
      </c>
      <c r="I82">
        <f t="shared" si="7"/>
        <v>11.199999999999985</v>
      </c>
      <c r="J82">
        <f>IF(D82=6,H82+15,H82)</f>
        <v>52.600000000000051</v>
      </c>
      <c r="K82">
        <f>IF(D82=3,I82+4,I82)</f>
        <v>11.199999999999985</v>
      </c>
    </row>
    <row r="83" spans="4:11" x14ac:dyDescent="0.25">
      <c r="D83" s="2">
        <f>WEEKDAY(E83)</f>
        <v>3</v>
      </c>
      <c r="E83" s="1">
        <v>41324</v>
      </c>
      <c r="F83">
        <f t="shared" si="8"/>
        <v>52.600000000000051</v>
      </c>
      <c r="G83">
        <f t="shared" si="9"/>
        <v>11.199999999999985</v>
      </c>
      <c r="H83">
        <f t="shared" si="6"/>
        <v>49.00000000000005</v>
      </c>
      <c r="I83">
        <f t="shared" si="7"/>
        <v>11.199999999999985</v>
      </c>
      <c r="J83">
        <f>IF(D83=6,H83+15,H83)</f>
        <v>49.00000000000005</v>
      </c>
      <c r="K83">
        <f>IF(D83=3,I83+4,I83)</f>
        <v>15.199999999999985</v>
      </c>
    </row>
    <row r="84" spans="4:11" x14ac:dyDescent="0.25">
      <c r="D84" s="2">
        <f>WEEKDAY(E84)</f>
        <v>4</v>
      </c>
      <c r="E84" s="1">
        <v>41325</v>
      </c>
      <c r="F84">
        <f t="shared" si="8"/>
        <v>49.00000000000005</v>
      </c>
      <c r="G84">
        <f t="shared" si="9"/>
        <v>15.199999999999985</v>
      </c>
      <c r="H84">
        <f t="shared" si="6"/>
        <v>49.00000000000005</v>
      </c>
      <c r="I84">
        <f t="shared" si="7"/>
        <v>13.399999999999984</v>
      </c>
      <c r="J84">
        <f>IF(D84=6,H84+15,H84)</f>
        <v>49.00000000000005</v>
      </c>
      <c r="K84">
        <f>IF(D84=3,I84+4,I84)</f>
        <v>13.399999999999984</v>
      </c>
    </row>
    <row r="85" spans="4:11" x14ac:dyDescent="0.25">
      <c r="D85" s="2">
        <f>WEEKDAY(E85)</f>
        <v>5</v>
      </c>
      <c r="E85" s="1">
        <v>41326</v>
      </c>
      <c r="F85">
        <f t="shared" si="8"/>
        <v>49.00000000000005</v>
      </c>
      <c r="G85">
        <f t="shared" si="9"/>
        <v>13.399999999999984</v>
      </c>
      <c r="H85">
        <f t="shared" si="6"/>
        <v>49.00000000000005</v>
      </c>
      <c r="I85">
        <f t="shared" si="7"/>
        <v>11.599999999999984</v>
      </c>
      <c r="J85">
        <f>IF(D85=6,H85+15,H85)</f>
        <v>49.00000000000005</v>
      </c>
      <c r="K85">
        <f>IF(D85=3,I85+4,I85)</f>
        <v>11.599999999999984</v>
      </c>
    </row>
    <row r="86" spans="4:11" x14ac:dyDescent="0.25">
      <c r="D86" s="2">
        <f>WEEKDAY(E86)</f>
        <v>6</v>
      </c>
      <c r="E86" s="1">
        <v>41327</v>
      </c>
      <c r="F86">
        <f t="shared" si="8"/>
        <v>49.00000000000005</v>
      </c>
      <c r="G86">
        <f t="shared" si="9"/>
        <v>11.599999999999984</v>
      </c>
      <c r="H86">
        <f t="shared" si="6"/>
        <v>49.00000000000005</v>
      </c>
      <c r="I86">
        <f t="shared" si="7"/>
        <v>9.7999999999999829</v>
      </c>
      <c r="J86">
        <f>IF(D86=6,H86+15,H86)</f>
        <v>64.000000000000057</v>
      </c>
      <c r="K86">
        <f>IF(D86=3,I86+4,I86)</f>
        <v>9.7999999999999829</v>
      </c>
    </row>
    <row r="87" spans="4:11" x14ac:dyDescent="0.25">
      <c r="D87" s="2">
        <f>WEEKDAY(E87)</f>
        <v>7</v>
      </c>
      <c r="E87" s="1">
        <v>41328</v>
      </c>
      <c r="F87">
        <f t="shared" si="8"/>
        <v>64.000000000000057</v>
      </c>
      <c r="G87">
        <f t="shared" si="9"/>
        <v>9.7999999999999829</v>
      </c>
      <c r="H87">
        <f t="shared" si="6"/>
        <v>60.400000000000055</v>
      </c>
      <c r="I87">
        <f t="shared" si="7"/>
        <v>9.7999999999999829</v>
      </c>
      <c r="J87">
        <f>IF(D87=6,H87+15,H87)</f>
        <v>60.400000000000055</v>
      </c>
      <c r="K87">
        <f>IF(D87=3,I87+4,I87)</f>
        <v>9.7999999999999829</v>
      </c>
    </row>
    <row r="88" spans="4:11" x14ac:dyDescent="0.25">
      <c r="D88" s="2">
        <f>WEEKDAY(E88)</f>
        <v>1</v>
      </c>
      <c r="E88" s="1">
        <v>41329</v>
      </c>
      <c r="F88">
        <f t="shared" si="8"/>
        <v>60.400000000000055</v>
      </c>
      <c r="G88">
        <f t="shared" si="9"/>
        <v>9.7999999999999829</v>
      </c>
      <c r="H88">
        <f t="shared" si="6"/>
        <v>56.800000000000054</v>
      </c>
      <c r="I88">
        <f t="shared" si="7"/>
        <v>9.7999999999999829</v>
      </c>
      <c r="J88">
        <f>IF(D88=6,H88+15,H88)</f>
        <v>56.800000000000054</v>
      </c>
      <c r="K88">
        <f>IF(D88=3,I88+4,I88)</f>
        <v>9.7999999999999829</v>
      </c>
    </row>
    <row r="89" spans="4:11" x14ac:dyDescent="0.25">
      <c r="D89" s="2">
        <f>WEEKDAY(E89)</f>
        <v>2</v>
      </c>
      <c r="E89" s="1">
        <v>41330</v>
      </c>
      <c r="F89">
        <f t="shared" si="8"/>
        <v>56.800000000000054</v>
      </c>
      <c r="G89">
        <f t="shared" si="9"/>
        <v>9.7999999999999829</v>
      </c>
      <c r="H89">
        <f t="shared" si="6"/>
        <v>53.200000000000053</v>
      </c>
      <c r="I89">
        <f t="shared" si="7"/>
        <v>9.7999999999999829</v>
      </c>
      <c r="J89">
        <f>IF(D89=6,H89+15,H89)</f>
        <v>53.200000000000053</v>
      </c>
      <c r="K89">
        <f>IF(D89=3,I89+4,I89)</f>
        <v>9.7999999999999829</v>
      </c>
    </row>
    <row r="90" spans="4:11" x14ac:dyDescent="0.25">
      <c r="D90" s="2">
        <f>WEEKDAY(E90)</f>
        <v>3</v>
      </c>
      <c r="E90" s="1">
        <v>41331</v>
      </c>
      <c r="F90">
        <f t="shared" si="8"/>
        <v>53.200000000000053</v>
      </c>
      <c r="G90">
        <f t="shared" si="9"/>
        <v>9.7999999999999829</v>
      </c>
      <c r="H90">
        <f t="shared" si="6"/>
        <v>49.600000000000051</v>
      </c>
      <c r="I90">
        <f t="shared" si="7"/>
        <v>9.7999999999999829</v>
      </c>
      <c r="J90">
        <f>IF(D90=6,H90+15,H90)</f>
        <v>49.600000000000051</v>
      </c>
      <c r="K90">
        <f>IF(D90=3,I90+4,I90)</f>
        <v>13.799999999999983</v>
      </c>
    </row>
    <row r="91" spans="4:11" x14ac:dyDescent="0.25">
      <c r="D91" s="2">
        <f>WEEKDAY(E91)</f>
        <v>4</v>
      </c>
      <c r="E91" s="1">
        <v>41332</v>
      </c>
      <c r="F91">
        <f t="shared" si="8"/>
        <v>49.600000000000051</v>
      </c>
      <c r="G91">
        <f t="shared" si="9"/>
        <v>13.799999999999983</v>
      </c>
      <c r="H91">
        <f t="shared" si="6"/>
        <v>49.600000000000051</v>
      </c>
      <c r="I91">
        <f t="shared" si="7"/>
        <v>11.999999999999982</v>
      </c>
      <c r="J91">
        <f>IF(D91=6,H91+15,H91)</f>
        <v>49.600000000000051</v>
      </c>
      <c r="K91">
        <f>IF(D91=3,I91+4,I91)</f>
        <v>11.999999999999982</v>
      </c>
    </row>
    <row r="92" spans="4:11" x14ac:dyDescent="0.25">
      <c r="D92" s="2">
        <f>WEEKDAY(E92)</f>
        <v>5</v>
      </c>
      <c r="E92" s="1">
        <v>41333</v>
      </c>
      <c r="F92">
        <f t="shared" si="8"/>
        <v>49.600000000000051</v>
      </c>
      <c r="G92">
        <f t="shared" si="9"/>
        <v>11.999999999999982</v>
      </c>
      <c r="H92">
        <f t="shared" si="6"/>
        <v>49.600000000000051</v>
      </c>
      <c r="I92">
        <f t="shared" si="7"/>
        <v>10.199999999999982</v>
      </c>
      <c r="J92">
        <f>IF(D92=6,H92+15,H92)</f>
        <v>49.600000000000051</v>
      </c>
      <c r="K92">
        <f>IF(D92=3,I92+4,I92)</f>
        <v>10.199999999999982</v>
      </c>
    </row>
    <row r="93" spans="4:11" x14ac:dyDescent="0.25">
      <c r="E93" s="1"/>
    </row>
    <row r="94" spans="4:11" x14ac:dyDescent="0.25">
      <c r="E94" s="1"/>
    </row>
    <row r="95" spans="4:11" x14ac:dyDescent="0.25">
      <c r="E95" s="1"/>
    </row>
    <row r="96" spans="4:11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  <row r="253" spans="5:5" x14ac:dyDescent="0.25">
      <c r="E253" s="1"/>
    </row>
    <row r="254" spans="5:5" x14ac:dyDescent="0.25">
      <c r="E254" s="1"/>
    </row>
    <row r="255" spans="5:5" x14ac:dyDescent="0.25">
      <c r="E255" s="1"/>
    </row>
    <row r="256" spans="5:5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</sheetData>
  <conditionalFormatting sqref="F3:F92">
    <cfRule type="cellIs" dxfId="0" priority="1" operator="lessThan">
      <formula>50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2019-02-06T21:04:31Z</dcterms:created>
  <dcterms:modified xsi:type="dcterms:W3CDTF">2019-02-06T22:53:14Z</dcterms:modified>
</cp:coreProperties>
</file>