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image_scrape\"/>
    </mc:Choice>
  </mc:AlternateContent>
  <xr:revisionPtr revIDLastSave="0" documentId="13_ncr:1_{F0F8EA29-10A3-4407-A5C1-C8018897C3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2-2023 inventory" sheetId="1" r:id="rId1"/>
    <sheet name="Microcontrollers" sheetId="2" r:id="rId2"/>
    <sheet name="Sensors" sheetId="3" r:id="rId3"/>
    <sheet name="Hardware Components" sheetId="4" r:id="rId4"/>
    <sheet name="Electrical" sheetId="5" r:id="rId5"/>
    <sheet name="batteri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3" l="1"/>
  <c r="B58" i="3"/>
  <c r="B57" i="3"/>
  <c r="D190" i="1"/>
  <c r="D189" i="1"/>
  <c r="D185" i="1"/>
  <c r="D184" i="1"/>
  <c r="D182" i="1"/>
  <c r="D181" i="1"/>
  <c r="D180" i="1"/>
  <c r="D179" i="1"/>
  <c r="D178" i="1"/>
  <c r="D135" i="1"/>
  <c r="D134" i="1"/>
  <c r="D91" i="1"/>
  <c r="D72" i="1"/>
  <c r="D61" i="1"/>
</calcChain>
</file>

<file path=xl/sharedStrings.xml><?xml version="1.0" encoding="utf-8"?>
<sst xmlns="http://schemas.openxmlformats.org/spreadsheetml/2006/main" count="1324" uniqueCount="781">
  <si>
    <t>name</t>
  </si>
  <si>
    <t>manufacturer</t>
  </si>
  <si>
    <t>model_number</t>
  </si>
  <si>
    <t>quantity_available</t>
  </si>
  <si>
    <t>datasheet</t>
  </si>
  <si>
    <t>notes</t>
  </si>
  <si>
    <t>image_url</t>
  </si>
  <si>
    <t>max_per_team</t>
  </si>
  <si>
    <t>categories</t>
  </si>
  <si>
    <t>Assignee</t>
  </si>
  <si>
    <t>Bluetooth Wireless Module</t>
  </si>
  <si>
    <t>Adafruit</t>
  </si>
  <si>
    <t>Bluefruit LE shield</t>
  </si>
  <si>
    <t>https://cdn-learn.adafruit.com/downloads/pdf/adafruit-bluefruit-le-shield.pdf</t>
  </si>
  <si>
    <t>https://cdn-learn.adafruit.com/assets/assets/000/028/020/medium800/adafruit_products_2746_iso_demo_ORIG.jpg?1444417948</t>
  </si>
  <si>
    <t>Shields and Breakout Boards</t>
  </si>
  <si>
    <t>avelyn</t>
  </si>
  <si>
    <t>Joystick</t>
  </si>
  <si>
    <t>Kuman Kits</t>
  </si>
  <si>
    <t>https://encrypted-tbn0.gstatic.com/images?q=tbn:ANd9GcRNFUGSwyvzSgq4BomNl1B_a5vcQnBs8Y5RiA&amp;usqp=CAU</t>
  </si>
  <si>
    <t>Sensors</t>
  </si>
  <si>
    <t>Flame</t>
  </si>
  <si>
    <t>http://ueeshop.ly200-cdn.com/u_file/UPAB/UPAB620/1609/products/02/310e04acc4.jpg?x-oss-process=image/format,webp</t>
  </si>
  <si>
    <t>RGB LED</t>
  </si>
  <si>
    <t>https://cb-electronics.com/wp-content/uploads/2020/07/KY-016-PIC-1-1.jpg</t>
  </si>
  <si>
    <t>Reed Switch</t>
  </si>
  <si>
    <t>https://m.media-amazon.com/images/I/51aOSKk56DL._SX522_.jpg</t>
  </si>
  <si>
    <t>Rotary Encoders</t>
  </si>
  <si>
    <t>https://cdn.shopify.com/s/files/1/0015/7571/4865/products/2706_5_1024x1024@2x.jpg?v=1646174073</t>
  </si>
  <si>
    <t>Relay</t>
  </si>
  <si>
    <t>https://m.media-amazon.com/images/I/71oYyAoyO3L._AC_SX425_.jpg</t>
  </si>
  <si>
    <t>Linear Hall</t>
  </si>
  <si>
    <t>https://static-01.daraz.pk/p/6eec63e8af4851b164d83f3092765914.jpg</t>
  </si>
  <si>
    <t>SMD RGB</t>
  </si>
  <si>
    <t>https://protosupplies.com/wp-content/uploads/2018/01/LED-RGB-SMD-Module.jpg</t>
  </si>
  <si>
    <t>https://joy-it.net/files/files/Produkte/SEN-KY003HMS/SEN-KY003HMS_3.png</t>
  </si>
  <si>
    <t>TEMP18B20</t>
  </si>
  <si>
    <t>https://www.flyrobo.in/image/cache/catalog/product2/ds18b20-digital-temperature-sensor-module-for-arduino-1024x1024.jpg</t>
  </si>
  <si>
    <t>Big sound</t>
  </si>
  <si>
    <t>https://i5.walmartimages.com/asr/675db0d7-76a2-4549-8892-300735660415_1.76b9179c1dcf8f3328d5342223477a89.jpeg?odnHeight=450&amp;odnWidth=450&amp;odnBg=ffffff</t>
  </si>
  <si>
    <t>Metal Touch Sensor</t>
  </si>
  <si>
    <t>https://www.electroniclinic.com/wp-content/uploads/2021/06/ky-036-metal-touch-sensor-module.jpg</t>
  </si>
  <si>
    <t>2-color LED</t>
  </si>
  <si>
    <t>VL53L0X</t>
  </si>
  <si>
    <t>https://arduinomodules.info/wp-content/uploads/ky-011_two_color_led_module.jpg</t>
  </si>
  <si>
    <t>Laser Emit</t>
  </si>
  <si>
    <t>https://notenoughtech.com/wp-content/uploads/2016/04/sensors-014.jpg</t>
  </si>
  <si>
    <t>Ball switch</t>
  </si>
  <si>
    <t>https://arduinomodules.info/wp-content/uploads/KY-020_tilt_switch_module_arduino.jpg</t>
  </si>
  <si>
    <t>Analog temp</t>
  </si>
  <si>
    <t>https://arduinomodules.info/wp-content/uploads/ky-013_analog_temperature_sensor_module.jpg</t>
  </si>
  <si>
    <t>Small sound</t>
  </si>
  <si>
    <t>https://sensorkit.joy-it.net/files/files/sensors/KY-038/KY-038.png</t>
  </si>
  <si>
    <t>Digital temp</t>
  </si>
  <si>
    <t>https://arduinomodules.info/wp-content/uploads/KY-028_Digital_temperature_module_arduino.jpg</t>
  </si>
  <si>
    <t>Button</t>
  </si>
  <si>
    <t>https://www.faranux.com/wp-content/uploads/2022/02/7b589b86-61v6vomy0ql._sl1500_.jpg</t>
  </si>
  <si>
    <t>Photoresistor</t>
  </si>
  <si>
    <t>https://osoyoo.com/wp-content/uploads/2017/09/14.jpg</t>
  </si>
  <si>
    <t>IR emission</t>
  </si>
  <si>
    <t>https://cdn.shopify.com/s/files/1/0530/0604/1274/products/61Xbj3stgiL._SL1500_2048x2048.jpg?v=1612796725</t>
  </si>
  <si>
    <t>Tracking</t>
  </si>
  <si>
    <t>https://m.media-amazon.com/images/I/61tK04W91KL._AC_SY355_.jpg</t>
  </si>
  <si>
    <t>Buzzer</t>
  </si>
  <si>
    <t>http://ueeshop.ly200-cdn.com/u_file/UPAB/UPAB620/1609/products/02/92a47baab7.jpg.240x240.jpg</t>
  </si>
  <si>
    <t>Mini Reed</t>
  </si>
  <si>
    <t>https://arduinomodules.info/wp-content/uploads/KY-021_mini_magnetic_reed_switch_module_arduino.jpg</t>
  </si>
  <si>
    <t>Shock</t>
  </si>
  <si>
    <t>https://i5.walmartimages.com/asr/bd97b28b-982d-41f3-9e8b-0ef868718fb7.34c38b4a117ff9299f9b546f6728bc40.jpeg?odnHeight=2000&amp;odnWidth=2000&amp;odnBg=ffffff</t>
  </si>
  <si>
    <t>temp and humidity</t>
  </si>
  <si>
    <t>https://encrypted-tbn0.gstatic.com/images?q=tbn:ANd9GcSKD5YA3r6-yIUd08dBVg6o1T3FPckoq6RNNO4J33G6cmdDtccqcApW0-s7idrRNu0o7Sw&amp;usqp=CAU</t>
  </si>
  <si>
    <t>Avoid</t>
  </si>
  <si>
    <t>https://arduinomodules.info/wp-content/uploads/KY-032_IR_obstacle_avoidance_sensor_module_arduino.jpg</t>
  </si>
  <si>
    <t>Passive Buzzer</t>
  </si>
  <si>
    <t>https://www.pcboard.ca/image/cache/catalog/products/buzzers/piezo-buzzer/piezo-buzzer-01-500x500.jpg</t>
  </si>
  <si>
    <t>Tap Module</t>
  </si>
  <si>
    <t>https://i0.wp.com/www.mathaelectronics.com/wp-content/uploads/2020/12/TAP-Sensor-Module-1.jpg?fit=500%2C500&amp;ssl=1</t>
  </si>
  <si>
    <t>Light blocking</t>
  </si>
  <si>
    <t>https://arduinomodules.info/wp-content/uploads/ky-010_Photo_interrupter_arduino_module.jpg</t>
  </si>
  <si>
    <t>7segment</t>
  </si>
  <si>
    <t>https://theorycircuit.com/wp-content/uploads/2018/02/7-segment-display.png</t>
  </si>
  <si>
    <t>Quad 7segment</t>
  </si>
  <si>
    <t>https://content.instructables.com/FZI/CZGZ/IBTF5EDQ/FZICZGZIBTF5EDQ.png?auto=webp</t>
  </si>
  <si>
    <t>Capacitive Touch Sensor</t>
  </si>
  <si>
    <t>https://www.electroschematics.com/wp-content/uploads/2019/12/1-TTP223-Module.jpg</t>
  </si>
  <si>
    <t>Water Sensor</t>
  </si>
  <si>
    <t>https://i.ebayimg.com/images/g/V80AAMXQyY1TV-CR/s-l500.jpg</t>
  </si>
  <si>
    <t>Inertial Sensor Module</t>
  </si>
  <si>
    <t>Atmel</t>
  </si>
  <si>
    <t>ATAVRSBIN2</t>
  </si>
  <si>
    <t>https://www.mouser.com/ProductDetail/Microchip-Technology/ATAVRSBIN2?qs=HbI%2FMOA3e14whkYBuJz%252BUg%3D%3D</t>
  </si>
  <si>
    <t>https://www.mouser.com/images/atmel/lrg/ATAVRSBIN2.jpg</t>
  </si>
  <si>
    <t>Force Sensor</t>
  </si>
  <si>
    <t>Interlink</t>
  </si>
  <si>
    <t>https://www.trossenrobotics.com/productdocs/2010-10-26-DataSheet-FSR402-Layout2.pdf</t>
  </si>
  <si>
    <t>https://cdn.shopify.com/s/files/1/0015/7571/4865/products/508_20_1_580x.jpg?v=1571749846</t>
  </si>
  <si>
    <t>Temp Sensor</t>
  </si>
  <si>
    <t>DHT11/DHT22</t>
  </si>
  <si>
    <t>https://cdn-learn.adafruit.com/guides/cropped_images/000/000/034/medium640/weather_dhtsensors.jpg?1520539818</t>
  </si>
  <si>
    <t>Ultrasonic Sensor</t>
  </si>
  <si>
    <t>R</t>
  </si>
  <si>
    <t>TJP16527BH2</t>
  </si>
  <si>
    <t>https://cdn.sparkfun.com/datasheets/Sensors/Proximity/HCSR04.pdf</t>
  </si>
  <si>
    <t>https://c1.neweggimages.com/productimage/nb640/V0AF_1_201905011824434896.jpg</t>
  </si>
  <si>
    <t>Qualcomm HDK 8450</t>
  </si>
  <si>
    <t>Qualcomm</t>
  </si>
  <si>
    <t>https://cdn.lantronix.com/wp-content/uploads/img/HDK8450-33-1-2-scaled.jpg</t>
  </si>
  <si>
    <t>Kits</t>
  </si>
  <si>
    <t>Tiny ML Kit</t>
  </si>
  <si>
    <t>https://eragon.einfochips.com/pub/media/catalog/product/cache/513ff9c6b39d4d8d174f2814eb38722c/q/u/xqualcomm-snapdragon-865-eragon-865-dev-kit-hdk_front.jpg.pagespeed.ic.B2tXEa5n71.jpg</t>
  </si>
  <si>
    <t>Arduino Due Kit</t>
  </si>
  <si>
    <t>Arduino</t>
  </si>
  <si>
    <t>https://www.spikenzielabs.com/Catalog/images/medium/arduino/A000062_MED.jpg</t>
  </si>
  <si>
    <t>TEMP Breakout</t>
  </si>
  <si>
    <t>TMP102</t>
  </si>
  <si>
    <t>https://www.ti.com/lit/ds/symlink/tmp102.pdf?ts=1659428793271</t>
  </si>
  <si>
    <t>https://www.google.com/url?sa=i&amp;url=https%3A%2F%2Fwww.sparkfun.com%2Fproducts%2F13314&amp;psig=AOvVaw1ymvL6eu2uqB6ZLxC6mfCg&amp;ust=1667247061948000&amp;source=images&amp;cd=vfe&amp;ved=0CA0QjRxqFwoTCOjYjrnhiPsCFQAAAAAdAAAAABAF</t>
  </si>
  <si>
    <t>Microphone</t>
  </si>
  <si>
    <t>https://www.elecbee.com/image/cache/catalog/Sensor-and-Detector-Module/3Pcs-Microphone-Sound-Sensor-Module-Voice-Sensor-High-Sensitivity-Sound-Detection-Module-1254928-984-500x500.jpeg</t>
  </si>
  <si>
    <t>Microphone Board</t>
  </si>
  <si>
    <t>SPW2430</t>
  </si>
  <si>
    <t>https://www.mouser.com/datasheet/2/218/SPW2430HR5H-B-1290924.pdf</t>
  </si>
  <si>
    <t>https://cdn-shop.adafruit.com/970x728/2716-04.jpg</t>
  </si>
  <si>
    <t>Phototransistor</t>
  </si>
  <si>
    <t>https://www.kynix.com/BlogImage-v/ky_bg_head_20211202171734.jpg</t>
  </si>
  <si>
    <t>TOF (Distance) Sensor</t>
  </si>
  <si>
    <t>M5stack</t>
  </si>
  <si>
    <t>https://www.st.com/resource/en/datasheet/vl53l0x.pdf</t>
  </si>
  <si>
    <t>https://cdn.shopify.com/s/files/1/0533/3997/9927/products/vl53l5cx-tof-88-zone-distance-sensor-400cm-carrier-w--voltage-regulator_600x.jpg?v=1673609353</t>
  </si>
  <si>
    <t>Color Sensor</t>
  </si>
  <si>
    <t>TCS34725</t>
  </si>
  <si>
    <t>https://cdn-shop.adafruit.com/datasheets/TCS34725.pdf</t>
  </si>
  <si>
    <t>https://www.electromike.com/media/catalog/product/cache/3ef1ee8ffa2972002974d382ea9cf432/t/c/tc34725.jpg</t>
  </si>
  <si>
    <t>Heart Rate</t>
  </si>
  <si>
    <t>MAX30100</t>
  </si>
  <si>
    <t>https://datasheets.maximintegrated.com/en/ds/MAX30100.pdf</t>
  </si>
  <si>
    <t>https://cdn.shopify.com/s/files/1/0056/7689/2250/products/6_e9492929-29c3-4b77-b2ef-4b3b10767fa8_1200x1200.jpg?v=1598833560</t>
  </si>
  <si>
    <t>GPS</t>
  </si>
  <si>
    <t>AT6558+MAX2659</t>
  </si>
  <si>
    <t>https://media.digikey.com/pdf/Data%20Sheets/M5Stack%20PDFs/U032_Web.pdf</t>
  </si>
  <si>
    <t>PIR Motion Sensor (Ball)</t>
  </si>
  <si>
    <t>https://i0.wp.com/randomnerdtutorials.com/wp-content/uploads/2014/08/pir.jpg?resize=300%2C251&amp;quality=100&amp;strip=all&amp;ssl=1</t>
  </si>
  <si>
    <t>Motion Sensor</t>
  </si>
  <si>
    <t>https://cdn.shopify.com/s/files/1/0533/3997/9927/products/m5stack-pir-motion-sensor-as312_800x.jpg?v=1671177203</t>
  </si>
  <si>
    <t>M5Cam</t>
  </si>
  <si>
    <t>https://sandervandevelde.files.wordpress.com/2020/07/image.png</t>
  </si>
  <si>
    <t>Wireless Tranceiver</t>
  </si>
  <si>
    <t>NRF24L01</t>
  </si>
  <si>
    <t>http://cdn.shopify.com/s/files/1/0015/7571/4865/products/2437_20_1_1200x1200.jpg?v=1571749908</t>
  </si>
  <si>
    <t>100 nF caps (in Bag)</t>
  </si>
  <si>
    <t>https://cdn3.volusion.com/btfzd.umflq/v/vspfiles/photos/AD117-2.jpg?v-cache=1639412089</t>
  </si>
  <si>
    <t>Passive and Digital Logic</t>
  </si>
  <si>
    <t>10 uF caps electrolytic</t>
  </si>
  <si>
    <t>https://cdn3.volusion.com/btfzd.umflq/v/vspfiles/photos/AD617-2.jpg?v-cache=1641571871</t>
  </si>
  <si>
    <t>10 nF (106k) caps</t>
  </si>
  <si>
    <t>https://tinkersphere.com/8142/1172.jpg</t>
  </si>
  <si>
    <t>10 nF caps ceramic</t>
  </si>
  <si>
    <t>1 uF caps</t>
  </si>
  <si>
    <t>https://m.media-amazon.com/images/I/310mFZwjUOL.jpg</t>
  </si>
  <si>
    <t>1 nF caps ceramic</t>
  </si>
  <si>
    <t>https://www.dev.faranux.com/wp-content/uploads/2017/04/1nf-Ceramic-Capacitors.gif</t>
  </si>
  <si>
    <t>1 MH Inductor</t>
  </si>
  <si>
    <t>https://leeselectronic.com/47516-home_default/fixed-inductors-1mh-102k-2pcs.jpg</t>
  </si>
  <si>
    <t>HEX input keypad</t>
  </si>
  <si>
    <t>Digulent/?</t>
  </si>
  <si>
    <t>http://denethor.wlu.ca/common/images/kb4.jpg</t>
  </si>
  <si>
    <t>IR Avoidance Proximity Sensor</t>
  </si>
  <si>
    <t>Flying-Fish</t>
  </si>
  <si>
    <t>https://m.media-amazon.com/images/W/IMAGERENDERING_521856-T1/images/I/61akAMhCYHL._AC_SX569_.jpg</t>
  </si>
  <si>
    <t>PCF 8523</t>
  </si>
  <si>
    <t>https://www.nxp.com/docs/en/data-sheet/PCF8523.pdf</t>
  </si>
  <si>
    <t>https://www.robotics.org.za/image/cache/catalog/adafruit/AF3295/AF3295-000-650x350.jpg</t>
  </si>
  <si>
    <t>33 ohm resistor</t>
  </si>
  <si>
    <t>https://www.faranux.com/wp-content/uploads/2017/03/1k-resistor.jpg</t>
  </si>
  <si>
    <t>180k ohm resistor</t>
  </si>
  <si>
    <t>820k ohm resistor</t>
  </si>
  <si>
    <t>680k ohm resistor</t>
  </si>
  <si>
    <t>680 ohm resistor</t>
  </si>
  <si>
    <t>2k ohm resistor</t>
  </si>
  <si>
    <t>5.1k</t>
  </si>
  <si>
    <t>2.1k</t>
  </si>
  <si>
    <t>10 ohm resistor</t>
  </si>
  <si>
    <t>12 ohm resistor</t>
  </si>
  <si>
    <t>15 ohm resistor</t>
  </si>
  <si>
    <t>22 ohm resistor</t>
  </si>
  <si>
    <t>27 ohm resistor</t>
  </si>
  <si>
    <t>39 ohm resistor</t>
  </si>
  <si>
    <t>47 ohm resistor</t>
  </si>
  <si>
    <t>56 ohm resistor</t>
  </si>
  <si>
    <t>68 ohm resistor</t>
  </si>
  <si>
    <t>82 ohm resistor</t>
  </si>
  <si>
    <t>270 ohm resistor</t>
  </si>
  <si>
    <t>390 ohm resistor</t>
  </si>
  <si>
    <t>560 ohm resistor</t>
  </si>
  <si>
    <t>820 ohm resistor</t>
  </si>
  <si>
    <t>1.5k ohm resistor</t>
  </si>
  <si>
    <t>1.8k ohm resistor</t>
  </si>
  <si>
    <t>10k ohm resistor</t>
  </si>
  <si>
    <t>120k ohm resistor</t>
  </si>
  <si>
    <t>12k ohm resistor</t>
  </si>
  <si>
    <t>150k ohm resistor</t>
  </si>
  <si>
    <t>15k ohm resistor</t>
  </si>
  <si>
    <t>18k ohm resistor</t>
  </si>
  <si>
    <t>2.2k ohm resistor</t>
  </si>
  <si>
    <t>220k ohm resistor</t>
  </si>
  <si>
    <t>22k ohm resistor</t>
  </si>
  <si>
    <t>270k ohm resistor</t>
  </si>
  <si>
    <t>27k ohm resistor</t>
  </si>
  <si>
    <t>3.3k ohm resistor</t>
  </si>
  <si>
    <t>3.9k ohm resistor</t>
  </si>
  <si>
    <t>330k ohm resistor</t>
  </si>
  <si>
    <t>33k ohm resistor</t>
  </si>
  <si>
    <t>390k ohm resistor</t>
  </si>
  <si>
    <t>39k ohm resistor</t>
  </si>
  <si>
    <t>5.6k ohm resistor</t>
  </si>
  <si>
    <t>560k ohm resistor</t>
  </si>
  <si>
    <t>56k ohm resistor</t>
  </si>
  <si>
    <t>6.8k ohm resistor</t>
  </si>
  <si>
    <t>8.2k ohm resistor</t>
  </si>
  <si>
    <t>3.4k ohm resistor</t>
  </si>
  <si>
    <t>82k ohm resistor</t>
  </si>
  <si>
    <t>USB Light</t>
  </si>
  <si>
    <t>https://m.media-amazon.com/images/I/41hZ15dWXEL._AC_SX679_.jpg</t>
  </si>
  <si>
    <t>Computer Peripherals</t>
  </si>
  <si>
    <t>LCD Display 7"</t>
  </si>
  <si>
    <t>-1 taken by sam+daniel</t>
  </si>
  <si>
    <t>https://m.media-amazon.com/images/I/61AR0ea7tKS._AC_SL1500_.jpg</t>
  </si>
  <si>
    <t>LCD Display 4"</t>
  </si>
  <si>
    <t>https://www.waveshare.com/img/devkit/LCD/4inch-HDMI-LCD/4inch-HDMI-LCD-8.jpg</t>
  </si>
  <si>
    <t>7" Touchscreen Display</t>
  </si>
  <si>
    <t>Sunfounder</t>
  </si>
  <si>
    <t>TS-7?</t>
  </si>
  <si>
    <t>https://cdn.shopify.com/s/files/1/0533/3997/9927/products/sunfounder-ts-7-pro-7-inch-raspberry-pi-touch-screen_1_800x.jpg?v=1671179522</t>
  </si>
  <si>
    <t>USB A to USB B</t>
  </si>
  <si>
    <t>https://webobjects2.cdw.com/is/image/CDW/1403948?$product-main$</t>
  </si>
  <si>
    <t>Ethernet Cable</t>
  </si>
  <si>
    <t>https://media.startech.com/cms/products/main/n6patc10mbl.main.jpg</t>
  </si>
  <si>
    <t>Wheels for yellow DC motor</t>
  </si>
  <si>
    <t>Amazon</t>
  </si>
  <si>
    <t>https://www.amazon.ca/gp/product/B09DF5PS9J/ref=ppx_od_dt_b_asin_title_s00?ie=UTF8&amp;psc=1</t>
  </si>
  <si>
    <t>https://m.media-amazon.com/images/I/61L7JkEG0hL._AC_SX425_.jpg</t>
  </si>
  <si>
    <t>Mechanical</t>
  </si>
  <si>
    <t>Red LED</t>
  </si>
  <si>
    <t>https://upload.wikimedia.org/wikipedia/commons/9/90/Electronic-Component-Red-LED.jpg</t>
  </si>
  <si>
    <t>Electrical to Physical Transducer</t>
  </si>
  <si>
    <t>ethan</t>
  </si>
  <si>
    <t>Blue LED</t>
  </si>
  <si>
    <t>https://nyerekatech.com/wp-content/uploads/2020/05/5mm_blue_clear.png</t>
  </si>
  <si>
    <t>Yellow LED</t>
  </si>
  <si>
    <t>https://secure.sayal.com/images_c/BQC-1121.JPG</t>
  </si>
  <si>
    <t>Green LED</t>
  </si>
  <si>
    <t>https://www.jaycar.com.au/medias/sys_master/images/images/9404312879134/ZD0170-green-5mm-led-80mcd-round-diffusedImageMain-515.jpg</t>
  </si>
  <si>
    <t>Big Speaker</t>
  </si>
  <si>
    <t>https://i0.wp.com/www.jeremyblum.com/wp-content/uploads/2010/09/speaker.png?fit=476%2C333&amp;ssl=1</t>
  </si>
  <si>
    <t>DC Geared Motor</t>
  </si>
  <si>
    <t>TT Motor Yellow</t>
  </si>
  <si>
    <t>https://einstronic.com/product/tt-motor-yellow-geared-dc-motor/</t>
  </si>
  <si>
    <t>https://m.media-amazon.com/images/I/31zYVGy3-dL._SX342_.jpg</t>
  </si>
  <si>
    <t>Micro Servo Motor</t>
  </si>
  <si>
    <t>SG90</t>
  </si>
  <si>
    <t>http://www.ee.ic.ac.uk/pcheung/teaching/DE1_EE/stores/sg90_datasheet.pdf</t>
  </si>
  <si>
    <t>http://cdn.shopify.com/s/files/1/0015/7571/4865/products/1713_20_1_1200x1200.jpg?v=1571749884</t>
  </si>
  <si>
    <t>RGB LED Large</t>
  </si>
  <si>
    <t>not from arduino kit</t>
  </si>
  <si>
    <t>https://cdn.sparkfun.com//assets/parts/9/7/00105-LED_-_RGB_Clear_Common_Cathode-01.jpg</t>
  </si>
  <si>
    <t>OLED Screen (0.91 small)</t>
  </si>
  <si>
    <t>JMD0.96A-2</t>
  </si>
  <si>
    <t>https://www.smart-prototyping.com/image/cache/data/2_components/Arduino/101782%200.91%20inch%20OLED%20display/0.91%20inch-1-750x750.jpg</t>
  </si>
  <si>
    <t>USB to TTL</t>
  </si>
  <si>
    <t>Gikfun</t>
  </si>
  <si>
    <t>CP2102</t>
  </si>
  <si>
    <t>https://www.silabs.com/documents/public/data-sheets/CP2102-9.pdf</t>
  </si>
  <si>
    <t>http://www.haoyuelectronics.com/Attachment/CP2102_module/CP2102_0.jpg</t>
  </si>
  <si>
    <t>Trimmer</t>
  </si>
  <si>
    <t>Bourns</t>
  </si>
  <si>
    <t>PV36</t>
  </si>
  <si>
    <t>https://www.bourns.com/docs/Product-Datasheets/pv36.pdf</t>
  </si>
  <si>
    <t>https://media.digikey.com/photos/Murata%20Photos/PV36W%20SERIES.jpg</t>
  </si>
  <si>
    <t>Shift Register</t>
  </si>
  <si>
    <t>TI</t>
  </si>
  <si>
    <t>SN74HC164N</t>
  </si>
  <si>
    <t>https://www.ti.com/lit/ds/symlink/sn74hc164.pdf?ts=1660675180996&amp;ref_url=https%253A%252F%252Fwww.google.com%252F</t>
  </si>
  <si>
    <t>https://www.ti.com/content/dam/ticom/images/products/package/n/n0014a.png</t>
  </si>
  <si>
    <t xml:space="preserve">Potentiometer </t>
  </si>
  <si>
    <t>BI</t>
  </si>
  <si>
    <t>P160KN241 (B10k)</t>
  </si>
  <si>
    <t>https://www.farnell.com/datasheets/2331843.pdf</t>
  </si>
  <si>
    <t>Including the ones in the wall compartments</t>
  </si>
  <si>
    <t>https://m.media-amazon.com/images/I/51YbzJuJvUL._AC_SX569_.jpg</t>
  </si>
  <si>
    <t>PNP Transistor Power</t>
  </si>
  <si>
    <t>TIP32AG &amp; TIP32CG</t>
  </si>
  <si>
    <t>https://www.onsemi.com/pdf/datasheet/tip31a-d.pdf</t>
  </si>
  <si>
    <t>https://www.digchip.com/datasheets/photos/343/TIP32AG.jpg</t>
  </si>
  <si>
    <t>PNP Transistor</t>
  </si>
  <si>
    <t>PN2907</t>
  </si>
  <si>
    <t>https://www.el-component.com/images/bipolar-transistor/pn2907-pinout.jpg</t>
  </si>
  <si>
    <t>Gas Sensor</t>
  </si>
  <si>
    <t>MQ-2 FC-22</t>
  </si>
  <si>
    <t>https://docs.particle.io/assets/datasheets/electronsensorkit/MQ-2.pdf</t>
  </si>
  <si>
    <t>https://www.rpelectronics.com/Media/400/sen90512p.jpg</t>
  </si>
  <si>
    <t>leo</t>
  </si>
  <si>
    <t>Hall Effect Sensors</t>
  </si>
  <si>
    <t>‎DRV5055A4QLPGM</t>
  </si>
  <si>
    <t>https://www.ti.com/lit/ds/symlink/drv5055.pdf?HQS=TI-null-null-mousermode-df-pf-null-wwe&amp;DCM=yes&amp;ref_url=https%253A%252F%252Fwww.mouser.ca%252F</t>
  </si>
  <si>
    <t>https://media.digikey.com/Photos/Texas%20Instr%20Photos/TO-92-3.jpg</t>
  </si>
  <si>
    <t xml:space="preserve">IR sensor </t>
  </si>
  <si>
    <t>Sharp</t>
  </si>
  <si>
    <t>2Y0A710</t>
  </si>
  <si>
    <t>https://global.sharp/products/device/lineup/data/pdf/datasheet/gp2y0a710k_e.pdf</t>
  </si>
  <si>
    <t>https://www.devacron.com/wp-content/uploads/2017/06/Sharp_2Y0A710.jpg</t>
  </si>
  <si>
    <t>Real Time Clock</t>
  </si>
  <si>
    <t>DS1307</t>
  </si>
  <si>
    <t>https://datasheets.maximintegrated.com/en/ds/DS1307.pdf</t>
  </si>
  <si>
    <t>http://cdn.shopify.com/s/files/1/0015/7571/4865/products/1791_20_2_1200x1200.jpg?v=1571749887</t>
  </si>
  <si>
    <t>Accelerometer/gyroscope</t>
  </si>
  <si>
    <t>MOD-MPU6050</t>
  </si>
  <si>
    <t>https://media.naylampmechatronics.com/764-superlarge_default/modulo-mpu6050-acelerometro-giroscopio-i2c.jpg</t>
  </si>
  <si>
    <t>Accelerometer</t>
  </si>
  <si>
    <t>ADXL362/346</t>
  </si>
  <si>
    <t>https://ae01.alicdn.com/kf/S0059bfc53f6141f88bf14fdc0b8d09538/GY-362-ADXL362-GY-346-ADXL346-3-Axis-Digital-Gravity-Sensor-Acceleration-Module-Alternative-ADXL345-Module.jpg_Q90.jpg_.webp</t>
  </si>
  <si>
    <t>Battery Holder (3)</t>
  </si>
  <si>
    <t>https://www.pcboard.ca/image/cache/catalog/products/battery_holder/3aa-no-switch/aa-triple-battery-holder-no-switch-2-800x800.jpg</t>
  </si>
  <si>
    <t>Power Supply</t>
  </si>
  <si>
    <t>luke</t>
  </si>
  <si>
    <t>Battery Holder (4)</t>
  </si>
  <si>
    <t>https://a.pololu-files.com/picture/0J1055.1200.jpg?5df7e1f0bbe60358813b266d4dc6af56</t>
  </si>
  <si>
    <t>Battery Holder (6)</t>
  </si>
  <si>
    <t>https://i0.wp.com/makerselectronics.com/wp-content/uploads/2018/05/AA-Battery-Holder-6-cell-With-DC-Power-Jack.jpg?fit=839%2C839&amp;ssl=1</t>
  </si>
  <si>
    <t>Battery Holder (8)</t>
  </si>
  <si>
    <t>https://m.media-amazon.com/images/I/51ZpaceGfEL._AC_SY355_.jpg</t>
  </si>
  <si>
    <t>3V Coin Batteries</t>
  </si>
  <si>
    <t>Eunicell</t>
  </si>
  <si>
    <t>CR1220</t>
  </si>
  <si>
    <t>https://data.energizer.com/pdfs/cr1220.pdf</t>
  </si>
  <si>
    <t>https://i5.walmartimages.com/asr/16f94c3b-88a0-4d57-af35-a5a79d3f7257_1.463971214ae57a46c6f6166cd67c7da1.jpeg</t>
  </si>
  <si>
    <t>3V Coin batteries</t>
  </si>
  <si>
    <t>Sony</t>
  </si>
  <si>
    <t>CR2032</t>
  </si>
  <si>
    <t>https://data.energizer.com/pdfs/cr2032.pdf</t>
  </si>
  <si>
    <t>Voltage Regulator</t>
  </si>
  <si>
    <t>https://electronicshub.pk/wp-content/uploads/2020/07/51hRm2LRIpL._SL1100_-1.jpg</t>
  </si>
  <si>
    <t>Stepper Motor</t>
  </si>
  <si>
    <t>17HS4401S</t>
  </si>
  <si>
    <t>https://datasheetspdf.com/pdf/1310364/Handson/17HS4401S/1</t>
  </si>
  <si>
    <t>https://m.media-amazon.com/images/I/41+bxfQUKvL.jpg</t>
  </si>
  <si>
    <t>Motors</t>
  </si>
  <si>
    <t>2PH64011A</t>
  </si>
  <si>
    <t>https://cdn.shopify.com/s/files/1/0672/9409/products/unipoler_stepper_e1f568c9-e17c-4b13-b4d9-07d58d5575b0_1024x1024.jpg?v=1432215406</t>
  </si>
  <si>
    <t>Very Small Speaker</t>
  </si>
  <si>
    <t>https://cdn.shopify.com/s/files/1/0080/6617/0943/products/SF-COM-07950_1200x1200.jpg?v=1571711998</t>
  </si>
  <si>
    <t>Piezo buzzer</t>
  </si>
  <si>
    <t>5x0230</t>
  </si>
  <si>
    <t>https://www.jp.tdk.com/tefe02/ef532_ps.pdf</t>
  </si>
  <si>
    <t>https://images-na.ssl-images-amazon.com/images/I/61KGXVd7PrL.jpg</t>
  </si>
  <si>
    <t>Stepper Motor Driver</t>
  </si>
  <si>
    <t>A4988</t>
  </si>
  <si>
    <t>https://leeselectronic.com/46075-large_default/a4988-mini-stepper-motor-driver-8-35-v-2a.jpg</t>
  </si>
  <si>
    <t>Motor Driver</t>
  </si>
  <si>
    <t>HW-95</t>
  </si>
  <si>
    <t>https://sc02.alicdn.com/kf/H3a6b14a6bc044af2be68c8d24ccc798ew/238809423/H3a6b14a6bc044af2be68c8d24ccc798ew.jpg</t>
  </si>
  <si>
    <t>LED Matrix</t>
  </si>
  <si>
    <t>YSM-2088CR3G2C</t>
  </si>
  <si>
    <t>https://www.sparkfun.com/datasheets/Components/SanYoung-Medium-RG.pdf</t>
  </si>
  <si>
    <t>https://domoticx.com/wp-content/uploads/2016/06/LED-Matrix-display-8x8-Dots-Rood-MAX7219-bovenkant.jpg</t>
  </si>
  <si>
    <t>LASER</t>
  </si>
  <si>
    <t>idk what this is, here's my best guess</t>
  </si>
  <si>
    <t>https://ae01.alicdn.com/kf/HTB1XJKFSVXXXXa8XVXXq6xXFXXXe/Gasky-10pcs-Durable-Laser-Dot-Diode-Module-650nm-5mW-5V-Mini-Micro-Electronic-Components-Part-Accessories.jpg</t>
  </si>
  <si>
    <t>IR LED Black</t>
  </si>
  <si>
    <t>https://www.robomart.com/image/cache/catalog/RM0872/3mm-ir-black-led-pack-of-5-led-and-ldr-rm0872-by-robomart-945-500x500.jpg</t>
  </si>
  <si>
    <t>IR LED (small)</t>
  </si>
  <si>
    <t>https://www.inventelectronics.com/wp-content/uploads/2015/03/Infrared-LED-5mm.jpg</t>
  </si>
  <si>
    <t>IR LED (big)</t>
  </si>
  <si>
    <t>H Bridge</t>
  </si>
  <si>
    <t>L298N</t>
  </si>
  <si>
    <t>http://www.handsontec.com/dataspecs/L298N%20Motor%20Driver.pdf</t>
  </si>
  <si>
    <t>https://c.76.my/Malaysia/l298n-dual-h-bridge-dc-stepper-motor-drive-controller-board-arduino-deanwong-1412-07-deanwong@3.jpg</t>
  </si>
  <si>
    <t>TB6612FNG</t>
  </si>
  <si>
    <t>https://www.sparkfun.com/datasheets/Robotics/TB6612FNG.pdf</t>
  </si>
  <si>
    <t>https://e-radionica.com/media/catalog/product/cache/5/image/9df78eab33525d08d6e5fb8d27136e95/d/s/dsc_5856_1.jpg</t>
  </si>
  <si>
    <t>Other Headers</t>
  </si>
  <si>
    <t>https://upload.wikimedia.org/wikipedia/commons/b/bf/6_Pin_Header.jpg</t>
  </si>
  <si>
    <t>terry</t>
  </si>
  <si>
    <t>Op Amp</t>
  </si>
  <si>
    <t>LM348</t>
  </si>
  <si>
    <t>https://res.cloudinary.com/rsc/image/upload/b_rgb:FFFFFF,c_pad,dpr_2.0,f_auto,h_300,q_auto,w_600/c_pad,h_300,w_600/F7615860-01.webp</t>
  </si>
  <si>
    <t>Fahim</t>
  </si>
  <si>
    <t>NPN Transistor Power</t>
  </si>
  <si>
    <t>TIP31CG</t>
  </si>
  <si>
    <t>https://www.mouser.ca/datasheet/2/308/TIP31A_D-1814956.pdf</t>
  </si>
  <si>
    <t>https://hk.element14.com/productimages/large/en_GB/GE3TO220-40.jpg</t>
  </si>
  <si>
    <t>NPN Transistor</t>
  </si>
  <si>
    <t>PN2222</t>
  </si>
  <si>
    <t>https://www.onsemi.com/pdf/datasheet/pn2222-d.pdf</t>
  </si>
  <si>
    <t>https://m.media-amazon.com/images/I/517Mpd45sKL._SL1000_.jpg</t>
  </si>
  <si>
    <t>Mini Breadboard</t>
  </si>
  <si>
    <t>https://m.media-amazon.com/images/I/71phSH-IlWL._AC_SL1500_.jpg</t>
  </si>
  <si>
    <t>Long Breadboard</t>
  </si>
  <si>
    <t>https://cdn.sparkfun.com/assets/learn_tutorials/4/7/12615-02_Full_Size_Breadboard_Split_Power_Rails.jpg</t>
  </si>
  <si>
    <t>High Speed Diodes</t>
  </si>
  <si>
    <t>https://www.circuitspecialists.com/content/48790/1N4148.jpg</t>
  </si>
  <si>
    <t>Headers (3-pin)</t>
  </si>
  <si>
    <t>https://cdn.sparkfun.com//assets/parts/1/1/3/2/7/13875-02.jpg</t>
  </si>
  <si>
    <t>Diode</t>
  </si>
  <si>
    <t>https://upload.wikimedia.org/wikipedia/commons/thumb/d/d5/Diode-closeup.jpg/1200px-Diode-closeup.jpg</t>
  </si>
  <si>
    <t>Decade Counter</t>
  </si>
  <si>
    <t>CD4017</t>
  </si>
  <si>
    <t>https://m.media-amazon.com/images/I/517Z2ozytYL._SX425_.jpg</t>
  </si>
  <si>
    <t>D-Type Flip Flops</t>
  </si>
  <si>
    <t>SN74AC574N &amp; SN74HC574N</t>
  </si>
  <si>
    <t>https://www.ti.com/lit/ds/symlink/sn74hc574.pdf?HQS=dis-mous-null-mousermode-dsf-pf-null-wwe&amp;ts=1660674582742&amp;ref_url=https%253A%252F%252Fwww.mouser.ca%252F</t>
  </si>
  <si>
    <t>https://canada.newark.com/productimages/standard/en_GB/42268259.jpg</t>
  </si>
  <si>
    <t>8-Bit Counter</t>
  </si>
  <si>
    <t>SN74HC590</t>
  </si>
  <si>
    <t>https://www.ti.com/lit/ds/symlink/sn74hc590a.pdf?ts=1660647503386</t>
  </si>
  <si>
    <t>https://m.media-amazon.com/images/I/41gtmx-fPIL._SR600%2C315_PIWhiteStrip%2CBottomLeft%2C0%2C35_SCLZZZZZZZ_FMpng_BG255%2C255%2C255.jpg</t>
  </si>
  <si>
    <t>7 Seg Disp</t>
  </si>
  <si>
    <t>https://upload.wikimedia.org/wikipedia/commons/e/ea/Seven_segment_01_Pengo.jpg</t>
  </si>
  <si>
    <t>68K ohm resistor</t>
  </si>
  <si>
    <t>https://m.media-amazon.com/images/I/612+wJgz1aL._SX342_.jpg</t>
  </si>
  <si>
    <t xml:space="preserve">51 ohm </t>
  </si>
  <si>
    <t>https://m.media-amazon.com/images/I/51yxJqfJ21L.jpg</t>
  </si>
  <si>
    <t>47K ohm resistor</t>
  </si>
  <si>
    <t>470K ohm resistor</t>
  </si>
  <si>
    <t>470 ohm resistor</t>
  </si>
  <si>
    <t>4.7K ohm resistor</t>
  </si>
  <si>
    <t xml:space="preserve">330 ohm resistor </t>
  </si>
  <si>
    <t>220 ohm resistor</t>
  </si>
  <si>
    <t>1M ohm resistor</t>
  </si>
  <si>
    <t>1K ohm resistor</t>
  </si>
  <si>
    <t>150 ohm resistor</t>
  </si>
  <si>
    <t>100K ohm resistor</t>
  </si>
  <si>
    <t>100 uF caps</t>
  </si>
  <si>
    <t>https://www.pcboard.ca/image/cache/catalog/products/capacitors/100uf-50v-a-800x800.jpg</t>
  </si>
  <si>
    <t>100 ohm resistor</t>
  </si>
  <si>
    <t>100 nF caps</t>
  </si>
  <si>
    <t>Raspberry Pi</t>
  </si>
  <si>
    <t>Model 4B</t>
  </si>
  <si>
    <t>https://canada.newark.com/productimages/large/en_US/02AH3161-40.jpg</t>
  </si>
  <si>
    <t>MCU</t>
  </si>
  <si>
    <t>Arduino UNO</t>
  </si>
  <si>
    <t>Uno</t>
  </si>
  <si>
    <t>https://docs.arduino.cc/hardware/uno-rev3</t>
  </si>
  <si>
    <t>https://upload.wikimedia.org/wikipedia/commons/3/38/Arduino_Uno_-_R3.jpg</t>
  </si>
  <si>
    <t>yuying</t>
  </si>
  <si>
    <t>Arduino NANO</t>
  </si>
  <si>
    <t>Nano</t>
  </si>
  <si>
    <t>https://store-usa.arduino.cc/products/arduino-nano?selectedStore=us</t>
  </si>
  <si>
    <t>https://components101.com/sites/default/files/components/Arduino-Nano.jpg</t>
  </si>
  <si>
    <t>NodeMCU</t>
  </si>
  <si>
    <t>Amico</t>
  </si>
  <si>
    <t>ESP8266</t>
  </si>
  <si>
    <t>https://www.espressif.com/en/products/socs/esp8266</t>
  </si>
  <si>
    <t>https://m.media-amazon.com/images/I/51dgwrO7IYL._SL1001_.jpg</t>
  </si>
  <si>
    <t>LaunchPad</t>
  </si>
  <si>
    <t>Texas Instruments</t>
  </si>
  <si>
    <t>MSP430F5529</t>
  </si>
  <si>
    <t>https://www.ti.com/document-viewer/MSP430F5529/datasheet</t>
  </si>
  <si>
    <t>https://www.digikey.ca/-/media/Images/Product%20Highlights/T/Texas%20Instruments/CC3220SF%20LaunchPad/ti-cc3220sf-launchxl-large.jpg?la=en&amp;ts=83d508cd-9f1f-4ee9-894d-b3279c445cfa</t>
  </si>
  <si>
    <t>ESP32 (with broken camera)</t>
  </si>
  <si>
    <t>https://cdn11.bigcommerce.com/s-am5zt8xfow/images/stencil/1280x1280/products/2491/6929/01__78403.1608670562.jpg?c=2</t>
  </si>
  <si>
    <t>ESP32 w/ camera</t>
  </si>
  <si>
    <t>ESP32 w/o camera</t>
  </si>
  <si>
    <t>ESP32</t>
  </si>
  <si>
    <t>https://www.espressif.com/en/products/socs/esp32</t>
  </si>
  <si>
    <t>https://i5.walmartimages.com/asr/476ff972-a9e8-4fdb-b36d-fb5d81a3017d_1.9626a29cdf08f142ef870b750cfacee0.jpeg?odnHeight=2000&amp;odnWidth=2000&amp;odnBg=ffffff</t>
  </si>
  <si>
    <t>AVR</t>
  </si>
  <si>
    <t>ATmega328</t>
  </si>
  <si>
    <t>https://www.microchip.com/en-us/product/ATmega328</t>
  </si>
  <si>
    <t>https://images.altronics.com.au/sqr/z/Z5125.jpg</t>
  </si>
  <si>
    <t>Basic Dev Kit</t>
  </si>
  <si>
    <t>M5stack core</t>
  </si>
  <si>
    <t>https://shop.m5stack.com/products/basic-core-iot-development-kit?variant=16804801937498</t>
  </si>
  <si>
    <t>https://www.robotshop.com/media/catalog/product/cache/image/1350x/9df78eab33525d08d6e5fb8d27136e95/m/5/m5stack-esp32-basic-core-iot-development-kit-1.jpg</t>
  </si>
  <si>
    <t>FPGA</t>
  </si>
  <si>
    <t>Xilinx</t>
  </si>
  <si>
    <t>Pynq Z1</t>
  </si>
  <si>
    <t>https://digilent.com/shop/pynq-z1-python-productivity-for-zynq-7000-arm-fpga-soc/</t>
  </si>
  <si>
    <t>MKR VIDOR 4000</t>
  </si>
  <si>
    <t>https://store.arduino.cc/products/arduino-mkr-vidor-4000</t>
  </si>
  <si>
    <t>https://cdn.shopify.com/s/files/1/0506/1689/3647/products/ABX00022_01.iso_934x700.jpg?v=1626445317</t>
  </si>
  <si>
    <t>Big Switches</t>
  </si>
  <si>
    <t>Omron</t>
  </si>
  <si>
    <t>D3V-162-1A4</t>
  </si>
  <si>
    <t>https://www.f5.com/pdf/products/big-ip-8800-ds.pdf</t>
  </si>
  <si>
    <t>https://media.digikey.com/Photos/Omron%20Elect%20Photos/D3V-162-1C25-K.jpg</t>
  </si>
  <si>
    <t>DIP-2 Switch</t>
  </si>
  <si>
    <t>Creatron</t>
  </si>
  <si>
    <t>SWDIP-000002</t>
  </si>
  <si>
    <t>https://www.endrich.com/fm/2/%20EDS.pdf</t>
  </si>
  <si>
    <t>https://universalsolder.b-cdn.net/wp-content/uploads/2020/10/2792_7cd430ba-d793-4fb0-a339-d438ad70b21f0-1-540x405.jpg</t>
  </si>
  <si>
    <t>DIP-3 Switch</t>
  </si>
  <si>
    <t>SWDIP-000003</t>
  </si>
  <si>
    <t>https://4.imimg.com/data4/EI/KI/MY-666687/dip-switches-500x500.jpg</t>
  </si>
  <si>
    <t>Push Button</t>
  </si>
  <si>
    <t>https://www.hdk.co.jp/pdf/eng/e291702.pdf</t>
  </si>
  <si>
    <t>https://www.robotshop.com/media/catalog/product/cache/image/1350x/9df78eab33525d08d6e5fb8d27136e95/s/f/sfe-12mm-push-button-switch_1.jpg</t>
  </si>
  <si>
    <t>Large Tactile Push Button</t>
  </si>
  <si>
    <t>https://datasheet.octopart.com/B3F-1050-Omron-datasheet-5318198.pdf</t>
  </si>
  <si>
    <t>https://i5.walmartimages.com/asr/2ff3fb31-9850-47a6-815a-3b183038e09e.cad7cd3de1da9e4b542d782357fd4898.jpeg?odnHeight=450&amp;odnWidth=450&amp;odnBg=ffffff</t>
  </si>
  <si>
    <t>Small Push Switch</t>
  </si>
  <si>
    <t>https://www.solomusicgear.com/wp-content/uploads/2020/12/SL-KS212-S-main-1.jpg</t>
  </si>
  <si>
    <t>Smooth Push Switch</t>
  </si>
  <si>
    <t>https://cdn1.components.ru/890/554890.pdf</t>
  </si>
  <si>
    <t>https://cdn-shop.adafruit.com/970x728/1010-07.jpg</t>
  </si>
  <si>
    <t>Relays</t>
  </si>
  <si>
    <t>ORWH-SH-112DIF</t>
  </si>
  <si>
    <t>https://www.fcl.fujitsu.com/downloads/MICRO/fcai/relays/vs.pdf</t>
  </si>
  <si>
    <t>https://www.mouser.ca/images/tycoelectronics/lrg/ORWH.jpg</t>
  </si>
  <si>
    <t>Toggle Switch</t>
  </si>
  <si>
    <t>TS203</t>
  </si>
  <si>
    <t>https://www.farnell.com/datasheets/32931.pdf</t>
  </si>
  <si>
    <t>https://m.media-amazon.com/images/I/51QRu-VGhNS._AC_SY679_.jpg</t>
  </si>
  <si>
    <t>Toggle Push Switch</t>
  </si>
  <si>
    <t>MHPS2283</t>
  </si>
  <si>
    <t>https://www.digikey.ca/en/products/detail/apem-inc/MHPS2283/1795387</t>
  </si>
  <si>
    <t>https://media.digikey.com/Photos/APEM%20Comp%20Photos/MHPS2283.JPG</t>
  </si>
  <si>
    <t>Wheels w/o white axel</t>
  </si>
  <si>
    <t>http://www.canadawideparts.com/downloads/catalogs/eaton_344-404-405-454Models_axip0200.pdf</t>
  </si>
  <si>
    <t>Wheels w white axel</t>
  </si>
  <si>
    <t>https://www.pololu.com/file/0J450/a4988_DMOS_microstepping_driver_with_translator.pdf</t>
  </si>
  <si>
    <t>Raspberry Pi Camera</t>
  </si>
  <si>
    <t>Rev 1.3</t>
  </si>
  <si>
    <t>https://docs.rs-online.com/2888/0900766b8127db0a.pdf</t>
  </si>
  <si>
    <t>https://cdn11.bigcommerce.com/s-am5zt8xfow/images/stencil/1280x1280/products/891/7348/269_3__18576.1620919829.jpg?c=2</t>
  </si>
  <si>
    <t>Logitech Webcam</t>
  </si>
  <si>
    <t>C270</t>
  </si>
  <si>
    <t>https://www.logitech.com/en-ca/products/webcams/c270-hd-webcam.html</t>
  </si>
  <si>
    <t>https://b-com.ca/wp-content/uploads/2019/10/Logitech-C270.jpg</t>
  </si>
  <si>
    <t>Keyboard</t>
  </si>
  <si>
    <t>https://m.media-amazon.com/images/I/414ePgryCcL._AC_SX425_.jpg</t>
  </si>
  <si>
    <t>USB A to micro USB</t>
  </si>
  <si>
    <t>https://media.startech.com/cms/products/gallery_large/uusbhaub6in.main.jpg</t>
  </si>
  <si>
    <t>Mini HDMI to HDMI</t>
  </si>
  <si>
    <t>https://m.media-amazon.com/images/I/61PJt6-7qHL._SL1500_.jpg</t>
  </si>
  <si>
    <t>Mini USB to USB A</t>
  </si>
  <si>
    <t>https://multimedia.bbycastatic.ca/multimedia/products/500x500/134/13499/13499301.jpeg</t>
  </si>
  <si>
    <t xml:space="preserve">2.4GHz Wireless Transceiver </t>
  </si>
  <si>
    <t>https://tronic.lk/assets/uploads/7bbbf49d7d5d01084f0a13273e5ea0f1.jpg</t>
  </si>
  <si>
    <t>Crystal Oscillator</t>
  </si>
  <si>
    <t>16kHz</t>
  </si>
  <si>
    <t>https://upload.wikimedia.org/wikipedia/commons/c/c7/16MHZ_Crystal.jpg</t>
  </si>
  <si>
    <t xml:space="preserve">Perf Board </t>
  </si>
  <si>
    <t>PCB</t>
  </si>
  <si>
    <t>https://universalsolder.b-cdn.net/wp-content/uploads/2020/03/2025_d34d2e13-ef66-4e53-9fcf-9a77c857a6c60-540x405.jpg</t>
  </si>
  <si>
    <t xml:space="preserve">Small Mini Heatsink for Raspberry Pi </t>
  </si>
  <si>
    <t xml:space="preserve">Heatsink </t>
  </si>
  <si>
    <t>https://media.digikey.com/Photos/Seeed%20Technology%20Ltd/110991327.JPG</t>
  </si>
  <si>
    <t xml:space="preserve">Soil Moisture Sensor </t>
  </si>
  <si>
    <t>Soil</t>
  </si>
  <si>
    <t>https://northwestscada.com/wp-content/uploads/2020/11/IRROMETER-WATERMARK-Soil-Moisute-Sensor-5ft-200SS-Monitor-Probe_.png</t>
  </si>
  <si>
    <t xml:space="preserve">USB C to Gigabit Ethernet Adapter </t>
  </si>
  <si>
    <t>https://p3-ofp.static.pub/fes/cms/2022/10/26/qvdh1mmqxyobzulm49oa2mr0z3f8ay059658.png</t>
  </si>
  <si>
    <t xml:space="preserve">HDMI to HDMI </t>
  </si>
  <si>
    <t>https://m.media-amazon.com/images/I/41bCxnHksnL._AC_.jpg</t>
  </si>
  <si>
    <t xml:space="preserve">Power Strip </t>
  </si>
  <si>
    <t>https://m.media-amazon.com/images/W/IMAGERENDERING_521856-T1/images/I/610jvx5VcgL._AC_SX679_.jpg</t>
  </si>
  <si>
    <t>TSL14S-LF</t>
  </si>
  <si>
    <t>https://www.mouser.com/images/taos/lrg/TSL14S-LF.jpg</t>
  </si>
  <si>
    <t>p mosfet</t>
  </si>
  <si>
    <t>https://cdn.shopify.com/s/files/1/0915/1182/products/10349-01_2048x.jpg?v=1473879538</t>
  </si>
  <si>
    <t>ka3588</t>
  </si>
  <si>
    <t>https://i.ebayimg.com/images/g/Oc0AAOSwaTJer~xG/s-l500.jpg</t>
  </si>
  <si>
    <t>Micro SD Adaptor</t>
  </si>
  <si>
    <t>https://m.media-amazon.com/images/I/41sQ5UHDpvL._AC_.jpg</t>
  </si>
  <si>
    <t>L7805</t>
  </si>
  <si>
    <t>https://www.pcboard.ca/image/cache/catalog/products/components/to_220-800x800.jpg</t>
  </si>
  <si>
    <t>2N7000</t>
  </si>
  <si>
    <t>https://m.media-amazon.com/images/I/31x1F4G+OYL._AC_.jpg</t>
  </si>
  <si>
    <t>HCP6242OPAMP</t>
  </si>
  <si>
    <t>https://www.microchip.com/content/dam/mchp/mrt-dam/ic-images/pdip/8-lead-c4x/MCP6242-C4X-Regular.jpg</t>
  </si>
  <si>
    <t>n mosfet</t>
  </si>
  <si>
    <t>https://cdn.sparkfun.com//assets/parts/4/5/5/5/10213-01.jpg</t>
  </si>
  <si>
    <t>PPG Heart Rate Monitor Sensor for Arduino</t>
  </si>
  <si>
    <t xml:space="preserve">Gravity </t>
  </si>
  <si>
    <t>SEN0203</t>
  </si>
  <si>
    <t>https://dfimg.dfrobot.com/nobody/wiki/39b26f38961529c0bdc3909ccfaba712.jpg</t>
  </si>
  <si>
    <t xml:space="preserve">Digital 5A Relay Module </t>
  </si>
  <si>
    <t>DFR0017</t>
  </si>
  <si>
    <t>https://raw.githubusercontent.com/DFRobot/DFRobotMediaWikiImage/master/Image/Relay_Module_DFR0017.jpg</t>
  </si>
  <si>
    <t>Digital Buzzer (for Arduino)</t>
  </si>
  <si>
    <t>DFR0032</t>
  </si>
  <si>
    <t>https://raw.githubusercontent.com/DFRobot/DFRobotMediaWikiImage/master/Image/DFR0032_new.JPG</t>
  </si>
  <si>
    <t>Digital Adjustable Infrared Proximity Sensor</t>
  </si>
  <si>
    <t>SEN0019</t>
  </si>
  <si>
    <t>https://dfimg.dfrobot.com/store/data/SEN0019/200324%20Update/SEN0019.JPG</t>
  </si>
  <si>
    <t xml:space="preserve">Analog Soil Moisture Sensor for Arduino </t>
  </si>
  <si>
    <t>SEN0114</t>
  </si>
  <si>
    <t>https://dfimg.dfrobot.com/nobody/wiki/8abb454deeccd1ae31118b54e7e9ae14.png</t>
  </si>
  <si>
    <t>12V DC Motor 350RPM w/Encoder (12kg*cm)</t>
  </si>
  <si>
    <t>FIT0493</t>
  </si>
  <si>
    <t>https://dfimg.dfrobot.com/store/data/FIT0493/45%E5%BA%A6900x600_564x376.jpg</t>
  </si>
  <si>
    <t>Part</t>
  </si>
  <si>
    <t>Quantity</t>
  </si>
  <si>
    <t>Working</t>
  </si>
  <si>
    <t>Description</t>
  </si>
  <si>
    <t>Texas Instruments MSP-EXP430F5529LP</t>
  </si>
  <si>
    <t>A board to simulate the behaviour of a USB device google for documentation and IDE</t>
  </si>
  <si>
    <t>Nucleo L476RG</t>
  </si>
  <si>
    <t>CORTEX M4 Powered board with many pinout, think a teensy pre-teensy</t>
  </si>
  <si>
    <t>Nucleo L496ZG</t>
  </si>
  <si>
    <t>Very stronk ARM powered board with many many pinout and a client USB, arduino on steroids</t>
  </si>
  <si>
    <t>NodeMCU ESP32S WROOM</t>
  </si>
  <si>
    <t>NodeMCU ESP8266</t>
  </si>
  <si>
    <t>A simple IoT microcontroller that can connect to wifi and run micropython</t>
  </si>
  <si>
    <t>AI Thinker ESP32CAM</t>
  </si>
  <si>
    <t>CAMERA DOESNT WORK</t>
  </si>
  <si>
    <t>RPi 4B (BuyAPi)</t>
  </si>
  <si>
    <t>RPi 4 (CanaKit)</t>
  </si>
  <si>
    <t>RPi 3B+ (CanaKit)</t>
  </si>
  <si>
    <t>Netduino Smallboard 3</t>
  </si>
  <si>
    <t>Arduino w/ Ethernet and ARM Proc</t>
  </si>
  <si>
    <t>Avnet Minized Starter Kit</t>
  </si>
  <si>
    <t>Pre RPi Linux Dev Board</t>
  </si>
  <si>
    <t>Canakit Retro Gaming Kit</t>
  </si>
  <si>
    <t>SNES + RPi</t>
  </si>
  <si>
    <t>Dragonboard 410c</t>
  </si>
  <si>
    <t>Qualcomm Snapdragon HDK board (like very old but still cool)</t>
  </si>
  <si>
    <t>Wio LTE GLONASS chip</t>
  </si>
  <si>
    <t>Global GPS and LTE chipset</t>
  </si>
  <si>
    <t>Wiznet WIZ750SR Evaluation Board</t>
  </si>
  <si>
    <t>Ethernet Interface chipset</t>
  </si>
  <si>
    <t>Arduino MKR Vidor 4000</t>
  </si>
  <si>
    <t>Whole FPGA Interface</t>
  </si>
  <si>
    <t>Arduino Uno</t>
  </si>
  <si>
    <t>Arduino Nano</t>
  </si>
  <si>
    <t>Particle IoT Kits</t>
  </si>
  <si>
    <t>Just ESP kits</t>
  </si>
  <si>
    <t>M5 Stack Core</t>
  </si>
  <si>
    <t>M5Stack Stick</t>
  </si>
  <si>
    <t xml:space="preserve">WEARABLE ESP WITH GYRO </t>
  </si>
  <si>
    <t>Particle Electron LTE</t>
  </si>
  <si>
    <t>An ESP with SIM capabilities (pretty cool for offline)</t>
  </si>
  <si>
    <t>M5CAM</t>
  </si>
  <si>
    <t>Amtel AVR Arduino (328p)</t>
  </si>
  <si>
    <t>Backup Arduino ATMEGA 328 Chips</t>
  </si>
  <si>
    <t>Check force</t>
  </si>
  <si>
    <t>IR SENSOR</t>
  </si>
  <si>
    <t>Check IR</t>
  </si>
  <si>
    <t>Raspberry Pi camera</t>
  </si>
  <si>
    <t>literally a camera</t>
  </si>
  <si>
    <t>Walabot Creator</t>
  </si>
  <si>
    <t>A tracking / depth perception sensor (accurate enough to check for breathing)</t>
  </si>
  <si>
    <t>MFRC-522</t>
  </si>
  <si>
    <t>RFID Sensor</t>
  </si>
  <si>
    <t>Proto-Board</t>
  </si>
  <si>
    <t>Directly sautering on</t>
  </si>
  <si>
    <t>Logitec C720 Webcam</t>
  </si>
  <si>
    <t xml:space="preserve">7" Display </t>
  </si>
  <si>
    <t>4" Display</t>
  </si>
  <si>
    <t>5" Display</t>
  </si>
  <si>
    <t>3D Magnetic Sensor</t>
  </si>
  <si>
    <t>3D Joystick</t>
  </si>
  <si>
    <t>Force Sensing Resistor</t>
  </si>
  <si>
    <t>Grove Gesture Sensor</t>
  </si>
  <si>
    <t>Ultrasonic Sensors</t>
  </si>
  <si>
    <t>Heart Rate Sensors</t>
  </si>
  <si>
    <t>Grove Haptic Motor</t>
  </si>
  <si>
    <t>Simple DC Motors</t>
  </si>
  <si>
    <t>Simple OLED</t>
  </si>
  <si>
    <t>Gyro</t>
  </si>
  <si>
    <t>ECG Sensor</t>
  </si>
  <si>
    <t>Capacitor Kit</t>
  </si>
  <si>
    <t>Transistor Kit</t>
  </si>
  <si>
    <t>DC-DC Converters</t>
  </si>
  <si>
    <t>LED Matrices</t>
  </si>
  <si>
    <t>Pins bent to hell and back</t>
  </si>
  <si>
    <t>DFRobot Proximity Sensor</t>
  </si>
  <si>
    <t>CMOS RTC (Real Time Clock)</t>
  </si>
  <si>
    <t>Grove Thermal Imaging Sensor</t>
  </si>
  <si>
    <t>Infared Motion Sensor</t>
  </si>
  <si>
    <t>WiFi Chip (arduino)</t>
  </si>
  <si>
    <t>50+</t>
  </si>
  <si>
    <t xml:space="preserve">M5 Motion Sensor </t>
  </si>
  <si>
    <t>M5 TOF Distance Sensor</t>
  </si>
  <si>
    <t>M5 GPS Sensor</t>
  </si>
  <si>
    <t>M5 Color Sensor</t>
  </si>
  <si>
    <t>M5 Heart Rate Sensor</t>
  </si>
  <si>
    <t>TI CC3000</t>
  </si>
  <si>
    <t>Enables wifi for the TI Launchpad (you just pop it on like a wifi shield</t>
  </si>
  <si>
    <t>L298N Motor Driver</t>
  </si>
  <si>
    <t>Assorted Servos</t>
  </si>
  <si>
    <t>Stepper Motor Drivers</t>
  </si>
  <si>
    <t>Bluefruit BLE Shield</t>
  </si>
  <si>
    <t>Heavy Duty Servo</t>
  </si>
  <si>
    <t>12V Motor w/ Encoder</t>
  </si>
  <si>
    <t>Soil Moisture Sensor</t>
  </si>
  <si>
    <t>Digital Buzzer Module</t>
  </si>
  <si>
    <t xml:space="preserve">Digital Relay 10A </t>
  </si>
  <si>
    <t>Gravity: Heart Rate Sensor</t>
  </si>
  <si>
    <t>Temp. Sensor (DHT11/DHT22)</t>
  </si>
  <si>
    <t>TOF Distance Sensor VL53LOX</t>
  </si>
  <si>
    <t>Big IR Sensor</t>
  </si>
  <si>
    <t>Vibration Sensor</t>
  </si>
  <si>
    <t>Water sensors</t>
  </si>
  <si>
    <t>Big Reed Switch</t>
  </si>
  <si>
    <t>Small Reed Switch</t>
  </si>
  <si>
    <t>Light Blocking</t>
  </si>
  <si>
    <t>IR Receiver</t>
  </si>
  <si>
    <t>Laser Emitters</t>
  </si>
  <si>
    <t>Buttons</t>
  </si>
  <si>
    <t>Tracker</t>
  </si>
  <si>
    <t>Big 2 Color LED</t>
  </si>
  <si>
    <t>Small 2 Color LED</t>
  </si>
  <si>
    <t>Avoidance Sensor</t>
  </si>
  <si>
    <t>Temperature Sensor TEMP18B20</t>
  </si>
  <si>
    <t>Photoresistors</t>
  </si>
  <si>
    <t>Analog Temperature</t>
  </si>
  <si>
    <t>Small Speaker</t>
  </si>
  <si>
    <t>Digital Temperature</t>
  </si>
  <si>
    <t>IR Sensors</t>
  </si>
  <si>
    <t>7 Color Flash</t>
  </si>
  <si>
    <t>Ball Switch</t>
  </si>
  <si>
    <t>Hall Magnetic</t>
  </si>
  <si>
    <t>Analog Hall</t>
  </si>
  <si>
    <t>Small 7 Segment</t>
  </si>
  <si>
    <t>Big 7 Segment</t>
  </si>
  <si>
    <t>Small 4 Digit 7 Segment</t>
  </si>
  <si>
    <t>Big 4 Digit 7 Segment</t>
  </si>
  <si>
    <t>Touch Sensor (Flat and Blue)</t>
  </si>
  <si>
    <t>Touch Sensor (Red)</t>
  </si>
  <si>
    <t xml:space="preserve">Part </t>
  </si>
  <si>
    <t>Manufacturer</t>
  </si>
  <si>
    <t>Not counted</t>
  </si>
  <si>
    <t>PNP Power Transistor</t>
  </si>
  <si>
    <t>Resistors</t>
  </si>
  <si>
    <t>Inductor</t>
  </si>
  <si>
    <t>Diodes</t>
  </si>
  <si>
    <t>Capacitors</t>
  </si>
  <si>
    <t>2n 3904 transistor</t>
  </si>
  <si>
    <t>Headers</t>
  </si>
  <si>
    <t>Small Ziptie</t>
  </si>
  <si>
    <t>CD4017BE Decade Counter</t>
  </si>
  <si>
    <t>NPNTransistor</t>
  </si>
  <si>
    <t>PhotoResistor</t>
  </si>
  <si>
    <t>IR LED small</t>
  </si>
  <si>
    <t>IR LED big</t>
  </si>
  <si>
    <t>brecilc beam</t>
  </si>
  <si>
    <t>Oled Display</t>
  </si>
  <si>
    <t>op amp</t>
  </si>
  <si>
    <t>speaker</t>
  </si>
  <si>
    <t>SD cards</t>
  </si>
  <si>
    <t>Arduino NFC Shield</t>
  </si>
  <si>
    <t>KA358 op amp</t>
  </si>
  <si>
    <t>lm348 op amp</t>
  </si>
  <si>
    <t>Phone stand</t>
  </si>
  <si>
    <t>peizo buzzer</t>
  </si>
  <si>
    <t>8-bit counter SN74HC590</t>
  </si>
  <si>
    <t>D-type flip flops SN74AC574N</t>
  </si>
  <si>
    <t>IR LED black</t>
  </si>
  <si>
    <t>small speaker</t>
  </si>
  <si>
    <t>Sockets</t>
  </si>
  <si>
    <t>relays</t>
  </si>
  <si>
    <t>Binary Counter SN74HC 164N</t>
  </si>
  <si>
    <t>Shaft Encoder</t>
  </si>
  <si>
    <t>Bluetooth Wireelss Module</t>
  </si>
  <si>
    <t>Logitech Keyboard</t>
  </si>
  <si>
    <t>IR Blaster</t>
  </si>
  <si>
    <t>IR Transistor</t>
  </si>
  <si>
    <t>OP Amp</t>
  </si>
  <si>
    <t>555 Timer</t>
  </si>
  <si>
    <t>7 segment display  x1</t>
  </si>
  <si>
    <t>7 segment display x4</t>
  </si>
  <si>
    <t>Push Switch</t>
  </si>
  <si>
    <t>PhotoTransistor</t>
  </si>
  <si>
    <t>Potentiometer small</t>
  </si>
  <si>
    <t>potentiometer big</t>
  </si>
  <si>
    <t>Dip3 switch</t>
  </si>
  <si>
    <t>Dip2 switch</t>
  </si>
  <si>
    <t>Toggle switch</t>
  </si>
  <si>
    <t>Temp breakout</t>
  </si>
  <si>
    <t>p-mofset</t>
  </si>
  <si>
    <t>n-mofset</t>
  </si>
  <si>
    <t>1mh inductor</t>
  </si>
  <si>
    <t>NPN</t>
  </si>
  <si>
    <t>hall effect</t>
  </si>
  <si>
    <t>I/O expander</t>
  </si>
  <si>
    <t>stepper motor driver</t>
  </si>
  <si>
    <t>motor driver</t>
  </si>
  <si>
    <t>big switch</t>
  </si>
  <si>
    <t>Line Driver</t>
  </si>
  <si>
    <t>Analog Hall + Hall Magnetic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</si>
</sst>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10"/>
      <color rgb="FF333333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1"/>
      <color rgb="FF222222"/>
      <name val="&quot;Google Sans&quot;"/>
    </font>
    <font>
      <u/>
      <sz val="10"/>
      <color rgb="FF1155CC"/>
      <name val="Arial"/>
    </font>
    <font>
      <sz val="9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56A3F1"/>
      <name val="Arial"/>
    </font>
    <font>
      <sz val="10"/>
      <color theme="1"/>
      <name val="Arial"/>
      <scheme val="minor"/>
    </font>
    <font>
      <sz val="10"/>
      <color rgb="FFFFFFFF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4" fillId="3" borderId="0" xfId="0" applyFont="1" applyFill="1" applyAlignment="1">
      <alignment wrapText="1"/>
    </xf>
    <xf numFmtId="0" fontId="5" fillId="3" borderId="0" xfId="0" applyFont="1" applyFill="1"/>
    <xf numFmtId="0" fontId="6" fillId="3" borderId="0" xfId="0" applyFont="1" applyFill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7" fillId="4" borderId="0" xfId="0" applyFont="1" applyFill="1"/>
    <xf numFmtId="0" fontId="6" fillId="4" borderId="0" xfId="0" applyFont="1" applyFill="1"/>
    <xf numFmtId="0" fontId="8" fillId="3" borderId="0" xfId="0" applyFont="1" applyFill="1"/>
    <xf numFmtId="0" fontId="9" fillId="3" borderId="0" xfId="0" applyFont="1" applyFill="1"/>
    <xf numFmtId="0" fontId="3" fillId="5" borderId="0" xfId="0" applyFont="1" applyFill="1"/>
    <xf numFmtId="0" fontId="10" fillId="4" borderId="0" xfId="0" applyFont="1" applyFill="1" applyAlignment="1">
      <alignment wrapText="1"/>
    </xf>
    <xf numFmtId="0" fontId="11" fillId="3" borderId="0" xfId="0" applyFont="1" applyFill="1"/>
    <xf numFmtId="0" fontId="12" fillId="0" borderId="0" xfId="0" applyFont="1"/>
    <xf numFmtId="0" fontId="13" fillId="6" borderId="0" xfId="0" applyFont="1" applyFill="1"/>
    <xf numFmtId="0" fontId="1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ranux.com/wp-content/uploads/2017/03/1k-resistor.jpg" TargetMode="External"/><Relationship Id="rId21" Type="http://schemas.openxmlformats.org/officeDocument/2006/relationships/hyperlink" Target="https://www.faranux.com/wp-content/uploads/2022/02/7b589b86-61v6vomy0ql._sl1500_.jpg" TargetMode="External"/><Relationship Id="rId63" Type="http://schemas.openxmlformats.org/officeDocument/2006/relationships/hyperlink" Target="http://cdn.shopify.com/s/files/1/0015/7571/4865/products/2437_20_1_1200x1200.jpg?v=1571749908" TargetMode="External"/><Relationship Id="rId159" Type="http://schemas.openxmlformats.org/officeDocument/2006/relationships/hyperlink" Target="https://www.devacron.com/wp-content/uploads/2017/06/Sharp_2Y0A710.jpg" TargetMode="External"/><Relationship Id="rId170" Type="http://schemas.openxmlformats.org/officeDocument/2006/relationships/hyperlink" Target="https://data.energizer.com/pdfs/cr2032.pdf" TargetMode="External"/><Relationship Id="rId226" Type="http://schemas.openxmlformats.org/officeDocument/2006/relationships/hyperlink" Target="https://store-usa.arduino.cc/products/arduino-nano?selectedStore=us" TargetMode="External"/><Relationship Id="rId268" Type="http://schemas.openxmlformats.org/officeDocument/2006/relationships/hyperlink" Target="https://b-com.ca/wp-content/uploads/2019/10/Logitech-C270.jpg" TargetMode="External"/><Relationship Id="rId32" Type="http://schemas.openxmlformats.org/officeDocument/2006/relationships/hyperlink" Target="https://arduinomodules.info/wp-content/uploads/ky-010_Photo_interrupter_arduino_module.jpg" TargetMode="External"/><Relationship Id="rId74" Type="http://schemas.openxmlformats.org/officeDocument/2006/relationships/hyperlink" Target="https://www.robotics.org.za/image/cache/catalog/adafruit/AF3295/AF3295-000-650x350.jpg" TargetMode="External"/><Relationship Id="rId128" Type="http://schemas.openxmlformats.org/officeDocument/2006/relationships/hyperlink" Target="https://webobjects2.cdw.com/is/image/CDW/1403948?$product-main$" TargetMode="External"/><Relationship Id="rId5" Type="http://schemas.openxmlformats.org/officeDocument/2006/relationships/hyperlink" Target="https://cb-electronics.com/wp-content/uploads/2020/07/KY-016-PIC-1-1.jpg" TargetMode="External"/><Relationship Id="rId181" Type="http://schemas.openxmlformats.org/officeDocument/2006/relationships/hyperlink" Target="https://www.sparkfun.com/datasheets/Components/SanYoung-Medium-RG.pdf" TargetMode="External"/><Relationship Id="rId237" Type="http://schemas.openxmlformats.org/officeDocument/2006/relationships/hyperlink" Target="https://images.altronics.com.au/sqr/z/Z5125.jpg" TargetMode="External"/><Relationship Id="rId279" Type="http://schemas.openxmlformats.org/officeDocument/2006/relationships/hyperlink" Target="https://m.media-amazon.com/images/I/41bCxnHksnL._AC_.jpg" TargetMode="External"/><Relationship Id="rId43" Type="http://schemas.openxmlformats.org/officeDocument/2006/relationships/hyperlink" Target="https://c1.neweggimages.com/productimage/nb640/V0AF_1_201905011824434896.jpg" TargetMode="External"/><Relationship Id="rId139" Type="http://schemas.openxmlformats.org/officeDocument/2006/relationships/hyperlink" Target="http://www.ee.ic.ac.uk/pcheung/teaching/DE1_EE/stores/sg90_datasheet.pdf" TargetMode="External"/><Relationship Id="rId290" Type="http://schemas.openxmlformats.org/officeDocument/2006/relationships/hyperlink" Target="https://raw.githubusercontent.com/DFRobot/DFRobotMediaWikiImage/master/Image/Relay_Module_DFR0017.jpg" TargetMode="External"/><Relationship Id="rId85" Type="http://schemas.openxmlformats.org/officeDocument/2006/relationships/hyperlink" Target="https://www.faranux.com/wp-content/uploads/2017/03/1k-resistor.jpg" TargetMode="External"/><Relationship Id="rId150" Type="http://schemas.openxmlformats.org/officeDocument/2006/relationships/hyperlink" Target="https://m.media-amazon.com/images/I/51YbzJuJvUL._AC_SX569_.jpg" TargetMode="External"/><Relationship Id="rId192" Type="http://schemas.openxmlformats.org/officeDocument/2006/relationships/hyperlink" Target="https://res.cloudinary.com/rsc/image/upload/b_rgb:FFFFFF,c_pad,dpr_2.0,f_auto,h_300,q_auto,w_600/c_pad,h_300,w_600/F7615860-01.webp" TargetMode="External"/><Relationship Id="rId206" Type="http://schemas.openxmlformats.org/officeDocument/2006/relationships/hyperlink" Target="https://m.media-amazon.com/images/I/41gtmx-fPIL._SR600%2C315_PIWhiteStrip%2CBottomLeft%2C0%2C35_SCLZZZZZZZ_FMpng_BG255%2C255%2C255.jpg" TargetMode="External"/><Relationship Id="rId248" Type="http://schemas.openxmlformats.org/officeDocument/2006/relationships/hyperlink" Target="https://4.imimg.com/data4/EI/KI/MY-666687/dip-switches-500x500.jpg" TargetMode="External"/><Relationship Id="rId12" Type="http://schemas.openxmlformats.org/officeDocument/2006/relationships/hyperlink" Target="https://www.flyrobo.in/image/cache/catalog/product2/ds18b20-digital-temperature-sensor-module-for-arduino-1024x1024.jpg" TargetMode="External"/><Relationship Id="rId33" Type="http://schemas.openxmlformats.org/officeDocument/2006/relationships/hyperlink" Target="https://theorycircuit.com/wp-content/uploads/2018/02/7-segment-display.png" TargetMode="External"/><Relationship Id="rId108" Type="http://schemas.openxmlformats.org/officeDocument/2006/relationships/hyperlink" Target="https://www.faranux.com/wp-content/uploads/2017/03/1k-resistor.jpg" TargetMode="External"/><Relationship Id="rId129" Type="http://schemas.openxmlformats.org/officeDocument/2006/relationships/hyperlink" Target="https://media.startech.com/cms/products/main/n6patc10mbl.main.jpg" TargetMode="External"/><Relationship Id="rId280" Type="http://schemas.openxmlformats.org/officeDocument/2006/relationships/hyperlink" Target="https://m.media-amazon.com/images/W/IMAGERENDERING_521856-T1/images/I/610jvx5VcgL._AC_SX679_.jpg" TargetMode="External"/><Relationship Id="rId54" Type="http://schemas.openxmlformats.org/officeDocument/2006/relationships/hyperlink" Target="https://cdn.shopify.com/s/files/1/0533/3997/9927/products/vl53l5cx-tof-88-zone-distance-sensor-400cm-carrier-w--voltage-regulator_600x.jpg?v=1673609353" TargetMode="External"/><Relationship Id="rId75" Type="http://schemas.openxmlformats.org/officeDocument/2006/relationships/hyperlink" Target="https://www.faranux.com/wp-content/uploads/2017/03/1k-resistor.jpg" TargetMode="External"/><Relationship Id="rId96" Type="http://schemas.openxmlformats.org/officeDocument/2006/relationships/hyperlink" Target="https://www.faranux.com/wp-content/uploads/2017/03/1k-resistor.jpg" TargetMode="External"/><Relationship Id="rId140" Type="http://schemas.openxmlformats.org/officeDocument/2006/relationships/hyperlink" Target="http://cdn.shopify.com/s/files/1/0015/7571/4865/products/1713_20_1_1200x1200.jpg?v=1571749884" TargetMode="External"/><Relationship Id="rId161" Type="http://schemas.openxmlformats.org/officeDocument/2006/relationships/hyperlink" Target="http://cdn.shopify.com/s/files/1/0015/7571/4865/products/1791_20_2_1200x1200.jpg?v=1571749887" TargetMode="External"/><Relationship Id="rId182" Type="http://schemas.openxmlformats.org/officeDocument/2006/relationships/hyperlink" Target="https://domoticx.com/wp-content/uploads/2016/06/LED-Matrix-display-8x8-Dots-Rood-MAX7219-bovenkant.jpg" TargetMode="External"/><Relationship Id="rId217" Type="http://schemas.openxmlformats.org/officeDocument/2006/relationships/hyperlink" Target="https://m.media-amazon.com/images/I/51yxJqfJ21L.jpg" TargetMode="External"/><Relationship Id="rId6" Type="http://schemas.openxmlformats.org/officeDocument/2006/relationships/hyperlink" Target="https://m.media-amazon.com/images/I/51aOSKk56DL._SX522_.jpg" TargetMode="External"/><Relationship Id="rId238" Type="http://schemas.openxmlformats.org/officeDocument/2006/relationships/hyperlink" Target="https://shop.m5stack.com/products/basic-core-iot-development-kit?variant=16804801937498" TargetMode="External"/><Relationship Id="rId259" Type="http://schemas.openxmlformats.org/officeDocument/2006/relationships/hyperlink" Target="https://www.farnell.com/datasheets/32931.pdf" TargetMode="External"/><Relationship Id="rId23" Type="http://schemas.openxmlformats.org/officeDocument/2006/relationships/hyperlink" Target="https://cdn.shopify.com/s/files/1/0530/0604/1274/products/61Xbj3stgiL._SL1500_2048x2048.jpg?v=1612796725" TargetMode="External"/><Relationship Id="rId119" Type="http://schemas.openxmlformats.org/officeDocument/2006/relationships/hyperlink" Target="https://www.faranux.com/wp-content/uploads/2017/03/1k-resistor.jpg" TargetMode="External"/><Relationship Id="rId270" Type="http://schemas.openxmlformats.org/officeDocument/2006/relationships/hyperlink" Target="https://media.startech.com/cms/products/gallery_large/uusbhaub6in.main.jpg" TargetMode="External"/><Relationship Id="rId291" Type="http://schemas.openxmlformats.org/officeDocument/2006/relationships/hyperlink" Target="https://raw.githubusercontent.com/DFRobot/DFRobotMediaWikiImage/master/Image/DFR0032_new.JPG" TargetMode="External"/><Relationship Id="rId44" Type="http://schemas.openxmlformats.org/officeDocument/2006/relationships/hyperlink" Target="https://cdn.lantronix.com/wp-content/uploads/img/HDK8450-33-1-2-scaled.jpg" TargetMode="External"/><Relationship Id="rId65" Type="http://schemas.openxmlformats.org/officeDocument/2006/relationships/hyperlink" Target="https://cdn3.volusion.com/btfzd.umflq/v/vspfiles/photos/AD617-2.jpg?v-cache=1641571871" TargetMode="External"/><Relationship Id="rId86" Type="http://schemas.openxmlformats.org/officeDocument/2006/relationships/hyperlink" Target="https://www.faranux.com/wp-content/uploads/2017/03/1k-resistor.jpg" TargetMode="External"/><Relationship Id="rId130" Type="http://schemas.openxmlformats.org/officeDocument/2006/relationships/hyperlink" Target="https://www.amazon.ca/gp/product/B09DF5PS9J/ref=ppx_od_dt_b_asin_title_s00?ie=UTF8&amp;psc=1" TargetMode="External"/><Relationship Id="rId151" Type="http://schemas.openxmlformats.org/officeDocument/2006/relationships/hyperlink" Target="https://www.onsemi.com/pdf/datasheet/tip31a-d.pdf" TargetMode="External"/><Relationship Id="rId172" Type="http://schemas.openxmlformats.org/officeDocument/2006/relationships/hyperlink" Target="https://electronicshub.pk/wp-content/uploads/2020/07/51hRm2LRIpL._SL1100_-1.jpg" TargetMode="External"/><Relationship Id="rId193" Type="http://schemas.openxmlformats.org/officeDocument/2006/relationships/hyperlink" Target="https://www.mouser.ca/datasheet/2/308/TIP31A_D-1814956.pdf" TargetMode="External"/><Relationship Id="rId207" Type="http://schemas.openxmlformats.org/officeDocument/2006/relationships/hyperlink" Target="https://upload.wikimedia.org/wikipedia/commons/e/ea/Seven_segment_01_Pengo.jpg" TargetMode="External"/><Relationship Id="rId228" Type="http://schemas.openxmlformats.org/officeDocument/2006/relationships/hyperlink" Target="https://www.espressif.com/en/products/socs/esp8266" TargetMode="External"/><Relationship Id="rId249" Type="http://schemas.openxmlformats.org/officeDocument/2006/relationships/hyperlink" Target="https://www.hdk.co.jp/pdf/eng/e291702.pdf" TargetMode="External"/><Relationship Id="rId13" Type="http://schemas.openxmlformats.org/officeDocument/2006/relationships/hyperlink" Target="https://i5.walmartimages.com/asr/675db0d7-76a2-4549-8892-300735660415_1.76b9179c1dcf8f3328d5342223477a89.jpeg?odnHeight=450&amp;odnWidth=450&amp;odnBg=ffffff" TargetMode="External"/><Relationship Id="rId109" Type="http://schemas.openxmlformats.org/officeDocument/2006/relationships/hyperlink" Target="https://www.faranux.com/wp-content/uploads/2017/03/1k-resistor.jpg" TargetMode="External"/><Relationship Id="rId260" Type="http://schemas.openxmlformats.org/officeDocument/2006/relationships/hyperlink" Target="https://m.media-amazon.com/images/I/51QRu-VGhNS._AC_SY679_.jpg" TargetMode="External"/><Relationship Id="rId281" Type="http://schemas.openxmlformats.org/officeDocument/2006/relationships/hyperlink" Target="https://www.mouser.com/images/taos/lrg/TSL14S-LF.jpg" TargetMode="External"/><Relationship Id="rId34" Type="http://schemas.openxmlformats.org/officeDocument/2006/relationships/hyperlink" Target="https://content.instructables.com/FZI/CZGZ/IBTF5EDQ/FZICZGZIBTF5EDQ.png?auto=webp" TargetMode="External"/><Relationship Id="rId55" Type="http://schemas.openxmlformats.org/officeDocument/2006/relationships/hyperlink" Target="https://cdn-shop.adafruit.com/datasheets/TCS34725.pdf" TargetMode="External"/><Relationship Id="rId76" Type="http://schemas.openxmlformats.org/officeDocument/2006/relationships/hyperlink" Target="https://www.faranux.com/wp-content/uploads/2017/03/1k-resistor.jpg" TargetMode="External"/><Relationship Id="rId97" Type="http://schemas.openxmlformats.org/officeDocument/2006/relationships/hyperlink" Target="https://www.faranux.com/wp-content/uploads/2017/03/1k-resistor.jpg" TargetMode="External"/><Relationship Id="rId120" Type="http://schemas.openxmlformats.org/officeDocument/2006/relationships/hyperlink" Target="https://www.faranux.com/wp-content/uploads/2017/03/1k-resistor.jpg" TargetMode="External"/><Relationship Id="rId141" Type="http://schemas.openxmlformats.org/officeDocument/2006/relationships/hyperlink" Target="https://cdn.sparkfun.com/assets/parts/9/7/00105-LED_-_RGB_Clear_Common_Cathode-01.jpg" TargetMode="External"/><Relationship Id="rId7" Type="http://schemas.openxmlformats.org/officeDocument/2006/relationships/hyperlink" Target="https://cdn.shopify.com/s/files/1/0015/7571/4865/products/2706_5_1024x1024@2x.jpg?v=1646174073" TargetMode="External"/><Relationship Id="rId162" Type="http://schemas.openxmlformats.org/officeDocument/2006/relationships/hyperlink" Target="https://media.naylampmechatronics.com/764-superlarge_default/modulo-mpu6050-acelerometro-giroscopio-i2c.jpg" TargetMode="External"/><Relationship Id="rId183" Type="http://schemas.openxmlformats.org/officeDocument/2006/relationships/hyperlink" Target="https://ae01.alicdn.com/kf/HTB1XJKFSVXXXXa8XVXXq6xXFXXXe/Gasky-10pcs-Durable-Laser-Dot-Diode-Module-650nm-5mW-5V-Mini-Micro-Electronic-Components-Part-Accessories.jpg" TargetMode="External"/><Relationship Id="rId218" Type="http://schemas.openxmlformats.org/officeDocument/2006/relationships/hyperlink" Target="https://m.media-amazon.com/images/I/51yxJqfJ21L.jpg" TargetMode="External"/><Relationship Id="rId239" Type="http://schemas.openxmlformats.org/officeDocument/2006/relationships/hyperlink" Target="https://www.robotshop.com/media/catalog/product/cache/image/1350x/9df78eab33525d08d6e5fb8d27136e95/m/5/m5stack-esp32-basic-core-iot-development-kit-1.jpg" TargetMode="External"/><Relationship Id="rId250" Type="http://schemas.openxmlformats.org/officeDocument/2006/relationships/hyperlink" Target="https://www.robotshop.com/media/catalog/product/cache/image/1350x/9df78eab33525d08d6e5fb8d27136e95/s/f/sfe-12mm-push-button-switch_1.jpg" TargetMode="External"/><Relationship Id="rId271" Type="http://schemas.openxmlformats.org/officeDocument/2006/relationships/hyperlink" Target="https://m.media-amazon.com/images/I/61PJt6-7qHL._SL1500_.jpg" TargetMode="External"/><Relationship Id="rId292" Type="http://schemas.openxmlformats.org/officeDocument/2006/relationships/hyperlink" Target="https://dfimg.dfrobot.com/store/data/SEN0019/200324%20Update/SEN0019.JPG" TargetMode="External"/><Relationship Id="rId24" Type="http://schemas.openxmlformats.org/officeDocument/2006/relationships/hyperlink" Target="https://m.media-amazon.com/images/I/61tK04W91KL._AC_SY355_.jpg" TargetMode="External"/><Relationship Id="rId45" Type="http://schemas.openxmlformats.org/officeDocument/2006/relationships/hyperlink" Target="https://eragon.einfochips.com/pub/media/catalog/product/cache/513ff9c6b39d4d8d174f2814eb38722c/q/u/xqualcomm-snapdragon-865-eragon-865-dev-kit-hdk_front.jpg.pagespeed.ic.B2tXEa5n71.jpg" TargetMode="External"/><Relationship Id="rId66" Type="http://schemas.openxmlformats.org/officeDocument/2006/relationships/hyperlink" Target="https://tinkersphere.com/8142/1172.jpg" TargetMode="External"/><Relationship Id="rId87" Type="http://schemas.openxmlformats.org/officeDocument/2006/relationships/hyperlink" Target="https://www.faranux.com/wp-content/uploads/2017/03/1k-resistor.jpg" TargetMode="External"/><Relationship Id="rId110" Type="http://schemas.openxmlformats.org/officeDocument/2006/relationships/hyperlink" Target="https://www.faranux.com/wp-content/uploads/2017/03/1k-resistor.jpg" TargetMode="External"/><Relationship Id="rId131" Type="http://schemas.openxmlformats.org/officeDocument/2006/relationships/hyperlink" Target="https://m.media-amazon.com/images/I/61L7JkEG0hL._AC_SX425_.jpg" TargetMode="External"/><Relationship Id="rId152" Type="http://schemas.openxmlformats.org/officeDocument/2006/relationships/hyperlink" Target="https://www.digchip.com/datasheets/photos/343/TIP32AG.jpg" TargetMode="External"/><Relationship Id="rId173" Type="http://schemas.openxmlformats.org/officeDocument/2006/relationships/hyperlink" Target="https://datasheetspdf.com/pdf/1310364/Handson/17HS4401S/1" TargetMode="External"/><Relationship Id="rId194" Type="http://schemas.openxmlformats.org/officeDocument/2006/relationships/hyperlink" Target="https://hk.element14.com/productimages/large/en_GB/GE3TO220-40.jpg" TargetMode="External"/><Relationship Id="rId208" Type="http://schemas.openxmlformats.org/officeDocument/2006/relationships/hyperlink" Target="https://m.media-amazon.com/images/I/612+wJgz1aL._SX342_.jpg" TargetMode="External"/><Relationship Id="rId229" Type="http://schemas.openxmlformats.org/officeDocument/2006/relationships/hyperlink" Target="https://m.media-amazon.com/images/I/51dgwrO7IYL._SL1001_.jpg" TargetMode="External"/><Relationship Id="rId240" Type="http://schemas.openxmlformats.org/officeDocument/2006/relationships/hyperlink" Target="https://digilent.com/shop/pynq-z1-python-productivity-for-zynq-7000-arm-fpga-soc/" TargetMode="External"/><Relationship Id="rId261" Type="http://schemas.openxmlformats.org/officeDocument/2006/relationships/hyperlink" Target="https://www.digikey.ca/en/products/detail/apem-inc/MHPS2283/1795387" TargetMode="External"/><Relationship Id="rId14" Type="http://schemas.openxmlformats.org/officeDocument/2006/relationships/hyperlink" Target="https://www.electroniclinic.com/wp-content/uploads/2021/06/ky-036-metal-touch-sensor-module.jpg" TargetMode="External"/><Relationship Id="rId35" Type="http://schemas.openxmlformats.org/officeDocument/2006/relationships/hyperlink" Target="https://www.electroschematics.com/wp-content/uploads/2019/12/1-TTP223-Module.jpg" TargetMode="External"/><Relationship Id="rId56" Type="http://schemas.openxmlformats.org/officeDocument/2006/relationships/hyperlink" Target="https://www.electromike.com/media/catalog/product/cache/3ef1ee8ffa2972002974d382ea9cf432/t/c/tc34725.jpg" TargetMode="External"/><Relationship Id="rId77" Type="http://schemas.openxmlformats.org/officeDocument/2006/relationships/hyperlink" Target="https://www.faranux.com/wp-content/uploads/2017/03/1k-resistor.jpg" TargetMode="External"/><Relationship Id="rId100" Type="http://schemas.openxmlformats.org/officeDocument/2006/relationships/hyperlink" Target="https://www.faranux.com/wp-content/uploads/2017/03/1k-resistor.jpg" TargetMode="External"/><Relationship Id="rId282" Type="http://schemas.openxmlformats.org/officeDocument/2006/relationships/hyperlink" Target="https://cdn.shopify.com/s/files/1/0915/1182/products/10349-01_2048x.jpg?v=1473879538" TargetMode="External"/><Relationship Id="rId8" Type="http://schemas.openxmlformats.org/officeDocument/2006/relationships/hyperlink" Target="https://m.media-amazon.com/images/I/71oYyAoyO3L._AC_SX425_.jpg" TargetMode="External"/><Relationship Id="rId98" Type="http://schemas.openxmlformats.org/officeDocument/2006/relationships/hyperlink" Target="https://www.faranux.com/wp-content/uploads/2017/03/1k-resistor.jpg" TargetMode="External"/><Relationship Id="rId121" Type="http://schemas.openxmlformats.org/officeDocument/2006/relationships/hyperlink" Target="https://www.faranux.com/wp-content/uploads/2017/03/1k-resistor.jpg" TargetMode="External"/><Relationship Id="rId142" Type="http://schemas.openxmlformats.org/officeDocument/2006/relationships/hyperlink" Target="https://www.smart-prototyping.com/image/cache/data/2_components/Arduino/101782%200.91%20inch%20OLED%20display/0.91%20inch-1-750x750.jpg" TargetMode="External"/><Relationship Id="rId163" Type="http://schemas.openxmlformats.org/officeDocument/2006/relationships/hyperlink" Target="https://ae01.alicdn.com/kf/S0059bfc53f6141f88bf14fdc0b8d09538/GY-362-ADXL362-GY-346-ADXL346-3-Axis-Digital-Gravity-Sensor-Acceleration-Module-Alternative-ADXL345-Module.jpg_Q90.jpg_.webp" TargetMode="External"/><Relationship Id="rId184" Type="http://schemas.openxmlformats.org/officeDocument/2006/relationships/hyperlink" Target="https://www.robomart.com/image/cache/catalog/RM0872/3mm-ir-black-led-pack-of-5-led-and-ldr-rm0872-by-robomart-945-500x500.jpg" TargetMode="External"/><Relationship Id="rId219" Type="http://schemas.openxmlformats.org/officeDocument/2006/relationships/hyperlink" Target="https://m.media-amazon.com/images/I/51yxJqfJ21L.jpg" TargetMode="External"/><Relationship Id="rId230" Type="http://schemas.openxmlformats.org/officeDocument/2006/relationships/hyperlink" Target="https://www.ti.com/document-viewer/MSP430F5529/datasheet" TargetMode="External"/><Relationship Id="rId251" Type="http://schemas.openxmlformats.org/officeDocument/2006/relationships/hyperlink" Target="https://datasheet.octopart.com/B3F-1050-Omron-datasheet-5318198.pdf" TargetMode="External"/><Relationship Id="rId25" Type="http://schemas.openxmlformats.org/officeDocument/2006/relationships/hyperlink" Target="http://ueeshop.ly200-cdn.com/u_file/UPAB/UPAB620/1609/products/02/92a47baab7.jpg.240x240.jpg" TargetMode="External"/><Relationship Id="rId46" Type="http://schemas.openxmlformats.org/officeDocument/2006/relationships/hyperlink" Target="https://www.spikenzielabs.com/Catalog/images/medium/arduino/A000062_MED.jpg" TargetMode="External"/><Relationship Id="rId67" Type="http://schemas.openxmlformats.org/officeDocument/2006/relationships/hyperlink" Target="https://tinkersphere.com/8142/1172.jpg" TargetMode="External"/><Relationship Id="rId272" Type="http://schemas.openxmlformats.org/officeDocument/2006/relationships/hyperlink" Target="https://multimedia.bbycastatic.ca/multimedia/products/500x500/134/13499/13499301.jpeg" TargetMode="External"/><Relationship Id="rId293" Type="http://schemas.openxmlformats.org/officeDocument/2006/relationships/hyperlink" Target="https://dfimg.dfrobot.com/nobody/wiki/8abb454deeccd1ae31118b54e7e9ae14.png" TargetMode="External"/><Relationship Id="rId88" Type="http://schemas.openxmlformats.org/officeDocument/2006/relationships/hyperlink" Target="https://www.faranux.com/wp-content/uploads/2017/03/1k-resistor.jpg" TargetMode="External"/><Relationship Id="rId111" Type="http://schemas.openxmlformats.org/officeDocument/2006/relationships/hyperlink" Target="https://www.faranux.com/wp-content/uploads/2017/03/1k-resistor.jpg" TargetMode="External"/><Relationship Id="rId132" Type="http://schemas.openxmlformats.org/officeDocument/2006/relationships/hyperlink" Target="https://upload.wikimedia.org/wikipedia/commons/9/90/Electronic-Component-Red-LED.jpg" TargetMode="External"/><Relationship Id="rId153" Type="http://schemas.openxmlformats.org/officeDocument/2006/relationships/hyperlink" Target="https://www.el-component.com/images/bipolar-transistor/pn2907-pinout.jpg" TargetMode="External"/><Relationship Id="rId174" Type="http://schemas.openxmlformats.org/officeDocument/2006/relationships/hyperlink" Target="https://m.media-amazon.com/images/I/41+bxfQUKvL.jpg" TargetMode="External"/><Relationship Id="rId195" Type="http://schemas.openxmlformats.org/officeDocument/2006/relationships/hyperlink" Target="https://www.onsemi.com/pdf/datasheet/pn2222-d.pdf" TargetMode="External"/><Relationship Id="rId209" Type="http://schemas.openxmlformats.org/officeDocument/2006/relationships/hyperlink" Target="https://m.media-amazon.com/images/I/51yxJqfJ21L.jpg" TargetMode="External"/><Relationship Id="rId220" Type="http://schemas.openxmlformats.org/officeDocument/2006/relationships/hyperlink" Target="https://www.pcboard.ca/image/cache/catalog/products/capacitors/100uf-50v-a-800x800.jpg" TargetMode="External"/><Relationship Id="rId241" Type="http://schemas.openxmlformats.org/officeDocument/2006/relationships/hyperlink" Target="https://store.arduino.cc/products/arduino-mkr-vidor-4000" TargetMode="External"/><Relationship Id="rId15" Type="http://schemas.openxmlformats.org/officeDocument/2006/relationships/hyperlink" Target="https://arduinomodules.info/wp-content/uploads/ky-011_two_color_led_module.jpg" TargetMode="External"/><Relationship Id="rId36" Type="http://schemas.openxmlformats.org/officeDocument/2006/relationships/hyperlink" Target="https://i.ebayimg.com/images/g/V80AAMXQyY1TV-CR/s-l500.jpg" TargetMode="External"/><Relationship Id="rId57" Type="http://schemas.openxmlformats.org/officeDocument/2006/relationships/hyperlink" Target="https://datasheets.maximintegrated.com/en/ds/MAX30100.pdf" TargetMode="External"/><Relationship Id="rId262" Type="http://schemas.openxmlformats.org/officeDocument/2006/relationships/hyperlink" Target="https://media.digikey.com/Photos/APEM%20Comp%20Photos/MHPS2283.JPG" TargetMode="External"/><Relationship Id="rId283" Type="http://schemas.openxmlformats.org/officeDocument/2006/relationships/hyperlink" Target="https://i.ebayimg.com/images/g/Oc0AAOSwaTJer~xG/s-l500.jpg" TargetMode="External"/><Relationship Id="rId78" Type="http://schemas.openxmlformats.org/officeDocument/2006/relationships/hyperlink" Target="https://www.faranux.com/wp-content/uploads/2017/03/1k-resistor.jpg" TargetMode="External"/><Relationship Id="rId99" Type="http://schemas.openxmlformats.org/officeDocument/2006/relationships/hyperlink" Target="https://www.faranux.com/wp-content/uploads/2017/03/1k-resistor.jpg" TargetMode="External"/><Relationship Id="rId101" Type="http://schemas.openxmlformats.org/officeDocument/2006/relationships/hyperlink" Target="https://www.faranux.com/wp-content/uploads/2017/03/1k-resistor.jpg" TargetMode="External"/><Relationship Id="rId122" Type="http://schemas.openxmlformats.org/officeDocument/2006/relationships/hyperlink" Target="https://www.faranux.com/wp-content/uploads/2017/03/1k-resistor.jpg" TargetMode="External"/><Relationship Id="rId143" Type="http://schemas.openxmlformats.org/officeDocument/2006/relationships/hyperlink" Target="https://www.silabs.com/documents/public/data-sheets/CP2102-9.pdf" TargetMode="External"/><Relationship Id="rId164" Type="http://schemas.openxmlformats.org/officeDocument/2006/relationships/hyperlink" Target="https://www.pcboard.ca/image/cache/catalog/products/battery_holder/3aa-no-switch/aa-triple-battery-holder-no-switch-2-800x800.jpg" TargetMode="External"/><Relationship Id="rId185" Type="http://schemas.openxmlformats.org/officeDocument/2006/relationships/hyperlink" Target="https://www.inventelectronics.com/wp-content/uploads/2015/03/Infrared-LED-5mm.jpg" TargetMode="External"/><Relationship Id="rId9" Type="http://schemas.openxmlformats.org/officeDocument/2006/relationships/hyperlink" Target="https://static-01.daraz.pk/p/6eec63e8af4851b164d83f3092765914.jpg" TargetMode="External"/><Relationship Id="rId210" Type="http://schemas.openxmlformats.org/officeDocument/2006/relationships/hyperlink" Target="https://m.media-amazon.com/images/I/51yxJqfJ21L.jpg" TargetMode="External"/><Relationship Id="rId26" Type="http://schemas.openxmlformats.org/officeDocument/2006/relationships/hyperlink" Target="https://arduinomodules.info/wp-content/uploads/KY-021_mini_magnetic_reed_switch_module_arduino.jpg" TargetMode="External"/><Relationship Id="rId231" Type="http://schemas.openxmlformats.org/officeDocument/2006/relationships/hyperlink" Target="https://www.digikey.ca/-/media/Images/Product%20Highlights/T/Texas%20Instruments/CC3220SF%20LaunchPad/ti-cc3220sf-launchxl-large.jpg?la=en&amp;ts=83d508cd-9f1f-4ee9-894d-b3279c445cfa" TargetMode="External"/><Relationship Id="rId252" Type="http://schemas.openxmlformats.org/officeDocument/2006/relationships/hyperlink" Target="https://i5.walmartimages.com/asr/2ff3fb31-9850-47a6-815a-3b183038e09e.cad7cd3de1da9e4b542d782357fd4898.jpeg?odnHeight=450&amp;odnWidth=450&amp;odnBg=ffffff" TargetMode="External"/><Relationship Id="rId273" Type="http://schemas.openxmlformats.org/officeDocument/2006/relationships/hyperlink" Target="https://tronic.lk/assets/uploads/7bbbf49d7d5d01084f0a13273e5ea0f1.jpg" TargetMode="External"/><Relationship Id="rId294" Type="http://schemas.openxmlformats.org/officeDocument/2006/relationships/hyperlink" Target="https://dfimg.dfrobot.com/store/data/FIT0493/45%E5%BA%A6900x600_564x376.jpg" TargetMode="External"/><Relationship Id="rId47" Type="http://schemas.openxmlformats.org/officeDocument/2006/relationships/hyperlink" Target="https://www.ti.com/lit/ds/symlink/tmp102.pdf?ts=1659428793271" TargetMode="External"/><Relationship Id="rId68" Type="http://schemas.openxmlformats.org/officeDocument/2006/relationships/hyperlink" Target="https://m.media-amazon.com/images/I/310mFZwjUOL.jpg" TargetMode="External"/><Relationship Id="rId89" Type="http://schemas.openxmlformats.org/officeDocument/2006/relationships/hyperlink" Target="https://www.faranux.com/wp-content/uploads/2017/03/1k-resistor.jpg" TargetMode="External"/><Relationship Id="rId112" Type="http://schemas.openxmlformats.org/officeDocument/2006/relationships/hyperlink" Target="https://www.faranux.com/wp-content/uploads/2017/03/1k-resistor.jpg" TargetMode="External"/><Relationship Id="rId133" Type="http://schemas.openxmlformats.org/officeDocument/2006/relationships/hyperlink" Target="https://nyerekatech.com/wp-content/uploads/2020/05/5mm_blue_clear.png" TargetMode="External"/><Relationship Id="rId154" Type="http://schemas.openxmlformats.org/officeDocument/2006/relationships/hyperlink" Target="https://docs.particle.io/assets/datasheets/electronsensorkit/MQ-2.pdf" TargetMode="External"/><Relationship Id="rId175" Type="http://schemas.openxmlformats.org/officeDocument/2006/relationships/hyperlink" Target="https://cdn.shopify.com/s/files/1/0672/9409/products/unipoler_stepper_e1f568c9-e17c-4b13-b4d9-07d58d5575b0_1024x1024.jpg?v=1432215406" TargetMode="External"/><Relationship Id="rId196" Type="http://schemas.openxmlformats.org/officeDocument/2006/relationships/hyperlink" Target="https://m.media-amazon.com/images/I/517Mpd45sKL._SL1000_.jpg" TargetMode="External"/><Relationship Id="rId200" Type="http://schemas.openxmlformats.org/officeDocument/2006/relationships/hyperlink" Target="https://cdn.sparkfun.com/assets/parts/1/1/3/2/7/13875-02.jpg" TargetMode="External"/><Relationship Id="rId16" Type="http://schemas.openxmlformats.org/officeDocument/2006/relationships/hyperlink" Target="https://notenoughtech.com/wp-content/uploads/2016/04/sensors-014.jpg" TargetMode="External"/><Relationship Id="rId221" Type="http://schemas.openxmlformats.org/officeDocument/2006/relationships/hyperlink" Target="https://m.media-amazon.com/images/I/51yxJqfJ21L.jpg" TargetMode="External"/><Relationship Id="rId242" Type="http://schemas.openxmlformats.org/officeDocument/2006/relationships/hyperlink" Target="https://cdn.shopify.com/s/files/1/0506/1689/3647/products/ABX00022_01.iso_934x700.jpg?v=1626445317" TargetMode="External"/><Relationship Id="rId263" Type="http://schemas.openxmlformats.org/officeDocument/2006/relationships/hyperlink" Target="http://www.canadawideparts.com/downloads/catalogs/eaton_344-404-405-454Models_axip0200.pdf" TargetMode="External"/><Relationship Id="rId284" Type="http://schemas.openxmlformats.org/officeDocument/2006/relationships/hyperlink" Target="https://m.media-amazon.com/images/I/41sQ5UHDpvL._AC_.jpg" TargetMode="External"/><Relationship Id="rId37" Type="http://schemas.openxmlformats.org/officeDocument/2006/relationships/hyperlink" Target="https://www.mouser.com/ProductDetail/Microchip-Technology/ATAVRSBIN2?qs=HbI%2FMOA3e14whkYBuJz%252BUg%3D%3D" TargetMode="External"/><Relationship Id="rId58" Type="http://schemas.openxmlformats.org/officeDocument/2006/relationships/hyperlink" Target="https://cdn.shopify.com/s/files/1/0056/7689/2250/products/6_e9492929-29c3-4b77-b2ef-4b3b10767fa8_1200x1200.jpg?v=1598833560" TargetMode="External"/><Relationship Id="rId79" Type="http://schemas.openxmlformats.org/officeDocument/2006/relationships/hyperlink" Target="https://www.faranux.com/wp-content/uploads/2017/03/1k-resistor.jpg" TargetMode="External"/><Relationship Id="rId102" Type="http://schemas.openxmlformats.org/officeDocument/2006/relationships/hyperlink" Target="https://www.faranux.com/wp-content/uploads/2017/03/1k-resistor.jpg" TargetMode="External"/><Relationship Id="rId123" Type="http://schemas.openxmlformats.org/officeDocument/2006/relationships/hyperlink" Target="https://www.faranux.com/wp-content/uploads/2017/03/1k-resistor.jpg" TargetMode="External"/><Relationship Id="rId144" Type="http://schemas.openxmlformats.org/officeDocument/2006/relationships/hyperlink" Target="http://www.haoyuelectronics.com/Attachment/CP2102_module/CP2102_0.jpg" TargetMode="External"/><Relationship Id="rId90" Type="http://schemas.openxmlformats.org/officeDocument/2006/relationships/hyperlink" Target="https://www.faranux.com/wp-content/uploads/2017/03/1k-resistor.jpg" TargetMode="External"/><Relationship Id="rId165" Type="http://schemas.openxmlformats.org/officeDocument/2006/relationships/hyperlink" Target="https://a.pololu-files.com/picture/0J1055.1200.jpg?5df7e1f0bbe60358813b266d4dc6af56" TargetMode="External"/><Relationship Id="rId186" Type="http://schemas.openxmlformats.org/officeDocument/2006/relationships/hyperlink" Target="https://www.inventelectronics.com/wp-content/uploads/2015/03/Infrared-LED-5mm.jpg" TargetMode="External"/><Relationship Id="rId211" Type="http://schemas.openxmlformats.org/officeDocument/2006/relationships/hyperlink" Target="https://m.media-amazon.com/images/I/51yxJqfJ21L.jpg" TargetMode="External"/><Relationship Id="rId232" Type="http://schemas.openxmlformats.org/officeDocument/2006/relationships/hyperlink" Target="https://cdn11.bigcommerce.com/s-am5zt8xfow/images/stencil/1280x1280/products/2491/6929/01__78403.1608670562.jpg?c=2" TargetMode="External"/><Relationship Id="rId253" Type="http://schemas.openxmlformats.org/officeDocument/2006/relationships/hyperlink" Target="https://www.hdk.co.jp/pdf/eng/e291702.pdf" TargetMode="External"/><Relationship Id="rId274" Type="http://schemas.openxmlformats.org/officeDocument/2006/relationships/hyperlink" Target="https://upload.wikimedia.org/wikipedia/commons/c/c7/16MHZ_Crystal.jpg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https://i5.walmartimages.com/asr/bd97b28b-982d-41f3-9e8b-0ef868718fb7.34c38b4a117ff9299f9b546f6728bc40.jpeg?odnHeight=2000&amp;odnWidth=2000&amp;odnBg=ffffff" TargetMode="External"/><Relationship Id="rId48" Type="http://schemas.openxmlformats.org/officeDocument/2006/relationships/hyperlink" Target="https://www.google.com/url?sa=i&amp;url=https%3A%2F%2Fwww.sparkfun.com%2Fproducts%2F13314&amp;psig=AOvVaw1ymvL6eu2uqB6ZLxC6mfCg&amp;ust=1667247061948000&amp;source=images&amp;cd=vfe&amp;ved=0CA0QjRxqFwoTCOjYjrnhiPsCFQAAAAAdAAAAABAF" TargetMode="External"/><Relationship Id="rId69" Type="http://schemas.openxmlformats.org/officeDocument/2006/relationships/hyperlink" Target="https://www.dev.faranux.com/wp-content/uploads/2017/04/1nf-Ceramic-Capacitors.gif" TargetMode="External"/><Relationship Id="rId113" Type="http://schemas.openxmlformats.org/officeDocument/2006/relationships/hyperlink" Target="https://www.faranux.com/wp-content/uploads/2017/03/1k-resistor.jpg" TargetMode="External"/><Relationship Id="rId134" Type="http://schemas.openxmlformats.org/officeDocument/2006/relationships/hyperlink" Target="https://secure.sayal.com/images_c/BQC-1121.JPG" TargetMode="External"/><Relationship Id="rId80" Type="http://schemas.openxmlformats.org/officeDocument/2006/relationships/hyperlink" Target="https://www.faranux.com/wp-content/uploads/2017/03/1k-resistor.jpg" TargetMode="External"/><Relationship Id="rId155" Type="http://schemas.openxmlformats.org/officeDocument/2006/relationships/hyperlink" Target="https://www.rpelectronics.com/Media/400/sen90512p.jpg" TargetMode="External"/><Relationship Id="rId176" Type="http://schemas.openxmlformats.org/officeDocument/2006/relationships/hyperlink" Target="https://cdn.shopify.com/s/files/1/0080/6617/0943/products/SF-COM-07950_1200x1200.jpg?v=1571711998" TargetMode="External"/><Relationship Id="rId197" Type="http://schemas.openxmlformats.org/officeDocument/2006/relationships/hyperlink" Target="https://m.media-amazon.com/images/I/71phSH-IlWL._AC_SL1500_.jpg" TargetMode="External"/><Relationship Id="rId201" Type="http://schemas.openxmlformats.org/officeDocument/2006/relationships/hyperlink" Target="https://upload.wikimedia.org/wikipedia/commons/thumb/d/d5/Diode-closeup.jpg/1200px-Diode-closeup.jpg" TargetMode="External"/><Relationship Id="rId222" Type="http://schemas.openxmlformats.org/officeDocument/2006/relationships/hyperlink" Target="https://www.pcboard.ca/image/cache/catalog/products/capacitors/100uf-50v-a-800x800.jpg" TargetMode="External"/><Relationship Id="rId243" Type="http://schemas.openxmlformats.org/officeDocument/2006/relationships/hyperlink" Target="https://www.f5.com/pdf/products/big-ip-8800-ds.pdf" TargetMode="External"/><Relationship Id="rId264" Type="http://schemas.openxmlformats.org/officeDocument/2006/relationships/hyperlink" Target="https://www.pololu.com/file/0J450/a4988_DMOS_microstepping_driver_with_translator.pdf" TargetMode="External"/><Relationship Id="rId285" Type="http://schemas.openxmlformats.org/officeDocument/2006/relationships/hyperlink" Target="https://www.pcboard.ca/image/cache/catalog/products/components/to_220-800x800.jpg" TargetMode="External"/><Relationship Id="rId17" Type="http://schemas.openxmlformats.org/officeDocument/2006/relationships/hyperlink" Target="https://arduinomodules.info/wp-content/uploads/KY-020_tilt_switch_module_arduino.jpg" TargetMode="External"/><Relationship Id="rId38" Type="http://schemas.openxmlformats.org/officeDocument/2006/relationships/hyperlink" Target="https://www.mouser.com/images/atmel/lrg/ATAVRSBIN2.jpg" TargetMode="External"/><Relationship Id="rId59" Type="http://schemas.openxmlformats.org/officeDocument/2006/relationships/hyperlink" Target="https://media.digikey.com/pdf/Data%20Sheets/M5Stack%20PDFs/U032_Web.pdf" TargetMode="External"/><Relationship Id="rId103" Type="http://schemas.openxmlformats.org/officeDocument/2006/relationships/hyperlink" Target="https://www.faranux.com/wp-content/uploads/2017/03/1k-resistor.jpg" TargetMode="External"/><Relationship Id="rId124" Type="http://schemas.openxmlformats.org/officeDocument/2006/relationships/hyperlink" Target="https://m.media-amazon.com/images/I/41hZ15dWXEL._AC_SX679_.jpg" TargetMode="External"/><Relationship Id="rId70" Type="http://schemas.openxmlformats.org/officeDocument/2006/relationships/hyperlink" Target="https://leeselectronic.com/47516-home_default/fixed-inductors-1mh-102k-2pcs.jpg" TargetMode="External"/><Relationship Id="rId91" Type="http://schemas.openxmlformats.org/officeDocument/2006/relationships/hyperlink" Target="https://www.faranux.com/wp-content/uploads/2017/03/1k-resistor.jpg" TargetMode="External"/><Relationship Id="rId145" Type="http://schemas.openxmlformats.org/officeDocument/2006/relationships/hyperlink" Target="https://www.bourns.com/docs/Product-Datasheets/pv36.pdf" TargetMode="External"/><Relationship Id="rId166" Type="http://schemas.openxmlformats.org/officeDocument/2006/relationships/hyperlink" Target="https://i0.wp.com/makerselectronics.com/wp-content/uploads/2018/05/AA-Battery-Holder-6-cell-With-DC-Power-Jack.jpg?fit=839%2C839&amp;ssl=1" TargetMode="External"/><Relationship Id="rId187" Type="http://schemas.openxmlformats.org/officeDocument/2006/relationships/hyperlink" Target="http://www.handsontec.com/dataspecs/L298N%20Motor%20Driver.pdf" TargetMode="External"/><Relationship Id="rId1" Type="http://schemas.openxmlformats.org/officeDocument/2006/relationships/hyperlink" Target="https://cdn-learn.adafruit.com/downloads/pdf/adafruit-bluefruit-le-shield.pdf" TargetMode="External"/><Relationship Id="rId212" Type="http://schemas.openxmlformats.org/officeDocument/2006/relationships/hyperlink" Target="https://m.media-amazon.com/images/I/51yxJqfJ21L.jpg" TargetMode="External"/><Relationship Id="rId233" Type="http://schemas.openxmlformats.org/officeDocument/2006/relationships/hyperlink" Target="https://cdn11.bigcommerce.com/s-am5zt8xfow/images/stencil/1280x1280/products/2491/6929/01__78403.1608670562.jpg?c=2" TargetMode="External"/><Relationship Id="rId254" Type="http://schemas.openxmlformats.org/officeDocument/2006/relationships/hyperlink" Target="https://www.solomusicgear.com/wp-content/uploads/2020/12/SL-KS212-S-main-1.jpg" TargetMode="External"/><Relationship Id="rId28" Type="http://schemas.openxmlformats.org/officeDocument/2006/relationships/hyperlink" Target="https://encrypted-tbn0.gstatic.com/images?q=tbn:ANd9GcSKD5YA3r6-yIUd08dBVg6o1T3FPckoq6RNNO4J33G6cmdDtccqcApW0-s7idrRNu0o7Sw&amp;usqp=CAU" TargetMode="External"/><Relationship Id="rId49" Type="http://schemas.openxmlformats.org/officeDocument/2006/relationships/hyperlink" Target="https://www.elecbee.com/image/cache/catalog/Sensor-and-Detector-Module/3Pcs-Microphone-Sound-Sensor-Module-Voice-Sensor-High-Sensitivity-Sound-Detection-Module-1254928-984-500x500.jpeg" TargetMode="External"/><Relationship Id="rId114" Type="http://schemas.openxmlformats.org/officeDocument/2006/relationships/hyperlink" Target="https://www.faranux.com/wp-content/uploads/2017/03/1k-resistor.jpg" TargetMode="External"/><Relationship Id="rId275" Type="http://schemas.openxmlformats.org/officeDocument/2006/relationships/hyperlink" Target="https://universalsolder.b-cdn.net/wp-content/uploads/2020/03/2025_d34d2e13-ef66-4e53-9fcf-9a77c857a6c60-540x405.jpg" TargetMode="External"/><Relationship Id="rId60" Type="http://schemas.openxmlformats.org/officeDocument/2006/relationships/hyperlink" Target="https://i0.wp.com/randomnerdtutorials.com/wp-content/uploads/2014/08/pir.jpg?resize=300%2C251&amp;quality=100&amp;strip=all&amp;ssl=1" TargetMode="External"/><Relationship Id="rId81" Type="http://schemas.openxmlformats.org/officeDocument/2006/relationships/hyperlink" Target="https://www.faranux.com/wp-content/uploads/2017/03/1k-resistor.jpg" TargetMode="External"/><Relationship Id="rId135" Type="http://schemas.openxmlformats.org/officeDocument/2006/relationships/hyperlink" Target="https://www.jaycar.com.au/medias/sys_master/images/images/9404312879134/ZD0170-green-5mm-led-80mcd-round-diffusedImageMain-515.jpg" TargetMode="External"/><Relationship Id="rId156" Type="http://schemas.openxmlformats.org/officeDocument/2006/relationships/hyperlink" Target="https://www.ti.com/lit/ds/symlink/drv5055.pdf?HQS=TI-null-null-mousermode-df-pf-null-wwe&amp;DCM=yes&amp;ref_url=https%253A%252F%252Fwww.mouser.ca%252F" TargetMode="External"/><Relationship Id="rId177" Type="http://schemas.openxmlformats.org/officeDocument/2006/relationships/hyperlink" Target="https://www.jp.tdk.com/tefe02/ef532_ps.pdf" TargetMode="External"/><Relationship Id="rId198" Type="http://schemas.openxmlformats.org/officeDocument/2006/relationships/hyperlink" Target="https://cdn.sparkfun.com/assets/learn_tutorials/4/7/12615-02_Full_Size_Breadboard_Split_Power_Rails.jpg" TargetMode="External"/><Relationship Id="rId202" Type="http://schemas.openxmlformats.org/officeDocument/2006/relationships/hyperlink" Target="https://m.media-amazon.com/images/I/517Z2ozytYL._SX425_.jpg" TargetMode="External"/><Relationship Id="rId223" Type="http://schemas.openxmlformats.org/officeDocument/2006/relationships/hyperlink" Target="https://canada.newark.com/productimages/large/en_US/02AH3161-40.jpg" TargetMode="External"/><Relationship Id="rId244" Type="http://schemas.openxmlformats.org/officeDocument/2006/relationships/hyperlink" Target="https://media.digikey.com/Photos/Omron%20Elect%20Photos/D3V-162-1C25-K.jpg" TargetMode="External"/><Relationship Id="rId18" Type="http://schemas.openxmlformats.org/officeDocument/2006/relationships/hyperlink" Target="https://arduinomodules.info/wp-content/uploads/ky-013_analog_temperature_sensor_module.jpg" TargetMode="External"/><Relationship Id="rId39" Type="http://schemas.openxmlformats.org/officeDocument/2006/relationships/hyperlink" Target="https://www.trossenrobotics.com/productdocs/2010-10-26-DataSheet-FSR402-Layout2.pdf" TargetMode="External"/><Relationship Id="rId265" Type="http://schemas.openxmlformats.org/officeDocument/2006/relationships/hyperlink" Target="https://docs.rs-online.com/2888/0900766b8127db0a.pdf" TargetMode="External"/><Relationship Id="rId286" Type="http://schemas.openxmlformats.org/officeDocument/2006/relationships/hyperlink" Target="https://m.media-amazon.com/images/I/31x1F4G+OYL._AC_.jpg" TargetMode="External"/><Relationship Id="rId50" Type="http://schemas.openxmlformats.org/officeDocument/2006/relationships/hyperlink" Target="https://www.mouser.com/datasheet/2/218/SPW2430HR5H-B-1290924.pdf" TargetMode="External"/><Relationship Id="rId104" Type="http://schemas.openxmlformats.org/officeDocument/2006/relationships/hyperlink" Target="https://www.faranux.com/wp-content/uploads/2017/03/1k-resistor.jpg" TargetMode="External"/><Relationship Id="rId125" Type="http://schemas.openxmlformats.org/officeDocument/2006/relationships/hyperlink" Target="https://m.media-amazon.com/images/I/61AR0ea7tKS._AC_SL1500_.jpg" TargetMode="External"/><Relationship Id="rId146" Type="http://schemas.openxmlformats.org/officeDocument/2006/relationships/hyperlink" Target="https://media.digikey.com/photos/Murata%20Photos/PV36W%20SERIES.jpg" TargetMode="External"/><Relationship Id="rId167" Type="http://schemas.openxmlformats.org/officeDocument/2006/relationships/hyperlink" Target="https://m.media-amazon.com/images/I/51ZpaceGfEL._AC_SY355_.jpg" TargetMode="External"/><Relationship Id="rId188" Type="http://schemas.openxmlformats.org/officeDocument/2006/relationships/hyperlink" Target="https://c.76.my/Malaysia/l298n-dual-h-bridge-dc-stepper-motor-drive-controller-board-arduino-deanwong-1412-07-deanwong@3.jpg" TargetMode="External"/><Relationship Id="rId71" Type="http://schemas.openxmlformats.org/officeDocument/2006/relationships/hyperlink" Target="http://denethor.wlu.ca/common/images/kb4.jpg" TargetMode="External"/><Relationship Id="rId92" Type="http://schemas.openxmlformats.org/officeDocument/2006/relationships/hyperlink" Target="https://www.faranux.com/wp-content/uploads/2017/03/1k-resistor.jpg" TargetMode="External"/><Relationship Id="rId213" Type="http://schemas.openxmlformats.org/officeDocument/2006/relationships/hyperlink" Target="https://m.media-amazon.com/images/I/51yxJqfJ21L.jpg" TargetMode="External"/><Relationship Id="rId234" Type="http://schemas.openxmlformats.org/officeDocument/2006/relationships/hyperlink" Target="https://www.espressif.com/en/products/socs/esp32" TargetMode="External"/><Relationship Id="rId2" Type="http://schemas.openxmlformats.org/officeDocument/2006/relationships/hyperlink" Target="https://cdn-learn.adafruit.com/assets/assets/000/028/020/medium800/adafruit_products_2746_iso_demo_ORIG.jpg?1444417948" TargetMode="External"/><Relationship Id="rId29" Type="http://schemas.openxmlformats.org/officeDocument/2006/relationships/hyperlink" Target="https://arduinomodules.info/wp-content/uploads/KY-032_IR_obstacle_avoidance_sensor_module_arduino.jpg" TargetMode="External"/><Relationship Id="rId255" Type="http://schemas.openxmlformats.org/officeDocument/2006/relationships/hyperlink" Target="https://cdn1.components.ru/890/554890.pdf" TargetMode="External"/><Relationship Id="rId276" Type="http://schemas.openxmlformats.org/officeDocument/2006/relationships/hyperlink" Target="https://media.digikey.com/Photos/Seeed%20Technology%20Ltd/110991327.JPG" TargetMode="External"/><Relationship Id="rId40" Type="http://schemas.openxmlformats.org/officeDocument/2006/relationships/hyperlink" Target="https://cdn.shopify.com/s/files/1/0015/7571/4865/products/508_20_1_580x.jpg?v=1571749846" TargetMode="External"/><Relationship Id="rId115" Type="http://schemas.openxmlformats.org/officeDocument/2006/relationships/hyperlink" Target="https://www.faranux.com/wp-content/uploads/2017/03/1k-resistor.jpg" TargetMode="External"/><Relationship Id="rId136" Type="http://schemas.openxmlformats.org/officeDocument/2006/relationships/hyperlink" Target="https://i0.wp.com/www.jeremyblum.com/wp-content/uploads/2010/09/speaker.png?fit=476%2C333&amp;ssl=1" TargetMode="External"/><Relationship Id="rId157" Type="http://schemas.openxmlformats.org/officeDocument/2006/relationships/hyperlink" Target="https://media.digikey.com/Photos/Texas%20Instr%20Photos/TO-92-3.jpg" TargetMode="External"/><Relationship Id="rId178" Type="http://schemas.openxmlformats.org/officeDocument/2006/relationships/hyperlink" Target="https://images-na.ssl-images-amazon.com/images/I/61KGXVd7PrL.jpg" TargetMode="External"/><Relationship Id="rId61" Type="http://schemas.openxmlformats.org/officeDocument/2006/relationships/hyperlink" Target="https://cdn.shopify.com/s/files/1/0533/3997/9927/products/m5stack-pir-motion-sensor-as312_800x.jpg?v=1671177203" TargetMode="External"/><Relationship Id="rId82" Type="http://schemas.openxmlformats.org/officeDocument/2006/relationships/hyperlink" Target="https://www.faranux.com/wp-content/uploads/2017/03/1k-resistor.jpg" TargetMode="External"/><Relationship Id="rId199" Type="http://schemas.openxmlformats.org/officeDocument/2006/relationships/hyperlink" Target="https://www.circuitspecialists.com/content/48790/1N4148.jpg" TargetMode="External"/><Relationship Id="rId203" Type="http://schemas.openxmlformats.org/officeDocument/2006/relationships/hyperlink" Target="https://www.ti.com/lit/ds/symlink/sn74hc574.pdf?HQS=dis-mous-null-mousermode-dsf-pf-null-wwe&amp;ts=1660674582742&amp;ref_url=https%253A%252F%252Fwww.mouser.ca%252F" TargetMode="External"/><Relationship Id="rId19" Type="http://schemas.openxmlformats.org/officeDocument/2006/relationships/hyperlink" Target="https://sensorkit.joy-it.net/files/files/sensors/KY-038/KY-038.png" TargetMode="External"/><Relationship Id="rId224" Type="http://schemas.openxmlformats.org/officeDocument/2006/relationships/hyperlink" Target="https://docs.arduino.cc/hardware/uno-rev3" TargetMode="External"/><Relationship Id="rId245" Type="http://schemas.openxmlformats.org/officeDocument/2006/relationships/hyperlink" Target="https://www.endrich.com/fm/2/%20EDS.pdf" TargetMode="External"/><Relationship Id="rId266" Type="http://schemas.openxmlformats.org/officeDocument/2006/relationships/hyperlink" Target="https://cdn11.bigcommerce.com/s-am5zt8xfow/images/stencil/1280x1280/products/891/7348/269_3__18576.1620919829.jpg?c=2" TargetMode="External"/><Relationship Id="rId287" Type="http://schemas.openxmlformats.org/officeDocument/2006/relationships/hyperlink" Target="https://www.microchip.com/content/dam/mchp/mrt-dam/ic-images/pdip/8-lead-c4x/MCP6242-C4X-Regular.jpg" TargetMode="External"/><Relationship Id="rId30" Type="http://schemas.openxmlformats.org/officeDocument/2006/relationships/hyperlink" Target="https://www.pcboard.ca/image/cache/catalog/products/buzzers/piezo-buzzer/piezo-buzzer-01-500x500.jpg" TargetMode="External"/><Relationship Id="rId105" Type="http://schemas.openxmlformats.org/officeDocument/2006/relationships/hyperlink" Target="https://www.faranux.com/wp-content/uploads/2017/03/1k-resistor.jpg" TargetMode="External"/><Relationship Id="rId126" Type="http://schemas.openxmlformats.org/officeDocument/2006/relationships/hyperlink" Target="https://www.waveshare.com/img/devkit/LCD/4inch-HDMI-LCD/4inch-HDMI-LCD-8.jpg" TargetMode="External"/><Relationship Id="rId147" Type="http://schemas.openxmlformats.org/officeDocument/2006/relationships/hyperlink" Target="https://www.ti.com/lit/ds/symlink/sn74hc164.pdf?ts=1660675180996&amp;ref_url=https%253A%252F%252Fwww.google.com%252F" TargetMode="External"/><Relationship Id="rId168" Type="http://schemas.openxmlformats.org/officeDocument/2006/relationships/hyperlink" Target="https://data.energizer.com/pdfs/cr1220.pdf" TargetMode="External"/><Relationship Id="rId51" Type="http://schemas.openxmlformats.org/officeDocument/2006/relationships/hyperlink" Target="https://cdn-shop.adafruit.com/970x728/2716-04.jpg" TargetMode="External"/><Relationship Id="rId72" Type="http://schemas.openxmlformats.org/officeDocument/2006/relationships/hyperlink" Target="https://m.media-amazon.com/images/W/IMAGERENDERING_521856-T1/images/I/61akAMhCYHL._AC_SX569_.jpg" TargetMode="External"/><Relationship Id="rId93" Type="http://schemas.openxmlformats.org/officeDocument/2006/relationships/hyperlink" Target="https://www.faranux.com/wp-content/uploads/2017/03/1k-resistor.jpg" TargetMode="External"/><Relationship Id="rId189" Type="http://schemas.openxmlformats.org/officeDocument/2006/relationships/hyperlink" Target="https://www.sparkfun.com/datasheets/Robotics/TB6612FNG.pdf" TargetMode="External"/><Relationship Id="rId3" Type="http://schemas.openxmlformats.org/officeDocument/2006/relationships/hyperlink" Target="https://encrypted-tbn0.gstatic.com/images?q=tbn:ANd9GcRNFUGSwyvzSgq4BomNl1B_a5vcQnBs8Y5RiA&amp;usqp=CAU" TargetMode="External"/><Relationship Id="rId214" Type="http://schemas.openxmlformats.org/officeDocument/2006/relationships/hyperlink" Target="https://m.media-amazon.com/images/I/51yxJqfJ21L.jpg" TargetMode="External"/><Relationship Id="rId235" Type="http://schemas.openxmlformats.org/officeDocument/2006/relationships/hyperlink" Target="https://i5.walmartimages.com/asr/476ff972-a9e8-4fdb-b36d-fb5d81a3017d_1.9626a29cdf08f142ef870b750cfacee0.jpeg?odnHeight=2000&amp;odnWidth=2000&amp;odnBg=ffffff" TargetMode="External"/><Relationship Id="rId256" Type="http://schemas.openxmlformats.org/officeDocument/2006/relationships/hyperlink" Target="https://cdn-shop.adafruit.com/970x728/1010-07.jpg" TargetMode="External"/><Relationship Id="rId277" Type="http://schemas.openxmlformats.org/officeDocument/2006/relationships/hyperlink" Target="https://northwestscada.com/wp-content/uploads/2020/11/IRROMETER-WATERMARK-Soil-Moisute-Sensor-5ft-200SS-Monitor-Probe_.png" TargetMode="External"/><Relationship Id="rId116" Type="http://schemas.openxmlformats.org/officeDocument/2006/relationships/hyperlink" Target="https://www.faranux.com/wp-content/uploads/2017/03/1k-resistor.jpg" TargetMode="External"/><Relationship Id="rId137" Type="http://schemas.openxmlformats.org/officeDocument/2006/relationships/hyperlink" Target="https://einstronic.com/product/tt-motor-yellow-geared-dc-motor/" TargetMode="External"/><Relationship Id="rId158" Type="http://schemas.openxmlformats.org/officeDocument/2006/relationships/hyperlink" Target="https://global.sharp/products/device/lineup/data/pdf/datasheet/gp2y0a710k_e.pdf" TargetMode="External"/><Relationship Id="rId20" Type="http://schemas.openxmlformats.org/officeDocument/2006/relationships/hyperlink" Target="https://arduinomodules.info/wp-content/uploads/KY-028_Digital_temperature_module_arduino.jpg" TargetMode="External"/><Relationship Id="rId41" Type="http://schemas.openxmlformats.org/officeDocument/2006/relationships/hyperlink" Target="https://cdn-learn.adafruit.com/guides/cropped_images/000/000/034/medium640/weather_dhtsensors.jpg?1520539818" TargetMode="External"/><Relationship Id="rId62" Type="http://schemas.openxmlformats.org/officeDocument/2006/relationships/hyperlink" Target="https://sandervandevelde.files.wordpress.com/2020/07/image.png" TargetMode="External"/><Relationship Id="rId83" Type="http://schemas.openxmlformats.org/officeDocument/2006/relationships/hyperlink" Target="https://www.faranux.com/wp-content/uploads/2017/03/1k-resistor.jpg" TargetMode="External"/><Relationship Id="rId179" Type="http://schemas.openxmlformats.org/officeDocument/2006/relationships/hyperlink" Target="https://leeselectronic.com/46075-large_default/a4988-mini-stepper-motor-driver-8-35-v-2a.jpg" TargetMode="External"/><Relationship Id="rId190" Type="http://schemas.openxmlformats.org/officeDocument/2006/relationships/hyperlink" Target="https://e-radionica.com/media/catalog/product/cache/5/image/9df78eab33525d08d6e5fb8d27136e95/d/s/dsc_5856_1.jpg" TargetMode="External"/><Relationship Id="rId204" Type="http://schemas.openxmlformats.org/officeDocument/2006/relationships/hyperlink" Target="https://canada.newark.com/productimages/standard/en_GB/42268259.jpg" TargetMode="External"/><Relationship Id="rId225" Type="http://schemas.openxmlformats.org/officeDocument/2006/relationships/hyperlink" Target="https://upload.wikimedia.org/wikipedia/commons/3/38/Arduino_Uno_-_R3.jpg" TargetMode="External"/><Relationship Id="rId246" Type="http://schemas.openxmlformats.org/officeDocument/2006/relationships/hyperlink" Target="https://universalsolder.b-cdn.net/wp-content/uploads/2020/10/2792_7cd430ba-d793-4fb0-a339-d438ad70b21f0-1-540x405.jpg" TargetMode="External"/><Relationship Id="rId267" Type="http://schemas.openxmlformats.org/officeDocument/2006/relationships/hyperlink" Target="https://www.logitech.com/en-ca/products/webcams/c270-hd-webcam.html" TargetMode="External"/><Relationship Id="rId288" Type="http://schemas.openxmlformats.org/officeDocument/2006/relationships/hyperlink" Target="https://cdn.sparkfun.com/assets/parts/4/5/5/5/10213-01.jpg" TargetMode="External"/><Relationship Id="rId106" Type="http://schemas.openxmlformats.org/officeDocument/2006/relationships/hyperlink" Target="https://www.faranux.com/wp-content/uploads/2017/03/1k-resistor.jpg" TargetMode="External"/><Relationship Id="rId127" Type="http://schemas.openxmlformats.org/officeDocument/2006/relationships/hyperlink" Target="https://cdn.shopify.com/s/files/1/0533/3997/9927/products/sunfounder-ts-7-pro-7-inch-raspberry-pi-touch-screen_1_800x.jpg?v=1671179522" TargetMode="External"/><Relationship Id="rId10" Type="http://schemas.openxmlformats.org/officeDocument/2006/relationships/hyperlink" Target="https://protosupplies.com/wp-content/uploads/2018/01/LED-RGB-SMD-Module.jpg" TargetMode="External"/><Relationship Id="rId31" Type="http://schemas.openxmlformats.org/officeDocument/2006/relationships/hyperlink" Target="https://i0.wp.com/www.mathaelectronics.com/wp-content/uploads/2020/12/TAP-Sensor-Module-1.jpg?fit=500%2C500&amp;ssl=1" TargetMode="External"/><Relationship Id="rId52" Type="http://schemas.openxmlformats.org/officeDocument/2006/relationships/hyperlink" Target="https://www.kynix.com/BlogImage-v/ky_bg_head_20211202171734.jpg" TargetMode="External"/><Relationship Id="rId73" Type="http://schemas.openxmlformats.org/officeDocument/2006/relationships/hyperlink" Target="https://www.nxp.com/docs/en/data-sheet/PCF8523.pdf" TargetMode="External"/><Relationship Id="rId94" Type="http://schemas.openxmlformats.org/officeDocument/2006/relationships/hyperlink" Target="https://www.faranux.com/wp-content/uploads/2017/03/1k-resistor.jpg" TargetMode="External"/><Relationship Id="rId148" Type="http://schemas.openxmlformats.org/officeDocument/2006/relationships/hyperlink" Target="https://www.ti.com/content/dam/ticom/images/products/package/n/n0014a.png" TargetMode="External"/><Relationship Id="rId169" Type="http://schemas.openxmlformats.org/officeDocument/2006/relationships/hyperlink" Target="https://i5.walmartimages.com/asr/16f94c3b-88a0-4d57-af35-a5a79d3f7257_1.463971214ae57a46c6f6166cd67c7da1.jpeg" TargetMode="External"/><Relationship Id="rId4" Type="http://schemas.openxmlformats.org/officeDocument/2006/relationships/hyperlink" Target="http://ueeshop.ly200-cdn.com/u_file/UPAB/UPAB620/1609/products/02/310e04acc4.jpg?x-oss-process=image/format,webp" TargetMode="External"/><Relationship Id="rId180" Type="http://schemas.openxmlformats.org/officeDocument/2006/relationships/hyperlink" Target="https://sc02.alicdn.com/kf/H3a6b14a6bc044af2be68c8d24ccc798ew/238809423/H3a6b14a6bc044af2be68c8d24ccc798ew.jpg" TargetMode="External"/><Relationship Id="rId215" Type="http://schemas.openxmlformats.org/officeDocument/2006/relationships/hyperlink" Target="https://m.media-amazon.com/images/I/51yxJqfJ21L.jpg" TargetMode="External"/><Relationship Id="rId236" Type="http://schemas.openxmlformats.org/officeDocument/2006/relationships/hyperlink" Target="https://www.microchip.com/en-us/product/ATmega328" TargetMode="External"/><Relationship Id="rId257" Type="http://schemas.openxmlformats.org/officeDocument/2006/relationships/hyperlink" Target="https://www.fcl.fujitsu.com/downloads/MICRO/fcai/relays/vs.pdf" TargetMode="External"/><Relationship Id="rId278" Type="http://schemas.openxmlformats.org/officeDocument/2006/relationships/hyperlink" Target="https://p3-ofp.static.pub/fes/cms/2022/10/26/qvdh1mmqxyobzulm49oa2mr0z3f8ay059658.png" TargetMode="External"/><Relationship Id="rId42" Type="http://schemas.openxmlformats.org/officeDocument/2006/relationships/hyperlink" Target="https://cdn.sparkfun.com/datasheets/Sensors/Proximity/HCSR04.pdf" TargetMode="External"/><Relationship Id="rId84" Type="http://schemas.openxmlformats.org/officeDocument/2006/relationships/hyperlink" Target="https://www.faranux.com/wp-content/uploads/2017/03/1k-resistor.jpg" TargetMode="External"/><Relationship Id="rId138" Type="http://schemas.openxmlformats.org/officeDocument/2006/relationships/hyperlink" Target="https://m.media-amazon.com/images/I/31zYVGy3-dL._SX342_.jpg" TargetMode="External"/><Relationship Id="rId191" Type="http://schemas.openxmlformats.org/officeDocument/2006/relationships/hyperlink" Target="https://upload.wikimedia.org/wikipedia/commons/b/bf/6_Pin_Header.jpg" TargetMode="External"/><Relationship Id="rId205" Type="http://schemas.openxmlformats.org/officeDocument/2006/relationships/hyperlink" Target="https://www.ti.com/lit/ds/symlink/sn74hc590a.pdf?ts=1660647503386" TargetMode="External"/><Relationship Id="rId247" Type="http://schemas.openxmlformats.org/officeDocument/2006/relationships/hyperlink" Target="https://www.endrich.com/fm/2/%20EDS.pdf" TargetMode="External"/><Relationship Id="rId107" Type="http://schemas.openxmlformats.org/officeDocument/2006/relationships/hyperlink" Target="https://www.faranux.com/wp-content/uploads/2017/03/1k-resistor.jpg" TargetMode="External"/><Relationship Id="rId289" Type="http://schemas.openxmlformats.org/officeDocument/2006/relationships/hyperlink" Target="https://dfimg.dfrobot.com/nobody/wiki/39b26f38961529c0bdc3909ccfaba712.jpg" TargetMode="External"/><Relationship Id="rId11" Type="http://schemas.openxmlformats.org/officeDocument/2006/relationships/hyperlink" Target="https://joy-it.net/files/files/Produkte/SEN-KY003HMS/SEN-KY003HMS_3.png" TargetMode="External"/><Relationship Id="rId53" Type="http://schemas.openxmlformats.org/officeDocument/2006/relationships/hyperlink" Target="https://www.st.com/resource/en/datasheet/vl53l0x.pdf" TargetMode="External"/><Relationship Id="rId149" Type="http://schemas.openxmlformats.org/officeDocument/2006/relationships/hyperlink" Target="https://www.farnell.com/datasheets/2331843.pdf" TargetMode="External"/><Relationship Id="rId95" Type="http://schemas.openxmlformats.org/officeDocument/2006/relationships/hyperlink" Target="https://www.faranux.com/wp-content/uploads/2017/03/1k-resistor.jpg" TargetMode="External"/><Relationship Id="rId160" Type="http://schemas.openxmlformats.org/officeDocument/2006/relationships/hyperlink" Target="https://datasheets.maximintegrated.com/en/ds/DS1307.pdf" TargetMode="External"/><Relationship Id="rId216" Type="http://schemas.openxmlformats.org/officeDocument/2006/relationships/hyperlink" Target="https://m.media-amazon.com/images/I/51yxJqfJ21L.jpg" TargetMode="External"/><Relationship Id="rId258" Type="http://schemas.openxmlformats.org/officeDocument/2006/relationships/hyperlink" Target="https://www.mouser.ca/images/tycoelectronics/lrg/ORWH.jpg" TargetMode="External"/><Relationship Id="rId22" Type="http://schemas.openxmlformats.org/officeDocument/2006/relationships/hyperlink" Target="https://osoyoo.com/wp-content/uploads/2017/09/14.jpg" TargetMode="External"/><Relationship Id="rId64" Type="http://schemas.openxmlformats.org/officeDocument/2006/relationships/hyperlink" Target="https://cdn3.volusion.com/btfzd.umflq/v/vspfiles/photos/AD117-2.jpg?v-cache=1639412089" TargetMode="External"/><Relationship Id="rId118" Type="http://schemas.openxmlformats.org/officeDocument/2006/relationships/hyperlink" Target="https://www.faranux.com/wp-content/uploads/2017/03/1k-resistor.jpg" TargetMode="External"/><Relationship Id="rId171" Type="http://schemas.openxmlformats.org/officeDocument/2006/relationships/hyperlink" Target="https://i5.walmartimages.com/asr/16f94c3b-88a0-4d57-af35-a5a79d3f7257_1.463971214ae57a46c6f6166cd67c7da1.jpeg" TargetMode="External"/><Relationship Id="rId227" Type="http://schemas.openxmlformats.org/officeDocument/2006/relationships/hyperlink" Target="https://components101.com/sites/default/files/components/Arduino-Nano.jpg" TargetMode="External"/><Relationship Id="rId269" Type="http://schemas.openxmlformats.org/officeDocument/2006/relationships/hyperlink" Target="https://m.media-amazon.com/images/I/414ePgryCcL._AC_SX425_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19"/>
  <sheetViews>
    <sheetView tabSelected="1" workbookViewId="0">
      <selection activeCell="A2" sqref="A2:C2"/>
    </sheetView>
  </sheetViews>
  <sheetFormatPr defaultColWidth="12.5703125" defaultRowHeight="15.75" customHeight="1"/>
  <cols>
    <col min="1" max="1" width="24.5703125" customWidth="1"/>
    <col min="3" max="3" width="17.7109375" customWidth="1"/>
    <col min="4" max="4" width="18.42578125" customWidth="1"/>
  </cols>
  <sheetData>
    <row r="1" spans="1:26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10</v>
      </c>
      <c r="B2" s="5" t="s">
        <v>11</v>
      </c>
      <c r="C2" s="5" t="s">
        <v>12</v>
      </c>
      <c r="D2" s="6">
        <v>5</v>
      </c>
      <c r="E2" s="7" t="s">
        <v>13</v>
      </c>
      <c r="F2" s="5"/>
      <c r="G2" s="8" t="s">
        <v>14</v>
      </c>
      <c r="H2" s="6">
        <v>1</v>
      </c>
      <c r="I2" s="5" t="s">
        <v>15</v>
      </c>
      <c r="J2" s="5" t="s">
        <v>16</v>
      </c>
      <c r="K2" s="5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5" t="s">
        <v>17</v>
      </c>
      <c r="B3" s="5" t="s">
        <v>18</v>
      </c>
      <c r="C3" s="5"/>
      <c r="D3" s="6">
        <v>4</v>
      </c>
      <c r="E3" s="5"/>
      <c r="F3" s="5"/>
      <c r="G3" s="8" t="s">
        <v>19</v>
      </c>
      <c r="H3" s="6">
        <v>1</v>
      </c>
      <c r="I3" s="9" t="s">
        <v>20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5" t="s">
        <v>21</v>
      </c>
      <c r="B4" s="5" t="s">
        <v>18</v>
      </c>
      <c r="C4" s="5"/>
      <c r="D4" s="6">
        <v>4</v>
      </c>
      <c r="E4" s="5"/>
      <c r="F4" s="5"/>
      <c r="G4" s="8" t="s">
        <v>22</v>
      </c>
      <c r="H4" s="6">
        <v>1</v>
      </c>
      <c r="I4" s="9" t="s">
        <v>20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5" t="s">
        <v>23</v>
      </c>
      <c r="B5" s="5" t="s">
        <v>18</v>
      </c>
      <c r="C5" s="5"/>
      <c r="D5" s="6">
        <v>4</v>
      </c>
      <c r="E5" s="5"/>
      <c r="F5" s="5"/>
      <c r="G5" s="8" t="s">
        <v>24</v>
      </c>
      <c r="H5" s="6">
        <v>1</v>
      </c>
      <c r="I5" s="9" t="s">
        <v>20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5" t="s">
        <v>25</v>
      </c>
      <c r="B6" s="5" t="s">
        <v>18</v>
      </c>
      <c r="C6" s="5"/>
      <c r="D6" s="6">
        <v>3</v>
      </c>
      <c r="E6" s="5"/>
      <c r="F6" s="5"/>
      <c r="G6" s="8" t="s">
        <v>26</v>
      </c>
      <c r="H6" s="6">
        <v>1</v>
      </c>
      <c r="I6" s="9" t="s">
        <v>20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5" t="s">
        <v>27</v>
      </c>
      <c r="B7" s="5" t="s">
        <v>18</v>
      </c>
      <c r="C7" s="5"/>
      <c r="D7" s="6">
        <v>3</v>
      </c>
      <c r="E7" s="5"/>
      <c r="F7" s="5"/>
      <c r="G7" s="8" t="s">
        <v>28</v>
      </c>
      <c r="H7" s="6">
        <v>1</v>
      </c>
      <c r="I7" s="9" t="s">
        <v>20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5" t="s">
        <v>29</v>
      </c>
      <c r="B8" s="5" t="s">
        <v>18</v>
      </c>
      <c r="C8" s="5"/>
      <c r="D8" s="6">
        <v>3</v>
      </c>
      <c r="E8" s="5"/>
      <c r="F8" s="5"/>
      <c r="G8" s="8" t="s">
        <v>30</v>
      </c>
      <c r="H8" s="6">
        <v>1</v>
      </c>
      <c r="I8" s="9" t="s">
        <v>20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5" t="s">
        <v>31</v>
      </c>
      <c r="B9" s="5" t="s">
        <v>18</v>
      </c>
      <c r="C9" s="5"/>
      <c r="D9" s="6">
        <v>4</v>
      </c>
      <c r="E9" s="5"/>
      <c r="F9" s="5"/>
      <c r="G9" s="8" t="s">
        <v>32</v>
      </c>
      <c r="H9" s="6">
        <v>1</v>
      </c>
      <c r="I9" s="9" t="s">
        <v>20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5" t="s">
        <v>33</v>
      </c>
      <c r="B10" s="5" t="s">
        <v>18</v>
      </c>
      <c r="C10" s="5"/>
      <c r="D10" s="6">
        <v>4</v>
      </c>
      <c r="E10" s="5"/>
      <c r="F10" s="5"/>
      <c r="G10" s="8" t="s">
        <v>34</v>
      </c>
      <c r="H10" s="6">
        <v>1</v>
      </c>
      <c r="I10" s="9" t="s">
        <v>20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5" t="s">
        <v>780</v>
      </c>
      <c r="B11" s="5" t="s">
        <v>18</v>
      </c>
      <c r="C11" s="5"/>
      <c r="D11" s="6">
        <v>9</v>
      </c>
      <c r="E11" s="5"/>
      <c r="F11" s="5"/>
      <c r="G11" s="8" t="s">
        <v>35</v>
      </c>
      <c r="H11" s="6">
        <v>1</v>
      </c>
      <c r="I11" s="9" t="s">
        <v>20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5" t="s">
        <v>36</v>
      </c>
      <c r="B12" s="5" t="s">
        <v>18</v>
      </c>
      <c r="C12" s="5"/>
      <c r="D12" s="6">
        <v>7</v>
      </c>
      <c r="E12" s="5"/>
      <c r="F12" s="5"/>
      <c r="G12" s="8" t="s">
        <v>37</v>
      </c>
      <c r="H12" s="6">
        <v>1</v>
      </c>
      <c r="I12" s="9" t="s">
        <v>20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5" t="s">
        <v>38</v>
      </c>
      <c r="B13" s="5" t="s">
        <v>18</v>
      </c>
      <c r="C13" s="5"/>
      <c r="D13" s="6">
        <v>3</v>
      </c>
      <c r="E13" s="5"/>
      <c r="F13" s="5"/>
      <c r="G13" s="8" t="s">
        <v>39</v>
      </c>
      <c r="H13" s="6">
        <v>1</v>
      </c>
      <c r="I13" s="9" t="s">
        <v>20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5" t="s">
        <v>40</v>
      </c>
      <c r="B14" s="5" t="s">
        <v>18</v>
      </c>
      <c r="C14" s="5"/>
      <c r="D14" s="6">
        <v>3</v>
      </c>
      <c r="E14" s="5"/>
      <c r="F14" s="5"/>
      <c r="G14" s="8" t="s">
        <v>41</v>
      </c>
      <c r="H14" s="6">
        <v>1</v>
      </c>
      <c r="I14" s="9" t="s">
        <v>20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5" t="s">
        <v>42</v>
      </c>
      <c r="B15" s="5" t="s">
        <v>18</v>
      </c>
      <c r="C15" s="5" t="s">
        <v>43</v>
      </c>
      <c r="D15" s="6">
        <v>8</v>
      </c>
      <c r="E15" s="5"/>
      <c r="F15" s="5"/>
      <c r="G15" s="8" t="s">
        <v>44</v>
      </c>
      <c r="H15" s="6">
        <v>1</v>
      </c>
      <c r="I15" s="9" t="s">
        <v>20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5" t="s">
        <v>45</v>
      </c>
      <c r="B16" s="5" t="s">
        <v>18</v>
      </c>
      <c r="C16" s="5"/>
      <c r="D16" s="6">
        <v>4</v>
      </c>
      <c r="E16" s="5"/>
      <c r="F16" s="5"/>
      <c r="G16" s="8" t="s">
        <v>46</v>
      </c>
      <c r="H16" s="6">
        <v>1</v>
      </c>
      <c r="I16" s="9" t="s">
        <v>20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5" t="s">
        <v>47</v>
      </c>
      <c r="B17" s="5" t="s">
        <v>18</v>
      </c>
      <c r="C17" s="5"/>
      <c r="D17" s="6">
        <v>4</v>
      </c>
      <c r="E17" s="5"/>
      <c r="F17" s="5"/>
      <c r="G17" s="8" t="s">
        <v>48</v>
      </c>
      <c r="H17" s="6">
        <v>1</v>
      </c>
      <c r="I17" s="9" t="s">
        <v>20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5" t="s">
        <v>49</v>
      </c>
      <c r="B18" s="5" t="s">
        <v>18</v>
      </c>
      <c r="C18" s="5"/>
      <c r="D18" s="6">
        <v>4</v>
      </c>
      <c r="E18" s="5"/>
      <c r="F18" s="5"/>
      <c r="G18" s="8" t="s">
        <v>50</v>
      </c>
      <c r="H18" s="6">
        <v>1</v>
      </c>
      <c r="I18" s="9" t="s">
        <v>20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5" t="s">
        <v>51</v>
      </c>
      <c r="B19" s="5" t="s">
        <v>18</v>
      </c>
      <c r="C19" s="5"/>
      <c r="D19" s="6">
        <v>4</v>
      </c>
      <c r="E19" s="5"/>
      <c r="F19" s="5"/>
      <c r="G19" s="8" t="s">
        <v>52</v>
      </c>
      <c r="H19" s="6">
        <v>1</v>
      </c>
      <c r="I19" s="9" t="s">
        <v>20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5" t="s">
        <v>53</v>
      </c>
      <c r="B20" s="5" t="s">
        <v>18</v>
      </c>
      <c r="C20" s="5"/>
      <c r="D20" s="6">
        <v>4</v>
      </c>
      <c r="E20" s="5"/>
      <c r="F20" s="5"/>
      <c r="G20" s="8" t="s">
        <v>54</v>
      </c>
      <c r="H20" s="6">
        <v>1</v>
      </c>
      <c r="I20" s="9" t="s">
        <v>20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5" t="s">
        <v>55</v>
      </c>
      <c r="B21" s="5" t="s">
        <v>18</v>
      </c>
      <c r="C21" s="5"/>
      <c r="D21" s="6">
        <v>4</v>
      </c>
      <c r="E21" s="5"/>
      <c r="F21" s="5"/>
      <c r="G21" s="8" t="s">
        <v>56</v>
      </c>
      <c r="H21" s="6">
        <v>1</v>
      </c>
      <c r="I21" s="9" t="s">
        <v>20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5" t="s">
        <v>57</v>
      </c>
      <c r="B22" s="5" t="s">
        <v>18</v>
      </c>
      <c r="C22" s="5"/>
      <c r="D22" s="6">
        <v>4</v>
      </c>
      <c r="E22" s="5"/>
      <c r="F22" s="5"/>
      <c r="G22" s="8" t="s">
        <v>58</v>
      </c>
      <c r="H22" s="6">
        <v>1</v>
      </c>
      <c r="I22" s="9" t="s">
        <v>20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5" t="s">
        <v>59</v>
      </c>
      <c r="B23" s="5" t="s">
        <v>18</v>
      </c>
      <c r="C23" s="5"/>
      <c r="D23" s="6">
        <v>4</v>
      </c>
      <c r="E23" s="5"/>
      <c r="F23" s="5"/>
      <c r="G23" s="8" t="s">
        <v>60</v>
      </c>
      <c r="H23" s="6">
        <v>1</v>
      </c>
      <c r="I23" s="9" t="s">
        <v>20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5" t="s">
        <v>61</v>
      </c>
      <c r="B24" s="5" t="s">
        <v>18</v>
      </c>
      <c r="C24" s="5"/>
      <c r="D24" s="6">
        <v>4</v>
      </c>
      <c r="E24" s="5"/>
      <c r="F24" s="5"/>
      <c r="G24" s="8" t="s">
        <v>62</v>
      </c>
      <c r="H24" s="6">
        <v>1</v>
      </c>
      <c r="I24" s="9" t="s">
        <v>20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5" t="s">
        <v>63</v>
      </c>
      <c r="B25" s="5" t="s">
        <v>18</v>
      </c>
      <c r="C25" s="5"/>
      <c r="D25" s="6">
        <v>3</v>
      </c>
      <c r="E25" s="5"/>
      <c r="F25" s="5"/>
      <c r="G25" s="8" t="s">
        <v>64</v>
      </c>
      <c r="H25" s="6">
        <v>1</v>
      </c>
      <c r="I25" s="9" t="s">
        <v>20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5" t="s">
        <v>65</v>
      </c>
      <c r="B26" s="5" t="s">
        <v>18</v>
      </c>
      <c r="C26" s="5"/>
      <c r="D26" s="6">
        <v>5</v>
      </c>
      <c r="E26" s="5"/>
      <c r="F26" s="5"/>
      <c r="G26" s="8" t="s">
        <v>66</v>
      </c>
      <c r="H26" s="6">
        <v>1</v>
      </c>
      <c r="I26" s="9" t="s">
        <v>20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5" t="s">
        <v>67</v>
      </c>
      <c r="B27" s="5" t="s">
        <v>18</v>
      </c>
      <c r="C27" s="5"/>
      <c r="D27" s="6">
        <v>4</v>
      </c>
      <c r="E27" s="5"/>
      <c r="F27" s="5"/>
      <c r="G27" s="8" t="s">
        <v>68</v>
      </c>
      <c r="H27" s="6">
        <v>1</v>
      </c>
      <c r="I27" s="9" t="s">
        <v>20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5" t="s">
        <v>69</v>
      </c>
      <c r="B28" s="5" t="s">
        <v>18</v>
      </c>
      <c r="C28" s="5"/>
      <c r="D28" s="6">
        <v>4</v>
      </c>
      <c r="E28" s="5"/>
      <c r="F28" s="5"/>
      <c r="G28" s="8" t="s">
        <v>70</v>
      </c>
      <c r="H28" s="6">
        <v>1</v>
      </c>
      <c r="I28" s="9" t="s">
        <v>20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5" t="s">
        <v>71</v>
      </c>
      <c r="B29" s="5" t="s">
        <v>18</v>
      </c>
      <c r="C29" s="5"/>
      <c r="D29" s="6">
        <v>1</v>
      </c>
      <c r="E29" s="5"/>
      <c r="F29" s="5"/>
      <c r="G29" s="8" t="s">
        <v>72</v>
      </c>
      <c r="H29" s="6">
        <v>1</v>
      </c>
      <c r="I29" s="9" t="s">
        <v>20</v>
      </c>
      <c r="J29" s="5"/>
      <c r="K29" s="5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5" t="s">
        <v>73</v>
      </c>
      <c r="B30" s="5" t="s">
        <v>18</v>
      </c>
      <c r="C30" s="5"/>
      <c r="D30" s="6">
        <v>4</v>
      </c>
      <c r="E30" s="5"/>
      <c r="F30" s="5"/>
      <c r="G30" s="8" t="s">
        <v>74</v>
      </c>
      <c r="H30" s="6">
        <v>1</v>
      </c>
      <c r="I30" s="9" t="s">
        <v>20</v>
      </c>
      <c r="J30" s="5"/>
      <c r="K30" s="5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5" t="s">
        <v>75</v>
      </c>
      <c r="B31" s="5" t="s">
        <v>18</v>
      </c>
      <c r="C31" s="5"/>
      <c r="D31" s="6">
        <v>4</v>
      </c>
      <c r="E31" s="5"/>
      <c r="F31" s="5"/>
      <c r="G31" s="8" t="s">
        <v>76</v>
      </c>
      <c r="H31" s="6">
        <v>1</v>
      </c>
      <c r="I31" s="9" t="s">
        <v>20</v>
      </c>
      <c r="J31" s="5"/>
      <c r="K31" s="5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5" t="s">
        <v>77</v>
      </c>
      <c r="B32" s="5" t="s">
        <v>18</v>
      </c>
      <c r="C32" s="5"/>
      <c r="D32" s="6">
        <v>5</v>
      </c>
      <c r="E32" s="5"/>
      <c r="F32" s="5"/>
      <c r="G32" s="8" t="s">
        <v>78</v>
      </c>
      <c r="H32" s="6">
        <v>1</v>
      </c>
      <c r="I32" s="9" t="s">
        <v>20</v>
      </c>
      <c r="J32" s="5"/>
      <c r="K32" s="5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5" t="s">
        <v>79</v>
      </c>
      <c r="B33" s="5" t="s">
        <v>18</v>
      </c>
      <c r="C33" s="5"/>
      <c r="D33" s="6">
        <v>4</v>
      </c>
      <c r="E33" s="5"/>
      <c r="F33" s="5"/>
      <c r="G33" s="8" t="s">
        <v>80</v>
      </c>
      <c r="H33" s="6">
        <v>1</v>
      </c>
      <c r="I33" s="9" t="s">
        <v>20</v>
      </c>
      <c r="J33" s="5"/>
      <c r="K33" s="5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5" t="s">
        <v>81</v>
      </c>
      <c r="B34" s="5" t="s">
        <v>18</v>
      </c>
      <c r="C34" s="5"/>
      <c r="D34" s="6">
        <v>11</v>
      </c>
      <c r="E34" s="5"/>
      <c r="F34" s="5"/>
      <c r="G34" s="8" t="s">
        <v>82</v>
      </c>
      <c r="H34" s="6">
        <v>1</v>
      </c>
      <c r="I34" s="9" t="s">
        <v>20</v>
      </c>
      <c r="J34" s="5"/>
      <c r="K34" s="5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5" t="s">
        <v>83</v>
      </c>
      <c r="B35" s="5" t="s">
        <v>18</v>
      </c>
      <c r="C35" s="5"/>
      <c r="D35" s="6">
        <v>3</v>
      </c>
      <c r="E35" s="5"/>
      <c r="F35" s="5"/>
      <c r="G35" s="8" t="s">
        <v>84</v>
      </c>
      <c r="H35" s="6">
        <v>1</v>
      </c>
      <c r="I35" s="9" t="s">
        <v>20</v>
      </c>
      <c r="J35" s="5"/>
      <c r="K35" s="5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5" t="s">
        <v>85</v>
      </c>
      <c r="B36" s="5" t="s">
        <v>18</v>
      </c>
      <c r="C36" s="5"/>
      <c r="D36" s="6">
        <v>4</v>
      </c>
      <c r="E36" s="5"/>
      <c r="F36" s="5"/>
      <c r="G36" s="8" t="s">
        <v>86</v>
      </c>
      <c r="H36" s="6">
        <v>1</v>
      </c>
      <c r="I36" s="9" t="s">
        <v>20</v>
      </c>
      <c r="J36" s="5"/>
      <c r="K36" s="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5" t="s">
        <v>87</v>
      </c>
      <c r="B37" s="5" t="s">
        <v>88</v>
      </c>
      <c r="C37" s="5" t="s">
        <v>89</v>
      </c>
      <c r="D37" s="6">
        <v>23</v>
      </c>
      <c r="E37" s="7" t="s">
        <v>90</v>
      </c>
      <c r="F37" s="5"/>
      <c r="G37" s="8" t="s">
        <v>91</v>
      </c>
      <c r="H37" s="6">
        <v>1</v>
      </c>
      <c r="I37" s="9" t="s">
        <v>20</v>
      </c>
      <c r="J37" s="5" t="s">
        <v>16</v>
      </c>
      <c r="K37" s="5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5" t="s">
        <v>92</v>
      </c>
      <c r="B38" s="5" t="s">
        <v>93</v>
      </c>
      <c r="C38" s="5"/>
      <c r="D38" s="6">
        <v>20</v>
      </c>
      <c r="E38" s="7" t="s">
        <v>94</v>
      </c>
      <c r="F38" s="5"/>
      <c r="G38" s="8" t="s">
        <v>95</v>
      </c>
      <c r="H38" s="6">
        <v>1</v>
      </c>
      <c r="I38" s="9" t="s">
        <v>20</v>
      </c>
      <c r="J38" s="5" t="s">
        <v>16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5" t="s">
        <v>96</v>
      </c>
      <c r="B39" s="5"/>
      <c r="C39" s="5" t="s">
        <v>97</v>
      </c>
      <c r="D39" s="6">
        <v>30</v>
      </c>
      <c r="E39" s="5"/>
      <c r="F39" s="5"/>
      <c r="G39" s="8" t="s">
        <v>98</v>
      </c>
      <c r="H39" s="6">
        <v>1</v>
      </c>
      <c r="I39" s="9" t="s">
        <v>20</v>
      </c>
      <c r="J39" s="5" t="s">
        <v>16</v>
      </c>
      <c r="K39" s="5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5" t="s">
        <v>99</v>
      </c>
      <c r="B40" s="5" t="s">
        <v>100</v>
      </c>
      <c r="C40" s="5" t="s">
        <v>101</v>
      </c>
      <c r="D40" s="6">
        <v>40</v>
      </c>
      <c r="E40" s="7" t="s">
        <v>102</v>
      </c>
      <c r="F40" s="5"/>
      <c r="G40" s="8" t="s">
        <v>103</v>
      </c>
      <c r="H40" s="6">
        <v>1</v>
      </c>
      <c r="I40" s="9" t="s">
        <v>20</v>
      </c>
      <c r="J40" s="5" t="s">
        <v>16</v>
      </c>
      <c r="K40" s="5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5" t="s">
        <v>104</v>
      </c>
      <c r="B41" s="5" t="s">
        <v>105</v>
      </c>
      <c r="C41" s="5"/>
      <c r="D41" s="6">
        <v>9</v>
      </c>
      <c r="E41" s="5"/>
      <c r="F41" s="5"/>
      <c r="G41" s="8" t="s">
        <v>106</v>
      </c>
      <c r="H41" s="6">
        <v>1</v>
      </c>
      <c r="I41" s="9" t="s">
        <v>107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5" t="s">
        <v>108</v>
      </c>
      <c r="B42" s="5" t="s">
        <v>105</v>
      </c>
      <c r="C42" s="5"/>
      <c r="D42" s="6">
        <v>9</v>
      </c>
      <c r="E42" s="5"/>
      <c r="F42" s="5"/>
      <c r="G42" s="8" t="s">
        <v>109</v>
      </c>
      <c r="H42" s="6">
        <v>1</v>
      </c>
      <c r="I42" s="9" t="s">
        <v>107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5" t="s">
        <v>110</v>
      </c>
      <c r="B43" s="5" t="s">
        <v>111</v>
      </c>
      <c r="C43" s="5"/>
      <c r="D43" s="6">
        <v>29</v>
      </c>
      <c r="E43" s="5"/>
      <c r="F43" s="5"/>
      <c r="G43" s="8" t="s">
        <v>112</v>
      </c>
      <c r="H43" s="6">
        <v>1</v>
      </c>
      <c r="I43" s="9" t="s">
        <v>107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5" t="s">
        <v>113</v>
      </c>
      <c r="B44" s="5"/>
      <c r="C44" s="5" t="s">
        <v>114</v>
      </c>
      <c r="D44" s="6">
        <v>18</v>
      </c>
      <c r="E44" s="7" t="s">
        <v>115</v>
      </c>
      <c r="F44" s="5"/>
      <c r="G44" s="8" t="s">
        <v>116</v>
      </c>
      <c r="H44" s="6">
        <v>1</v>
      </c>
      <c r="I44" s="9" t="s">
        <v>20</v>
      </c>
      <c r="J44" s="5" t="s">
        <v>16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5" t="s">
        <v>117</v>
      </c>
      <c r="B45" s="5"/>
      <c r="C45" s="5"/>
      <c r="D45" s="6">
        <v>25</v>
      </c>
      <c r="E45" s="5"/>
      <c r="F45" s="5"/>
      <c r="G45" s="8" t="s">
        <v>118</v>
      </c>
      <c r="H45" s="6">
        <v>1</v>
      </c>
      <c r="I45" s="9" t="s">
        <v>20</v>
      </c>
      <c r="J45" s="5" t="s">
        <v>16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5" t="s">
        <v>119</v>
      </c>
      <c r="B46" s="5" t="s">
        <v>11</v>
      </c>
      <c r="C46" s="5" t="s">
        <v>120</v>
      </c>
      <c r="D46" s="6">
        <v>5</v>
      </c>
      <c r="E46" s="7" t="s">
        <v>121</v>
      </c>
      <c r="F46" s="5"/>
      <c r="G46" s="8" t="s">
        <v>122</v>
      </c>
      <c r="H46" s="6">
        <v>1</v>
      </c>
      <c r="I46" s="9" t="s">
        <v>20</v>
      </c>
      <c r="J46" s="5" t="s">
        <v>16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10" t="s">
        <v>123</v>
      </c>
      <c r="B47" s="10"/>
      <c r="C47" s="10"/>
      <c r="D47" s="11">
        <v>50</v>
      </c>
      <c r="E47" s="10"/>
      <c r="F47" s="10"/>
      <c r="G47" s="12" t="s">
        <v>124</v>
      </c>
      <c r="H47" s="11">
        <v>4</v>
      </c>
      <c r="I47" s="13" t="s">
        <v>20</v>
      </c>
      <c r="J47" s="10" t="s">
        <v>16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>
      <c r="A48" s="5" t="s">
        <v>125</v>
      </c>
      <c r="B48" s="5" t="s">
        <v>126</v>
      </c>
      <c r="C48" s="14" t="s">
        <v>43</v>
      </c>
      <c r="D48" s="6">
        <v>6</v>
      </c>
      <c r="E48" s="8" t="s">
        <v>127</v>
      </c>
      <c r="F48" s="5"/>
      <c r="G48" s="8" t="s">
        <v>128</v>
      </c>
      <c r="H48" s="6">
        <v>1</v>
      </c>
      <c r="I48" s="9" t="s">
        <v>20</v>
      </c>
      <c r="J48" s="4" t="s">
        <v>16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5" t="s">
        <v>129</v>
      </c>
      <c r="B49" s="5" t="s">
        <v>126</v>
      </c>
      <c r="C49" s="5" t="s">
        <v>130</v>
      </c>
      <c r="D49" s="6">
        <v>1</v>
      </c>
      <c r="E49" s="8" t="s">
        <v>131</v>
      </c>
      <c r="F49" s="5"/>
      <c r="G49" s="8" t="s">
        <v>132</v>
      </c>
      <c r="H49" s="6">
        <v>1</v>
      </c>
      <c r="I49" s="9" t="s">
        <v>20</v>
      </c>
      <c r="J49" s="4" t="s">
        <v>16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5" t="s">
        <v>133</v>
      </c>
      <c r="B50" s="5" t="s">
        <v>126</v>
      </c>
      <c r="C50" s="5" t="s">
        <v>134</v>
      </c>
      <c r="D50" s="6">
        <v>1</v>
      </c>
      <c r="E50" s="7" t="s">
        <v>135</v>
      </c>
      <c r="F50" s="5"/>
      <c r="G50" s="8" t="s">
        <v>136</v>
      </c>
      <c r="H50" s="6">
        <v>1</v>
      </c>
      <c r="I50" s="9" t="s">
        <v>20</v>
      </c>
      <c r="J50" s="5" t="s">
        <v>16</v>
      </c>
      <c r="K50" s="5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5" t="s">
        <v>137</v>
      </c>
      <c r="B51" s="5" t="s">
        <v>126</v>
      </c>
      <c r="C51" s="5" t="s">
        <v>138</v>
      </c>
      <c r="D51" s="6">
        <v>1</v>
      </c>
      <c r="E51" s="15" t="s">
        <v>139</v>
      </c>
      <c r="F51" s="5"/>
      <c r="G51" s="5"/>
      <c r="H51" s="6">
        <v>1</v>
      </c>
      <c r="I51" s="9" t="s">
        <v>20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5" t="s">
        <v>140</v>
      </c>
      <c r="B52" s="5"/>
      <c r="C52" s="5"/>
      <c r="D52" s="6">
        <v>6</v>
      </c>
      <c r="E52" s="5"/>
      <c r="F52" s="5"/>
      <c r="G52" s="8" t="s">
        <v>141</v>
      </c>
      <c r="H52" s="6">
        <v>1</v>
      </c>
      <c r="I52" s="9" t="s">
        <v>20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5" t="s">
        <v>142</v>
      </c>
      <c r="B53" s="5" t="s">
        <v>126</v>
      </c>
      <c r="C53" s="5"/>
      <c r="D53" s="6">
        <v>1</v>
      </c>
      <c r="E53" s="5"/>
      <c r="F53" s="5"/>
      <c r="G53" s="8" t="s">
        <v>143</v>
      </c>
      <c r="H53" s="6">
        <v>1</v>
      </c>
      <c r="I53" s="9" t="s">
        <v>20</v>
      </c>
      <c r="J53" s="4" t="s">
        <v>16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5" t="s">
        <v>144</v>
      </c>
      <c r="B54" s="5" t="s">
        <v>126</v>
      </c>
      <c r="C54" s="5"/>
      <c r="D54" s="6">
        <v>1</v>
      </c>
      <c r="E54" s="5"/>
      <c r="F54" s="5"/>
      <c r="G54" s="8" t="s">
        <v>145</v>
      </c>
      <c r="H54" s="6">
        <v>1</v>
      </c>
      <c r="I54" s="9" t="s">
        <v>20</v>
      </c>
      <c r="J54" s="4" t="s">
        <v>16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5" t="s">
        <v>146</v>
      </c>
      <c r="B55" s="5"/>
      <c r="C55" s="5" t="s">
        <v>147</v>
      </c>
      <c r="D55" s="6">
        <v>75</v>
      </c>
      <c r="E55" s="5"/>
      <c r="F55" s="5"/>
      <c r="G55" s="8" t="s">
        <v>148</v>
      </c>
      <c r="H55" s="6">
        <v>1</v>
      </c>
      <c r="I55" s="9" t="s">
        <v>20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5" t="s">
        <v>149</v>
      </c>
      <c r="B56" s="5"/>
      <c r="C56" s="5"/>
      <c r="D56" s="6">
        <v>300</v>
      </c>
      <c r="E56" s="5"/>
      <c r="F56" s="5"/>
      <c r="G56" s="8" t="s">
        <v>150</v>
      </c>
      <c r="H56" s="6">
        <v>10</v>
      </c>
      <c r="I56" s="9" t="s">
        <v>151</v>
      </c>
      <c r="J56" s="5" t="s">
        <v>16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5" t="s">
        <v>152</v>
      </c>
      <c r="B57" s="5"/>
      <c r="C57" s="5"/>
      <c r="D57" s="6">
        <v>20</v>
      </c>
      <c r="E57" s="5"/>
      <c r="F57" s="5"/>
      <c r="G57" s="8" t="s">
        <v>153</v>
      </c>
      <c r="H57" s="6">
        <v>1</v>
      </c>
      <c r="I57" s="9" t="s">
        <v>151</v>
      </c>
      <c r="J57" s="5" t="s">
        <v>16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5" t="s">
        <v>154</v>
      </c>
      <c r="B58" s="5"/>
      <c r="C58" s="5"/>
      <c r="D58" s="6">
        <v>10</v>
      </c>
      <c r="E58" s="5"/>
      <c r="F58" s="5"/>
      <c r="G58" s="8" t="s">
        <v>155</v>
      </c>
      <c r="H58" s="6">
        <v>1</v>
      </c>
      <c r="I58" s="9" t="s">
        <v>151</v>
      </c>
      <c r="J58" s="5" t="s">
        <v>16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5" t="s">
        <v>156</v>
      </c>
      <c r="B59" s="5"/>
      <c r="C59" s="5"/>
      <c r="D59" s="6">
        <v>185</v>
      </c>
      <c r="E59" s="5"/>
      <c r="F59" s="5"/>
      <c r="G59" s="8" t="s">
        <v>155</v>
      </c>
      <c r="H59" s="6">
        <v>6</v>
      </c>
      <c r="I59" s="9" t="s">
        <v>151</v>
      </c>
      <c r="J59" s="5" t="s">
        <v>16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5" t="s">
        <v>157</v>
      </c>
      <c r="B60" s="5"/>
      <c r="C60" s="5"/>
      <c r="D60" s="6">
        <v>144</v>
      </c>
      <c r="E60" s="5"/>
      <c r="F60" s="5"/>
      <c r="G60" s="8" t="s">
        <v>158</v>
      </c>
      <c r="H60" s="6">
        <v>4</v>
      </c>
      <c r="I60" s="9" t="s">
        <v>151</v>
      </c>
      <c r="J60" s="5" t="s">
        <v>16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5" t="s">
        <v>159</v>
      </c>
      <c r="B61" s="5"/>
      <c r="C61" s="5"/>
      <c r="D61" s="6">
        <f>70+1</f>
        <v>71</v>
      </c>
      <c r="E61" s="5"/>
      <c r="F61" s="5"/>
      <c r="G61" s="8" t="s">
        <v>160</v>
      </c>
      <c r="H61" s="6">
        <v>2</v>
      </c>
      <c r="I61" s="9" t="s">
        <v>151</v>
      </c>
      <c r="J61" s="5" t="s">
        <v>16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5" t="s">
        <v>161</v>
      </c>
      <c r="B62" s="5"/>
      <c r="C62" s="6">
        <v>102</v>
      </c>
      <c r="D62" s="6">
        <v>26</v>
      </c>
      <c r="E62" s="5"/>
      <c r="F62" s="5"/>
      <c r="G62" s="8" t="s">
        <v>162</v>
      </c>
      <c r="H62" s="6">
        <v>1</v>
      </c>
      <c r="I62" s="9" t="s">
        <v>151</v>
      </c>
      <c r="J62" s="5" t="s">
        <v>16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5" t="s">
        <v>163</v>
      </c>
      <c r="B63" s="5" t="s">
        <v>164</v>
      </c>
      <c r="C63" s="5"/>
      <c r="D63" s="6">
        <v>2</v>
      </c>
      <c r="E63" s="5"/>
      <c r="F63" s="5"/>
      <c r="G63" s="8" t="s">
        <v>165</v>
      </c>
      <c r="H63" s="6">
        <v>1</v>
      </c>
      <c r="I63" s="9" t="s">
        <v>151</v>
      </c>
      <c r="J63" s="5" t="s">
        <v>16</v>
      </c>
      <c r="K63" s="5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5" t="s">
        <v>166</v>
      </c>
      <c r="B64" s="5" t="s">
        <v>167</v>
      </c>
      <c r="C64" s="5"/>
      <c r="D64" s="6">
        <v>20</v>
      </c>
      <c r="E64" s="5"/>
      <c r="F64" s="5"/>
      <c r="G64" s="8" t="s">
        <v>168</v>
      </c>
      <c r="H64" s="6">
        <v>1</v>
      </c>
      <c r="I64" s="9" t="s">
        <v>20</v>
      </c>
      <c r="J64" s="5"/>
      <c r="K64" s="5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5" t="s">
        <v>169</v>
      </c>
      <c r="B65" s="5"/>
      <c r="C65" s="5"/>
      <c r="D65" s="6">
        <v>28</v>
      </c>
      <c r="E65" s="7" t="s">
        <v>170</v>
      </c>
      <c r="F65" s="5"/>
      <c r="G65" s="8" t="s">
        <v>171</v>
      </c>
      <c r="H65" s="6">
        <v>1</v>
      </c>
      <c r="I65" s="9" t="s">
        <v>151</v>
      </c>
      <c r="J65" s="5" t="s">
        <v>16</v>
      </c>
      <c r="K65" s="5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10" t="s">
        <v>172</v>
      </c>
      <c r="B66" s="10"/>
      <c r="C66" s="10"/>
      <c r="D66" s="11">
        <v>4</v>
      </c>
      <c r="E66" s="10"/>
      <c r="F66" s="10"/>
      <c r="G66" s="12" t="s">
        <v>173</v>
      </c>
      <c r="H66" s="11">
        <v>1</v>
      </c>
      <c r="I66" s="13" t="s">
        <v>151</v>
      </c>
      <c r="J66" s="10" t="s">
        <v>16</v>
      </c>
      <c r="K66" s="10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10" t="s">
        <v>174</v>
      </c>
      <c r="B67" s="10"/>
      <c r="C67" s="10"/>
      <c r="D67" s="11">
        <v>10</v>
      </c>
      <c r="E67" s="10"/>
      <c r="F67" s="10"/>
      <c r="G67" s="12" t="s">
        <v>173</v>
      </c>
      <c r="H67" s="11">
        <v>1</v>
      </c>
      <c r="I67" s="13" t="s">
        <v>151</v>
      </c>
      <c r="J67" s="10" t="s">
        <v>16</v>
      </c>
      <c r="K67" s="10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10" t="s">
        <v>175</v>
      </c>
      <c r="B68" s="10"/>
      <c r="C68" s="10"/>
      <c r="D68" s="11">
        <v>5</v>
      </c>
      <c r="E68" s="10"/>
      <c r="F68" s="10"/>
      <c r="G68" s="12" t="s">
        <v>173</v>
      </c>
      <c r="H68" s="11">
        <v>1</v>
      </c>
      <c r="I68" s="13" t="s">
        <v>151</v>
      </c>
      <c r="J68" s="10" t="s">
        <v>16</v>
      </c>
      <c r="K68" s="10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10" t="s">
        <v>176</v>
      </c>
      <c r="B69" s="10"/>
      <c r="C69" s="10"/>
      <c r="D69" s="11">
        <v>5</v>
      </c>
      <c r="E69" s="10"/>
      <c r="F69" s="10"/>
      <c r="G69" s="12" t="s">
        <v>173</v>
      </c>
      <c r="H69" s="11">
        <v>1</v>
      </c>
      <c r="I69" s="13" t="s">
        <v>151</v>
      </c>
      <c r="J69" s="10" t="s">
        <v>16</v>
      </c>
      <c r="K69" s="10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10" t="s">
        <v>177</v>
      </c>
      <c r="B70" s="10"/>
      <c r="C70" s="10"/>
      <c r="D70" s="11">
        <v>15</v>
      </c>
      <c r="E70" s="10"/>
      <c r="F70" s="10"/>
      <c r="G70" s="12" t="s">
        <v>173</v>
      </c>
      <c r="H70" s="11">
        <v>1</v>
      </c>
      <c r="I70" s="13" t="s">
        <v>151</v>
      </c>
      <c r="J70" s="10" t="s">
        <v>16</v>
      </c>
      <c r="K70" s="10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10" t="s">
        <v>178</v>
      </c>
      <c r="B71" s="10"/>
      <c r="C71" s="10"/>
      <c r="D71" s="11">
        <v>10</v>
      </c>
      <c r="E71" s="10"/>
      <c r="F71" s="10"/>
      <c r="G71" s="12" t="s">
        <v>173</v>
      </c>
      <c r="H71" s="11">
        <v>1</v>
      </c>
      <c r="I71" s="13" t="s">
        <v>151</v>
      </c>
      <c r="J71" s="10" t="s">
        <v>16</v>
      </c>
      <c r="K71" s="10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10" t="s">
        <v>179</v>
      </c>
      <c r="B72" s="10"/>
      <c r="C72" s="10"/>
      <c r="D72" s="11">
        <f>10+6</f>
        <v>16</v>
      </c>
      <c r="E72" s="10"/>
      <c r="F72" s="10"/>
      <c r="G72" s="12" t="s">
        <v>173</v>
      </c>
      <c r="H72" s="11">
        <v>1</v>
      </c>
      <c r="I72" s="13" t="s">
        <v>151</v>
      </c>
      <c r="J72" s="10" t="s">
        <v>16</v>
      </c>
      <c r="K72" s="10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10" t="s">
        <v>180</v>
      </c>
      <c r="B73" s="10"/>
      <c r="C73" s="10"/>
      <c r="D73" s="11">
        <v>22</v>
      </c>
      <c r="E73" s="10"/>
      <c r="F73" s="10"/>
      <c r="G73" s="12" t="s">
        <v>173</v>
      </c>
      <c r="H73" s="11">
        <v>1</v>
      </c>
      <c r="I73" s="13" t="s">
        <v>151</v>
      </c>
      <c r="J73" s="10" t="s">
        <v>16</v>
      </c>
      <c r="K73" s="10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10" t="s">
        <v>181</v>
      </c>
      <c r="B74" s="10"/>
      <c r="C74" s="10"/>
      <c r="D74" s="11">
        <v>5</v>
      </c>
      <c r="E74" s="10"/>
      <c r="F74" s="10"/>
      <c r="G74" s="12" t="s">
        <v>173</v>
      </c>
      <c r="H74" s="11">
        <v>1</v>
      </c>
      <c r="I74" s="13" t="s">
        <v>151</v>
      </c>
      <c r="J74" s="10" t="s">
        <v>16</v>
      </c>
      <c r="K74" s="10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10" t="s">
        <v>182</v>
      </c>
      <c r="B75" s="10"/>
      <c r="C75" s="10"/>
      <c r="D75" s="11">
        <v>5</v>
      </c>
      <c r="E75" s="10"/>
      <c r="F75" s="10"/>
      <c r="G75" s="12" t="s">
        <v>173</v>
      </c>
      <c r="H75" s="11">
        <v>1</v>
      </c>
      <c r="I75" s="13" t="s">
        <v>151</v>
      </c>
      <c r="J75" s="10" t="s">
        <v>16</v>
      </c>
      <c r="K75" s="10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10" t="s">
        <v>183</v>
      </c>
      <c r="B76" s="10"/>
      <c r="C76" s="10"/>
      <c r="D76" s="11">
        <v>5</v>
      </c>
      <c r="E76" s="10"/>
      <c r="F76" s="10"/>
      <c r="G76" s="12" t="s">
        <v>173</v>
      </c>
      <c r="H76" s="11">
        <v>1</v>
      </c>
      <c r="I76" s="13" t="s">
        <v>151</v>
      </c>
      <c r="J76" s="10" t="s">
        <v>16</v>
      </c>
      <c r="K76" s="10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10" t="s">
        <v>184</v>
      </c>
      <c r="B77" s="10"/>
      <c r="C77" s="10"/>
      <c r="D77" s="11">
        <v>5</v>
      </c>
      <c r="E77" s="10"/>
      <c r="F77" s="10"/>
      <c r="G77" s="12" t="s">
        <v>173</v>
      </c>
      <c r="H77" s="11">
        <v>1</v>
      </c>
      <c r="I77" s="13" t="s">
        <v>151</v>
      </c>
      <c r="J77" s="10" t="s">
        <v>16</v>
      </c>
      <c r="K77" s="10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10" t="s">
        <v>185</v>
      </c>
      <c r="B78" s="10"/>
      <c r="C78" s="10"/>
      <c r="D78" s="11">
        <v>10</v>
      </c>
      <c r="E78" s="10"/>
      <c r="F78" s="10"/>
      <c r="G78" s="12" t="s">
        <v>173</v>
      </c>
      <c r="H78" s="11">
        <v>1</v>
      </c>
      <c r="I78" s="13" t="s">
        <v>151</v>
      </c>
      <c r="J78" s="10" t="s">
        <v>16</v>
      </c>
      <c r="K78" s="10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10" t="s">
        <v>172</v>
      </c>
      <c r="B79" s="10"/>
      <c r="C79" s="10"/>
      <c r="D79" s="11">
        <v>5</v>
      </c>
      <c r="E79" s="10"/>
      <c r="F79" s="10"/>
      <c r="G79" s="12" t="s">
        <v>173</v>
      </c>
      <c r="H79" s="11">
        <v>1</v>
      </c>
      <c r="I79" s="13" t="s">
        <v>151</v>
      </c>
      <c r="J79" s="10" t="s">
        <v>16</v>
      </c>
      <c r="K79" s="10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10" t="s">
        <v>186</v>
      </c>
      <c r="B80" s="10"/>
      <c r="C80" s="10"/>
      <c r="D80" s="11">
        <v>5</v>
      </c>
      <c r="E80" s="10"/>
      <c r="F80" s="10"/>
      <c r="G80" s="12" t="s">
        <v>173</v>
      </c>
      <c r="H80" s="11">
        <v>1</v>
      </c>
      <c r="I80" s="13" t="s">
        <v>151</v>
      </c>
      <c r="J80" s="10" t="s">
        <v>16</v>
      </c>
      <c r="K80" s="10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10" t="s">
        <v>187</v>
      </c>
      <c r="B81" s="10"/>
      <c r="C81" s="10"/>
      <c r="D81" s="11">
        <v>5</v>
      </c>
      <c r="E81" s="10"/>
      <c r="F81" s="10"/>
      <c r="G81" s="12" t="s">
        <v>173</v>
      </c>
      <c r="H81" s="11">
        <v>1</v>
      </c>
      <c r="I81" s="13" t="s">
        <v>151</v>
      </c>
      <c r="J81" s="10" t="s">
        <v>16</v>
      </c>
      <c r="K81" s="10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10" t="s">
        <v>188</v>
      </c>
      <c r="B82" s="10"/>
      <c r="C82" s="10"/>
      <c r="D82" s="11">
        <v>5</v>
      </c>
      <c r="E82" s="10"/>
      <c r="F82" s="10"/>
      <c r="G82" s="12" t="s">
        <v>173</v>
      </c>
      <c r="H82" s="11">
        <v>1</v>
      </c>
      <c r="I82" s="13" t="s">
        <v>151</v>
      </c>
      <c r="J82" s="10" t="s">
        <v>16</v>
      </c>
      <c r="K82" s="10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10" t="s">
        <v>189</v>
      </c>
      <c r="B83" s="10"/>
      <c r="C83" s="10"/>
      <c r="D83" s="11">
        <v>5</v>
      </c>
      <c r="E83" s="10"/>
      <c r="F83" s="10"/>
      <c r="G83" s="12" t="s">
        <v>173</v>
      </c>
      <c r="H83" s="11">
        <v>1</v>
      </c>
      <c r="I83" s="13" t="s">
        <v>151</v>
      </c>
      <c r="J83" s="10" t="s">
        <v>16</v>
      </c>
      <c r="K83" s="10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10" t="s">
        <v>190</v>
      </c>
      <c r="B84" s="10"/>
      <c r="C84" s="10"/>
      <c r="D84" s="11">
        <v>5</v>
      </c>
      <c r="E84" s="10"/>
      <c r="F84" s="10"/>
      <c r="G84" s="12" t="s">
        <v>173</v>
      </c>
      <c r="H84" s="11">
        <v>1</v>
      </c>
      <c r="I84" s="13" t="s">
        <v>151</v>
      </c>
      <c r="J84" s="10" t="s">
        <v>16</v>
      </c>
      <c r="K84" s="10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10" t="s">
        <v>191</v>
      </c>
      <c r="B85" s="10"/>
      <c r="C85" s="10"/>
      <c r="D85" s="11">
        <v>5</v>
      </c>
      <c r="E85" s="10"/>
      <c r="F85" s="10"/>
      <c r="G85" s="12" t="s">
        <v>173</v>
      </c>
      <c r="H85" s="11">
        <v>1</v>
      </c>
      <c r="I85" s="13" t="s">
        <v>151</v>
      </c>
      <c r="J85" s="10" t="s">
        <v>16</v>
      </c>
      <c r="K85" s="10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10" t="s">
        <v>192</v>
      </c>
      <c r="B86" s="10"/>
      <c r="C86" s="10"/>
      <c r="D86" s="11">
        <v>5</v>
      </c>
      <c r="E86" s="10"/>
      <c r="F86" s="10"/>
      <c r="G86" s="12" t="s">
        <v>173</v>
      </c>
      <c r="H86" s="11">
        <v>1</v>
      </c>
      <c r="I86" s="13" t="s">
        <v>151</v>
      </c>
      <c r="J86" s="10" t="s">
        <v>16</v>
      </c>
      <c r="K86" s="10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10" t="s">
        <v>193</v>
      </c>
      <c r="B87" s="10"/>
      <c r="C87" s="10"/>
      <c r="D87" s="11">
        <v>5</v>
      </c>
      <c r="E87" s="10"/>
      <c r="F87" s="10"/>
      <c r="G87" s="12" t="s">
        <v>173</v>
      </c>
      <c r="H87" s="11">
        <v>1</v>
      </c>
      <c r="I87" s="13" t="s">
        <v>151</v>
      </c>
      <c r="J87" s="10" t="s">
        <v>16</v>
      </c>
      <c r="K87" s="10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10" t="s">
        <v>194</v>
      </c>
      <c r="B88" s="10"/>
      <c r="C88" s="10"/>
      <c r="D88" s="11">
        <v>5</v>
      </c>
      <c r="E88" s="10"/>
      <c r="F88" s="10"/>
      <c r="G88" s="12" t="s">
        <v>173</v>
      </c>
      <c r="H88" s="11">
        <v>1</v>
      </c>
      <c r="I88" s="13" t="s">
        <v>151</v>
      </c>
      <c r="J88" s="10" t="s">
        <v>16</v>
      </c>
      <c r="K88" s="10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10" t="s">
        <v>195</v>
      </c>
      <c r="B89" s="10"/>
      <c r="C89" s="10"/>
      <c r="D89" s="11">
        <v>5</v>
      </c>
      <c r="E89" s="10"/>
      <c r="F89" s="10"/>
      <c r="G89" s="12" t="s">
        <v>173</v>
      </c>
      <c r="H89" s="11">
        <v>1</v>
      </c>
      <c r="I89" s="13" t="s">
        <v>151</v>
      </c>
      <c r="J89" s="10" t="s">
        <v>16</v>
      </c>
      <c r="K89" s="10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10" t="s">
        <v>196</v>
      </c>
      <c r="B90" s="10"/>
      <c r="C90" s="10"/>
      <c r="D90" s="11">
        <v>5</v>
      </c>
      <c r="E90" s="10"/>
      <c r="F90" s="10"/>
      <c r="G90" s="12" t="s">
        <v>173</v>
      </c>
      <c r="H90" s="11">
        <v>1</v>
      </c>
      <c r="I90" s="13" t="s">
        <v>151</v>
      </c>
      <c r="J90" s="10" t="s">
        <v>16</v>
      </c>
      <c r="K90" s="10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10" t="s">
        <v>197</v>
      </c>
      <c r="B91" s="10"/>
      <c r="C91" s="10"/>
      <c r="D91" s="11">
        <f>17+300+7+12+9+10</f>
        <v>355</v>
      </c>
      <c r="E91" s="10"/>
      <c r="F91" s="10"/>
      <c r="G91" s="12" t="s">
        <v>173</v>
      </c>
      <c r="H91" s="11">
        <v>11</v>
      </c>
      <c r="I91" s="13" t="s">
        <v>151</v>
      </c>
      <c r="J91" s="10" t="s">
        <v>16</v>
      </c>
      <c r="K91" s="10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10" t="s">
        <v>198</v>
      </c>
      <c r="B92" s="10"/>
      <c r="C92" s="10"/>
      <c r="D92" s="11">
        <v>5</v>
      </c>
      <c r="E92" s="10"/>
      <c r="F92" s="10"/>
      <c r="G92" s="12" t="s">
        <v>173</v>
      </c>
      <c r="H92" s="11">
        <v>1</v>
      </c>
      <c r="I92" s="13" t="s">
        <v>151</v>
      </c>
      <c r="J92" s="10" t="s">
        <v>16</v>
      </c>
      <c r="K92" s="10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10" t="s">
        <v>199</v>
      </c>
      <c r="B93" s="10"/>
      <c r="C93" s="10"/>
      <c r="D93" s="11">
        <v>5</v>
      </c>
      <c r="E93" s="10"/>
      <c r="F93" s="10"/>
      <c r="G93" s="12" t="s">
        <v>173</v>
      </c>
      <c r="H93" s="11">
        <v>1</v>
      </c>
      <c r="I93" s="13" t="s">
        <v>151</v>
      </c>
      <c r="J93" s="10" t="s">
        <v>16</v>
      </c>
      <c r="K93" s="10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10" t="s">
        <v>200</v>
      </c>
      <c r="B94" s="10"/>
      <c r="C94" s="10"/>
      <c r="D94" s="11">
        <v>5</v>
      </c>
      <c r="E94" s="10"/>
      <c r="F94" s="10"/>
      <c r="G94" s="12" t="s">
        <v>173</v>
      </c>
      <c r="H94" s="11">
        <v>1</v>
      </c>
      <c r="I94" s="13" t="s">
        <v>151</v>
      </c>
      <c r="J94" s="10" t="s">
        <v>16</v>
      </c>
      <c r="K94" s="10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10" t="s">
        <v>201</v>
      </c>
      <c r="B95" s="10"/>
      <c r="C95" s="10"/>
      <c r="D95" s="11">
        <v>5</v>
      </c>
      <c r="E95" s="10"/>
      <c r="F95" s="10"/>
      <c r="G95" s="12" t="s">
        <v>173</v>
      </c>
      <c r="H95" s="11">
        <v>1</v>
      </c>
      <c r="I95" s="13" t="s">
        <v>151</v>
      </c>
      <c r="J95" s="10" t="s">
        <v>16</v>
      </c>
      <c r="K95" s="10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10" t="s">
        <v>202</v>
      </c>
      <c r="B96" s="10"/>
      <c r="C96" s="10"/>
      <c r="D96" s="11">
        <v>5</v>
      </c>
      <c r="E96" s="10"/>
      <c r="F96" s="10"/>
      <c r="G96" s="12" t="s">
        <v>173</v>
      </c>
      <c r="H96" s="11">
        <v>1</v>
      </c>
      <c r="I96" s="13" t="s">
        <v>151</v>
      </c>
      <c r="J96" s="10" t="s">
        <v>16</v>
      </c>
      <c r="K96" s="10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10" t="s">
        <v>203</v>
      </c>
      <c r="B97" s="10"/>
      <c r="C97" s="10"/>
      <c r="D97" s="11">
        <v>5</v>
      </c>
      <c r="E97" s="10"/>
      <c r="F97" s="10"/>
      <c r="G97" s="12" t="s">
        <v>173</v>
      </c>
      <c r="H97" s="11">
        <v>1</v>
      </c>
      <c r="I97" s="13" t="s">
        <v>151</v>
      </c>
      <c r="J97" s="10" t="s">
        <v>16</v>
      </c>
      <c r="K97" s="10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10" t="s">
        <v>204</v>
      </c>
      <c r="B98" s="10"/>
      <c r="C98" s="10"/>
      <c r="D98" s="11">
        <v>5</v>
      </c>
      <c r="E98" s="10"/>
      <c r="F98" s="10"/>
      <c r="G98" s="12" t="s">
        <v>173</v>
      </c>
      <c r="H98" s="11">
        <v>1</v>
      </c>
      <c r="I98" s="13" t="s">
        <v>151</v>
      </c>
      <c r="J98" s="10" t="s">
        <v>16</v>
      </c>
      <c r="K98" s="10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10" t="s">
        <v>205</v>
      </c>
      <c r="B99" s="10"/>
      <c r="C99" s="10"/>
      <c r="D99" s="11">
        <v>5</v>
      </c>
      <c r="E99" s="10"/>
      <c r="F99" s="10"/>
      <c r="G99" s="12" t="s">
        <v>173</v>
      </c>
      <c r="H99" s="11">
        <v>1</v>
      </c>
      <c r="I99" s="13" t="s">
        <v>151</v>
      </c>
      <c r="J99" s="10" t="s">
        <v>16</v>
      </c>
      <c r="K99" s="10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10" t="s">
        <v>206</v>
      </c>
      <c r="B100" s="10"/>
      <c r="C100" s="10"/>
      <c r="D100" s="11">
        <v>5</v>
      </c>
      <c r="E100" s="10"/>
      <c r="F100" s="10"/>
      <c r="G100" s="12" t="s">
        <v>173</v>
      </c>
      <c r="H100" s="11">
        <v>1</v>
      </c>
      <c r="I100" s="13" t="s">
        <v>151</v>
      </c>
      <c r="J100" s="10" t="s">
        <v>16</v>
      </c>
      <c r="K100" s="10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10" t="s">
        <v>207</v>
      </c>
      <c r="B101" s="10"/>
      <c r="C101" s="10"/>
      <c r="D101" s="11">
        <v>5</v>
      </c>
      <c r="E101" s="10"/>
      <c r="F101" s="10"/>
      <c r="G101" s="12" t="s">
        <v>173</v>
      </c>
      <c r="H101" s="11">
        <v>1</v>
      </c>
      <c r="I101" s="13" t="s">
        <v>151</v>
      </c>
      <c r="J101" s="10" t="s">
        <v>16</v>
      </c>
      <c r="K101" s="10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10" t="s">
        <v>208</v>
      </c>
      <c r="B102" s="10"/>
      <c r="C102" s="10"/>
      <c r="D102" s="11">
        <v>5</v>
      </c>
      <c r="E102" s="10"/>
      <c r="F102" s="10"/>
      <c r="G102" s="12" t="s">
        <v>173</v>
      </c>
      <c r="H102" s="11">
        <v>1</v>
      </c>
      <c r="I102" s="13" t="s">
        <v>151</v>
      </c>
      <c r="J102" s="10" t="s">
        <v>16</v>
      </c>
      <c r="K102" s="10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10" t="s">
        <v>209</v>
      </c>
      <c r="B103" s="10"/>
      <c r="C103" s="10"/>
      <c r="D103" s="11">
        <v>5</v>
      </c>
      <c r="E103" s="10"/>
      <c r="F103" s="10"/>
      <c r="G103" s="12" t="s">
        <v>173</v>
      </c>
      <c r="H103" s="11">
        <v>1</v>
      </c>
      <c r="I103" s="13" t="s">
        <v>151</v>
      </c>
      <c r="J103" s="10" t="s">
        <v>16</v>
      </c>
      <c r="K103" s="10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10" t="s">
        <v>210</v>
      </c>
      <c r="B104" s="10"/>
      <c r="C104" s="10"/>
      <c r="D104" s="11">
        <v>5</v>
      </c>
      <c r="E104" s="10"/>
      <c r="F104" s="10"/>
      <c r="G104" s="12" t="s">
        <v>173</v>
      </c>
      <c r="H104" s="11">
        <v>1</v>
      </c>
      <c r="I104" s="13" t="s">
        <v>151</v>
      </c>
      <c r="J104" s="10" t="s">
        <v>16</v>
      </c>
      <c r="K104" s="10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10" t="s">
        <v>211</v>
      </c>
      <c r="B105" s="10"/>
      <c r="C105" s="10"/>
      <c r="D105" s="11">
        <v>5</v>
      </c>
      <c r="E105" s="10"/>
      <c r="F105" s="10"/>
      <c r="G105" s="12" t="s">
        <v>173</v>
      </c>
      <c r="H105" s="11">
        <v>1</v>
      </c>
      <c r="I105" s="13" t="s">
        <v>151</v>
      </c>
      <c r="J105" s="10" t="s">
        <v>16</v>
      </c>
      <c r="K105" s="10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10" t="s">
        <v>212</v>
      </c>
      <c r="B106" s="10"/>
      <c r="C106" s="10"/>
      <c r="D106" s="11">
        <v>5</v>
      </c>
      <c r="E106" s="10"/>
      <c r="F106" s="10"/>
      <c r="G106" s="12" t="s">
        <v>173</v>
      </c>
      <c r="H106" s="11">
        <v>1</v>
      </c>
      <c r="I106" s="13" t="s">
        <v>151</v>
      </c>
      <c r="J106" s="10" t="s">
        <v>16</v>
      </c>
      <c r="K106" s="10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10" t="s">
        <v>213</v>
      </c>
      <c r="B107" s="10"/>
      <c r="C107" s="10"/>
      <c r="D107" s="11">
        <v>5</v>
      </c>
      <c r="E107" s="10"/>
      <c r="F107" s="10"/>
      <c r="G107" s="12" t="s">
        <v>173</v>
      </c>
      <c r="H107" s="11">
        <v>1</v>
      </c>
      <c r="I107" s="13" t="s">
        <v>151</v>
      </c>
      <c r="J107" s="10" t="s">
        <v>16</v>
      </c>
      <c r="K107" s="10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10" t="s">
        <v>214</v>
      </c>
      <c r="B108" s="10"/>
      <c r="C108" s="10"/>
      <c r="D108" s="11">
        <v>5</v>
      </c>
      <c r="E108" s="10"/>
      <c r="F108" s="10"/>
      <c r="G108" s="12" t="s">
        <v>173</v>
      </c>
      <c r="H108" s="11">
        <v>1</v>
      </c>
      <c r="I108" s="13" t="s">
        <v>151</v>
      </c>
      <c r="J108" s="10" t="s">
        <v>16</v>
      </c>
      <c r="K108" s="10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10" t="s">
        <v>215</v>
      </c>
      <c r="B109" s="10"/>
      <c r="C109" s="10"/>
      <c r="D109" s="11">
        <v>5</v>
      </c>
      <c r="E109" s="10"/>
      <c r="F109" s="10"/>
      <c r="G109" s="12" t="s">
        <v>173</v>
      </c>
      <c r="H109" s="11">
        <v>1</v>
      </c>
      <c r="I109" s="13" t="s">
        <v>151</v>
      </c>
      <c r="J109" s="10" t="s">
        <v>16</v>
      </c>
      <c r="K109" s="10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10" t="s">
        <v>216</v>
      </c>
      <c r="B110" s="10"/>
      <c r="C110" s="10"/>
      <c r="D110" s="11">
        <v>5</v>
      </c>
      <c r="E110" s="10"/>
      <c r="F110" s="10"/>
      <c r="G110" s="12" t="s">
        <v>173</v>
      </c>
      <c r="H110" s="11">
        <v>1</v>
      </c>
      <c r="I110" s="13" t="s">
        <v>151</v>
      </c>
      <c r="J110" s="10" t="s">
        <v>16</v>
      </c>
      <c r="K110" s="10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10" t="s">
        <v>217</v>
      </c>
      <c r="B111" s="10"/>
      <c r="C111" s="10"/>
      <c r="D111" s="11">
        <v>5</v>
      </c>
      <c r="E111" s="10"/>
      <c r="F111" s="10"/>
      <c r="G111" s="12" t="s">
        <v>173</v>
      </c>
      <c r="H111" s="11">
        <v>1</v>
      </c>
      <c r="I111" s="13" t="s">
        <v>151</v>
      </c>
      <c r="J111" s="10" t="s">
        <v>16</v>
      </c>
      <c r="K111" s="10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10" t="s">
        <v>218</v>
      </c>
      <c r="B112" s="10"/>
      <c r="C112" s="10"/>
      <c r="D112" s="11">
        <v>5</v>
      </c>
      <c r="E112" s="10"/>
      <c r="F112" s="10"/>
      <c r="G112" s="12" t="s">
        <v>173</v>
      </c>
      <c r="H112" s="11">
        <v>1</v>
      </c>
      <c r="I112" s="13" t="s">
        <v>151</v>
      </c>
      <c r="J112" s="10" t="s">
        <v>16</v>
      </c>
      <c r="K112" s="10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10" t="s">
        <v>219</v>
      </c>
      <c r="B113" s="10"/>
      <c r="C113" s="10"/>
      <c r="D113" s="11">
        <v>15</v>
      </c>
      <c r="E113" s="10"/>
      <c r="F113" s="10"/>
      <c r="G113" s="12" t="s">
        <v>173</v>
      </c>
      <c r="H113" s="11">
        <v>1</v>
      </c>
      <c r="I113" s="13" t="s">
        <v>151</v>
      </c>
      <c r="J113" s="10" t="s">
        <v>16</v>
      </c>
      <c r="K113" s="10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10" t="s">
        <v>220</v>
      </c>
      <c r="B114" s="10"/>
      <c r="C114" s="10"/>
      <c r="D114" s="11">
        <v>5</v>
      </c>
      <c r="E114" s="10"/>
      <c r="F114" s="10"/>
      <c r="G114" s="12" t="s">
        <v>173</v>
      </c>
      <c r="H114" s="11">
        <v>1</v>
      </c>
      <c r="I114" s="13" t="s">
        <v>151</v>
      </c>
      <c r="J114" s="10" t="s">
        <v>16</v>
      </c>
      <c r="K114" s="10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5" t="s">
        <v>221</v>
      </c>
      <c r="B115" s="5"/>
      <c r="C115" s="5"/>
      <c r="D115" s="6">
        <v>9</v>
      </c>
      <c r="E115" s="5"/>
      <c r="F115" s="5"/>
      <c r="G115" s="8" t="s">
        <v>222</v>
      </c>
      <c r="H115" s="6">
        <v>1</v>
      </c>
      <c r="I115" s="9" t="s">
        <v>223</v>
      </c>
      <c r="J115" s="5" t="s">
        <v>16</v>
      </c>
      <c r="K115" s="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5" t="s">
        <v>224</v>
      </c>
      <c r="B116" s="5"/>
      <c r="C116" s="5"/>
      <c r="D116" s="6">
        <v>1</v>
      </c>
      <c r="E116" s="5"/>
      <c r="F116" s="5" t="s">
        <v>225</v>
      </c>
      <c r="G116" s="8" t="s">
        <v>226</v>
      </c>
      <c r="H116" s="6">
        <v>1</v>
      </c>
      <c r="I116" s="9" t="s">
        <v>223</v>
      </c>
      <c r="J116" s="5" t="s">
        <v>16</v>
      </c>
      <c r="K116" s="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5" t="s">
        <v>227</v>
      </c>
      <c r="B117" s="5"/>
      <c r="C117" s="5"/>
      <c r="D117" s="6">
        <v>12</v>
      </c>
      <c r="E117" s="5"/>
      <c r="F117" s="5"/>
      <c r="G117" s="8" t="s">
        <v>228</v>
      </c>
      <c r="H117" s="6">
        <v>1</v>
      </c>
      <c r="I117" s="9" t="s">
        <v>223</v>
      </c>
      <c r="J117" s="4" t="s">
        <v>16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5" t="s">
        <v>229</v>
      </c>
      <c r="B118" s="5" t="s">
        <v>230</v>
      </c>
      <c r="C118" s="5" t="s">
        <v>231</v>
      </c>
      <c r="D118" s="6">
        <v>10</v>
      </c>
      <c r="E118" s="5"/>
      <c r="F118" s="5"/>
      <c r="G118" s="8" t="s">
        <v>232</v>
      </c>
      <c r="H118" s="6">
        <v>1</v>
      </c>
      <c r="I118" s="9" t="s">
        <v>223</v>
      </c>
      <c r="J118" s="5" t="s">
        <v>16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10" t="s">
        <v>233</v>
      </c>
      <c r="B119" s="10"/>
      <c r="C119" s="10"/>
      <c r="D119" s="11">
        <v>52</v>
      </c>
      <c r="E119" s="10"/>
      <c r="F119" s="10"/>
      <c r="G119" s="12" t="s">
        <v>234</v>
      </c>
      <c r="H119" s="11">
        <v>2</v>
      </c>
      <c r="I119" s="13" t="s">
        <v>223</v>
      </c>
      <c r="J119" s="10" t="s">
        <v>16</v>
      </c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>
      <c r="A120" s="5" t="s">
        <v>235</v>
      </c>
      <c r="B120" s="5"/>
      <c r="C120" s="5"/>
      <c r="D120" s="6">
        <v>2</v>
      </c>
      <c r="E120" s="5"/>
      <c r="F120" s="5"/>
      <c r="G120" s="8" t="s">
        <v>236</v>
      </c>
      <c r="H120" s="6">
        <v>1</v>
      </c>
      <c r="I120" s="9" t="s">
        <v>223</v>
      </c>
      <c r="J120" s="5" t="s">
        <v>16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5" t="s">
        <v>237</v>
      </c>
      <c r="B121" s="5" t="s">
        <v>238</v>
      </c>
      <c r="C121" s="5"/>
      <c r="D121" s="6">
        <v>20</v>
      </c>
      <c r="E121" s="15" t="s">
        <v>239</v>
      </c>
      <c r="F121" s="5"/>
      <c r="G121" s="8" t="s">
        <v>240</v>
      </c>
      <c r="H121" s="6">
        <v>2</v>
      </c>
      <c r="I121" s="5" t="s">
        <v>241</v>
      </c>
      <c r="J121" s="5" t="s">
        <v>16</v>
      </c>
      <c r="K121" s="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5" t="s">
        <v>242</v>
      </c>
      <c r="B122" s="5"/>
      <c r="C122" s="5"/>
      <c r="D122" s="6">
        <v>5</v>
      </c>
      <c r="E122" s="5"/>
      <c r="F122" s="5"/>
      <c r="G122" s="8" t="s">
        <v>243</v>
      </c>
      <c r="H122" s="6">
        <v>1</v>
      </c>
      <c r="I122" s="9" t="s">
        <v>244</v>
      </c>
      <c r="J122" s="5" t="s">
        <v>245</v>
      </c>
      <c r="K122" s="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5" t="s">
        <v>246</v>
      </c>
      <c r="B123" s="5"/>
      <c r="C123" s="5"/>
      <c r="D123" s="6">
        <v>21</v>
      </c>
      <c r="E123" s="5"/>
      <c r="F123" s="5"/>
      <c r="G123" s="8" t="s">
        <v>247</v>
      </c>
      <c r="H123" s="6">
        <v>1</v>
      </c>
      <c r="I123" s="9" t="s">
        <v>244</v>
      </c>
      <c r="J123" s="5"/>
      <c r="K123" s="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5" t="s">
        <v>248</v>
      </c>
      <c r="B124" s="5"/>
      <c r="C124" s="5"/>
      <c r="D124" s="6">
        <v>15</v>
      </c>
      <c r="E124" s="5"/>
      <c r="F124" s="5"/>
      <c r="G124" s="8" t="s">
        <v>249</v>
      </c>
      <c r="H124" s="6">
        <v>1</v>
      </c>
      <c r="I124" s="9" t="s">
        <v>244</v>
      </c>
      <c r="J124" s="5"/>
      <c r="K124" s="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5" t="s">
        <v>250</v>
      </c>
      <c r="B125" s="5"/>
      <c r="C125" s="5"/>
      <c r="D125" s="6">
        <v>27</v>
      </c>
      <c r="E125" s="5"/>
      <c r="F125" s="5"/>
      <c r="G125" s="8" t="s">
        <v>251</v>
      </c>
      <c r="H125" s="6">
        <v>1</v>
      </c>
      <c r="I125" s="9" t="s">
        <v>244</v>
      </c>
      <c r="J125" s="5" t="s">
        <v>245</v>
      </c>
      <c r="K125" s="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5" t="s">
        <v>252</v>
      </c>
      <c r="B126" s="5"/>
      <c r="C126" s="5"/>
      <c r="D126" s="6">
        <v>21</v>
      </c>
      <c r="E126" s="5"/>
      <c r="F126" s="5"/>
      <c r="G126" s="8" t="s">
        <v>253</v>
      </c>
      <c r="H126" s="6">
        <v>1</v>
      </c>
      <c r="I126" s="9" t="s">
        <v>244</v>
      </c>
      <c r="J126" s="5" t="s">
        <v>245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5" t="s">
        <v>254</v>
      </c>
      <c r="B127" s="5"/>
      <c r="C127" s="6" t="s">
        <v>255</v>
      </c>
      <c r="D127" s="6">
        <v>27</v>
      </c>
      <c r="E127" s="8" t="s">
        <v>256</v>
      </c>
      <c r="F127" s="5"/>
      <c r="G127" s="8" t="s">
        <v>257</v>
      </c>
      <c r="H127" s="6">
        <v>2</v>
      </c>
      <c r="I127" s="9" t="s">
        <v>244</v>
      </c>
      <c r="J127" s="4" t="s">
        <v>245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5" t="s">
        <v>258</v>
      </c>
      <c r="B128" s="5"/>
      <c r="C128" s="5" t="s">
        <v>259</v>
      </c>
      <c r="D128" s="6">
        <v>22</v>
      </c>
      <c r="E128" s="7" t="s">
        <v>260</v>
      </c>
      <c r="F128" s="5"/>
      <c r="G128" s="8" t="s">
        <v>261</v>
      </c>
      <c r="H128" s="6">
        <v>1</v>
      </c>
      <c r="I128" s="9" t="s">
        <v>244</v>
      </c>
      <c r="J128" s="5" t="s">
        <v>245</v>
      </c>
      <c r="K128" s="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5" t="s">
        <v>262</v>
      </c>
      <c r="B129" s="5"/>
      <c r="C129" s="5"/>
      <c r="D129" s="6">
        <v>60</v>
      </c>
      <c r="E129" s="5" t="s">
        <v>263</v>
      </c>
      <c r="F129" s="5"/>
      <c r="G129" s="8" t="s">
        <v>264</v>
      </c>
      <c r="H129" s="6">
        <v>1</v>
      </c>
      <c r="I129" s="9" t="s">
        <v>244</v>
      </c>
      <c r="J129" s="5" t="s">
        <v>245</v>
      </c>
      <c r="K129" s="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5" t="s">
        <v>265</v>
      </c>
      <c r="B130" s="5"/>
      <c r="C130" s="5" t="s">
        <v>266</v>
      </c>
      <c r="D130" s="6">
        <v>15</v>
      </c>
      <c r="E130" s="5"/>
      <c r="F130" s="5"/>
      <c r="G130" s="8" t="s">
        <v>267</v>
      </c>
      <c r="H130" s="6">
        <v>1</v>
      </c>
      <c r="I130" s="9" t="s">
        <v>244</v>
      </c>
      <c r="J130" s="5" t="s">
        <v>245</v>
      </c>
      <c r="K130" s="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5" t="s">
        <v>268</v>
      </c>
      <c r="B131" s="5" t="s">
        <v>269</v>
      </c>
      <c r="C131" s="5" t="s">
        <v>270</v>
      </c>
      <c r="D131" s="6">
        <v>15</v>
      </c>
      <c r="E131" s="7" t="s">
        <v>271</v>
      </c>
      <c r="F131" s="5"/>
      <c r="G131" s="8" t="s">
        <v>272</v>
      </c>
      <c r="H131" s="6">
        <v>1</v>
      </c>
      <c r="I131" s="9" t="s">
        <v>151</v>
      </c>
      <c r="J131" s="5" t="s">
        <v>245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5" t="s">
        <v>273</v>
      </c>
      <c r="B132" s="5" t="s">
        <v>274</v>
      </c>
      <c r="C132" s="5" t="s">
        <v>275</v>
      </c>
      <c r="D132" s="6">
        <v>9</v>
      </c>
      <c r="E132" s="7" t="s">
        <v>276</v>
      </c>
      <c r="F132" s="5"/>
      <c r="G132" s="8" t="s">
        <v>277</v>
      </c>
      <c r="H132" s="6">
        <v>1</v>
      </c>
      <c r="I132" s="9" t="s">
        <v>151</v>
      </c>
      <c r="J132" s="5" t="s">
        <v>245</v>
      </c>
      <c r="K132" s="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5" t="s">
        <v>278</v>
      </c>
      <c r="B133" s="5" t="s">
        <v>279</v>
      </c>
      <c r="C133" s="5" t="s">
        <v>280</v>
      </c>
      <c r="D133" s="6">
        <v>5</v>
      </c>
      <c r="E133" s="7" t="s">
        <v>281</v>
      </c>
      <c r="F133" s="5"/>
      <c r="G133" s="8" t="s">
        <v>282</v>
      </c>
      <c r="H133" s="6">
        <v>4</v>
      </c>
      <c r="I133" s="9" t="s">
        <v>151</v>
      </c>
      <c r="J133" s="5" t="s">
        <v>245</v>
      </c>
      <c r="K133" s="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10" t="s">
        <v>283</v>
      </c>
      <c r="B134" s="10" t="s">
        <v>284</v>
      </c>
      <c r="C134" s="10" t="s">
        <v>285</v>
      </c>
      <c r="D134" s="11">
        <f>20+84</f>
        <v>104</v>
      </c>
      <c r="E134" s="17" t="s">
        <v>286</v>
      </c>
      <c r="F134" s="10" t="s">
        <v>287</v>
      </c>
      <c r="G134" s="12" t="s">
        <v>288</v>
      </c>
      <c r="H134" s="11">
        <v>3</v>
      </c>
      <c r="I134" s="13" t="s">
        <v>151</v>
      </c>
      <c r="J134" s="10" t="s">
        <v>245</v>
      </c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>
      <c r="A135" s="10" t="s">
        <v>289</v>
      </c>
      <c r="B135" s="10"/>
      <c r="C135" s="10" t="s">
        <v>290</v>
      </c>
      <c r="D135" s="11">
        <f>189</f>
        <v>189</v>
      </c>
      <c r="E135" s="17" t="s">
        <v>291</v>
      </c>
      <c r="F135" s="10"/>
      <c r="G135" s="12" t="s">
        <v>292</v>
      </c>
      <c r="H135" s="11">
        <v>6</v>
      </c>
      <c r="I135" s="13" t="s">
        <v>151</v>
      </c>
      <c r="J135" s="10" t="s">
        <v>245</v>
      </c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>
      <c r="A136" s="5" t="s">
        <v>293</v>
      </c>
      <c r="B136" s="5"/>
      <c r="C136" s="5" t="s">
        <v>294</v>
      </c>
      <c r="D136" s="6">
        <v>24</v>
      </c>
      <c r="E136" s="5"/>
      <c r="F136" s="5"/>
      <c r="G136" s="8" t="s">
        <v>295</v>
      </c>
      <c r="H136" s="6">
        <v>1</v>
      </c>
      <c r="I136" s="9" t="s">
        <v>151</v>
      </c>
      <c r="J136" s="5" t="s">
        <v>245</v>
      </c>
      <c r="K136" s="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5" t="s">
        <v>296</v>
      </c>
      <c r="B137" s="5" t="s">
        <v>297</v>
      </c>
      <c r="C137" s="5"/>
      <c r="D137" s="6">
        <v>4</v>
      </c>
      <c r="E137" s="7" t="s">
        <v>298</v>
      </c>
      <c r="F137" s="5"/>
      <c r="G137" s="8" t="s">
        <v>299</v>
      </c>
      <c r="H137" s="6">
        <v>1</v>
      </c>
      <c r="I137" s="9" t="s">
        <v>20</v>
      </c>
      <c r="J137" s="5" t="s">
        <v>300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5" t="s">
        <v>301</v>
      </c>
      <c r="B138" s="5"/>
      <c r="C138" s="14" t="s">
        <v>302</v>
      </c>
      <c r="D138" s="6">
        <v>10</v>
      </c>
      <c r="E138" s="7" t="s">
        <v>303</v>
      </c>
      <c r="F138" s="5"/>
      <c r="G138" s="8" t="s">
        <v>304</v>
      </c>
      <c r="H138" s="6">
        <v>1</v>
      </c>
      <c r="I138" s="9" t="s">
        <v>20</v>
      </c>
      <c r="J138" s="5" t="s">
        <v>300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5" t="s">
        <v>305</v>
      </c>
      <c r="B139" s="5" t="s">
        <v>306</v>
      </c>
      <c r="C139" s="5" t="s">
        <v>307</v>
      </c>
      <c r="D139" s="6">
        <v>7</v>
      </c>
      <c r="E139" s="7" t="s">
        <v>308</v>
      </c>
      <c r="F139" s="5"/>
      <c r="G139" s="8" t="s">
        <v>309</v>
      </c>
      <c r="H139" s="6">
        <v>1</v>
      </c>
      <c r="I139" s="9" t="s">
        <v>20</v>
      </c>
      <c r="J139" s="5" t="s">
        <v>300</v>
      </c>
      <c r="K139" s="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5" t="s">
        <v>310</v>
      </c>
      <c r="B140" s="5"/>
      <c r="C140" s="5" t="s">
        <v>311</v>
      </c>
      <c r="D140" s="6">
        <v>8</v>
      </c>
      <c r="E140" s="7" t="s">
        <v>312</v>
      </c>
      <c r="F140" s="5"/>
      <c r="G140" s="8" t="s">
        <v>313</v>
      </c>
      <c r="H140" s="6">
        <v>1</v>
      </c>
      <c r="I140" s="9" t="s">
        <v>20</v>
      </c>
      <c r="J140" s="5" t="s">
        <v>300</v>
      </c>
      <c r="K140" s="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5" t="s">
        <v>314</v>
      </c>
      <c r="B141" s="5"/>
      <c r="C141" s="5" t="s">
        <v>315</v>
      </c>
      <c r="D141" s="6">
        <v>20</v>
      </c>
      <c r="E141" s="5"/>
      <c r="F141" s="5"/>
      <c r="G141" s="15" t="s">
        <v>316</v>
      </c>
      <c r="H141" s="5"/>
      <c r="I141" s="9" t="s">
        <v>20</v>
      </c>
      <c r="J141" s="5"/>
      <c r="K141" s="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5" t="s">
        <v>317</v>
      </c>
      <c r="B142" s="5"/>
      <c r="C142" s="5" t="s">
        <v>318</v>
      </c>
      <c r="D142" s="6">
        <v>17</v>
      </c>
      <c r="E142" s="5"/>
      <c r="F142" s="5"/>
      <c r="G142" s="15" t="s">
        <v>319</v>
      </c>
      <c r="H142" s="5"/>
      <c r="I142" s="9" t="s">
        <v>20</v>
      </c>
      <c r="J142" s="5"/>
      <c r="K142" s="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5" t="s">
        <v>320</v>
      </c>
      <c r="B143" s="5"/>
      <c r="C143" s="5"/>
      <c r="D143" s="6">
        <v>1</v>
      </c>
      <c r="E143" s="5"/>
      <c r="F143" s="5"/>
      <c r="G143" s="8" t="s">
        <v>321</v>
      </c>
      <c r="H143" s="6">
        <v>1</v>
      </c>
      <c r="I143" s="5" t="s">
        <v>322</v>
      </c>
      <c r="J143" s="5" t="s">
        <v>323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5" t="s">
        <v>324</v>
      </c>
      <c r="B144" s="5"/>
      <c r="C144" s="5"/>
      <c r="D144" s="6">
        <v>15</v>
      </c>
      <c r="E144" s="5"/>
      <c r="F144" s="5"/>
      <c r="G144" s="8" t="s">
        <v>325</v>
      </c>
      <c r="H144" s="6">
        <v>1</v>
      </c>
      <c r="I144" s="5" t="s">
        <v>322</v>
      </c>
      <c r="J144" s="5" t="s">
        <v>323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5" t="s">
        <v>326</v>
      </c>
      <c r="B145" s="5"/>
      <c r="C145" s="5"/>
      <c r="D145" s="6">
        <v>16</v>
      </c>
      <c r="E145" s="5"/>
      <c r="F145" s="5"/>
      <c r="G145" s="8" t="s">
        <v>327</v>
      </c>
      <c r="H145" s="6">
        <v>1</v>
      </c>
      <c r="I145" s="5" t="s">
        <v>322</v>
      </c>
      <c r="J145" s="5" t="s">
        <v>323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5" t="s">
        <v>328</v>
      </c>
      <c r="B146" s="5"/>
      <c r="C146" s="5"/>
      <c r="D146" s="6">
        <v>1</v>
      </c>
      <c r="E146" s="5"/>
      <c r="F146" s="5"/>
      <c r="G146" s="8" t="s">
        <v>329</v>
      </c>
      <c r="H146" s="5"/>
      <c r="I146" s="5" t="s">
        <v>322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5" t="s">
        <v>330</v>
      </c>
      <c r="B147" s="5" t="s">
        <v>331</v>
      </c>
      <c r="C147" s="5" t="s">
        <v>332</v>
      </c>
      <c r="D147" s="6">
        <v>16</v>
      </c>
      <c r="E147" s="7" t="s">
        <v>333</v>
      </c>
      <c r="F147" s="5"/>
      <c r="G147" s="8" t="s">
        <v>334</v>
      </c>
      <c r="H147" s="6">
        <v>1</v>
      </c>
      <c r="I147" s="5" t="s">
        <v>322</v>
      </c>
      <c r="J147" s="5" t="s">
        <v>323</v>
      </c>
      <c r="K147" s="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5" t="s">
        <v>335</v>
      </c>
      <c r="B148" s="5" t="s">
        <v>336</v>
      </c>
      <c r="C148" s="5" t="s">
        <v>337</v>
      </c>
      <c r="D148" s="6">
        <v>11</v>
      </c>
      <c r="E148" s="7" t="s">
        <v>338</v>
      </c>
      <c r="F148" s="5"/>
      <c r="G148" s="8" t="s">
        <v>334</v>
      </c>
      <c r="H148" s="6">
        <v>1</v>
      </c>
      <c r="I148" s="5" t="s">
        <v>322</v>
      </c>
      <c r="J148" s="5" t="s">
        <v>323</v>
      </c>
      <c r="K148" s="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5" t="s">
        <v>339</v>
      </c>
      <c r="B149" s="5"/>
      <c r="C149" s="5"/>
      <c r="D149" s="6">
        <v>20</v>
      </c>
      <c r="E149" s="5"/>
      <c r="F149" s="5"/>
      <c r="G149" s="8" t="s">
        <v>340</v>
      </c>
      <c r="H149" s="6">
        <v>1</v>
      </c>
      <c r="I149" s="5" t="s">
        <v>322</v>
      </c>
      <c r="J149" s="5" t="s">
        <v>323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5" t="s">
        <v>341</v>
      </c>
      <c r="B150" s="5"/>
      <c r="C150" s="5" t="s">
        <v>342</v>
      </c>
      <c r="D150" s="6">
        <v>10</v>
      </c>
      <c r="E150" s="7" t="s">
        <v>343</v>
      </c>
      <c r="F150" s="5"/>
      <c r="G150" s="8" t="s">
        <v>344</v>
      </c>
      <c r="H150" s="6">
        <v>1</v>
      </c>
      <c r="I150" s="5" t="s">
        <v>345</v>
      </c>
      <c r="J150" s="5"/>
      <c r="K150" s="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5" t="s">
        <v>341</v>
      </c>
      <c r="B151" s="5"/>
      <c r="C151" s="5" t="s">
        <v>346</v>
      </c>
      <c r="D151" s="6">
        <v>12</v>
      </c>
      <c r="E151" s="5"/>
      <c r="F151" s="5"/>
      <c r="G151" s="8" t="s">
        <v>347</v>
      </c>
      <c r="H151" s="6">
        <v>1</v>
      </c>
      <c r="I151" s="9" t="s">
        <v>244</v>
      </c>
      <c r="J151" s="5" t="s">
        <v>323</v>
      </c>
      <c r="K151" s="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5" t="s">
        <v>348</v>
      </c>
      <c r="B152" s="5"/>
      <c r="C152" s="5"/>
      <c r="D152" s="6">
        <v>4</v>
      </c>
      <c r="E152" s="5"/>
      <c r="F152" s="5"/>
      <c r="G152" s="8" t="s">
        <v>349</v>
      </c>
      <c r="H152" s="6">
        <v>1</v>
      </c>
      <c r="I152" s="9" t="s">
        <v>244</v>
      </c>
      <c r="J152" s="5" t="s">
        <v>323</v>
      </c>
      <c r="K152" s="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5" t="s">
        <v>350</v>
      </c>
      <c r="B153" s="5"/>
      <c r="C153" s="5" t="s">
        <v>351</v>
      </c>
      <c r="D153" s="6">
        <v>15</v>
      </c>
      <c r="E153" s="7" t="s">
        <v>352</v>
      </c>
      <c r="F153" s="5"/>
      <c r="G153" s="8" t="s">
        <v>353</v>
      </c>
      <c r="H153" s="6">
        <v>1</v>
      </c>
      <c r="I153" s="9" t="s">
        <v>244</v>
      </c>
      <c r="J153" s="5" t="s">
        <v>323</v>
      </c>
      <c r="K153" s="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5" t="s">
        <v>354</v>
      </c>
      <c r="B154" s="5"/>
      <c r="C154" s="5" t="s">
        <v>355</v>
      </c>
      <c r="D154" s="6">
        <v>22</v>
      </c>
      <c r="E154" s="5"/>
      <c r="F154" s="5"/>
      <c r="G154" s="8" t="s">
        <v>356</v>
      </c>
      <c r="H154" s="6">
        <v>1</v>
      </c>
      <c r="I154" s="9" t="s">
        <v>244</v>
      </c>
      <c r="J154" s="5"/>
      <c r="K154" s="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5" t="s">
        <v>357</v>
      </c>
      <c r="B155" s="5"/>
      <c r="C155" s="5" t="s">
        <v>358</v>
      </c>
      <c r="D155" s="6">
        <v>9</v>
      </c>
      <c r="E155" s="5"/>
      <c r="F155" s="5"/>
      <c r="G155" s="8" t="s">
        <v>359</v>
      </c>
      <c r="H155" s="6">
        <v>1</v>
      </c>
      <c r="I155" s="9" t="s">
        <v>244</v>
      </c>
      <c r="J155" s="5" t="s">
        <v>323</v>
      </c>
      <c r="K155" s="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5" t="s">
        <v>360</v>
      </c>
      <c r="B156" s="5"/>
      <c r="C156" s="5" t="s">
        <v>361</v>
      </c>
      <c r="D156" s="6">
        <v>26</v>
      </c>
      <c r="E156" s="7" t="s">
        <v>362</v>
      </c>
      <c r="F156" s="5"/>
      <c r="G156" s="8" t="s">
        <v>363</v>
      </c>
      <c r="H156" s="6">
        <v>1</v>
      </c>
      <c r="I156" s="9" t="s">
        <v>244</v>
      </c>
      <c r="J156" s="5" t="s">
        <v>323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5" t="s">
        <v>364</v>
      </c>
      <c r="B157" s="5"/>
      <c r="C157" s="5"/>
      <c r="D157" s="6">
        <v>1</v>
      </c>
      <c r="E157" s="5"/>
      <c r="F157" s="5" t="s">
        <v>365</v>
      </c>
      <c r="G157" s="8" t="s">
        <v>366</v>
      </c>
      <c r="H157" s="6">
        <v>1</v>
      </c>
      <c r="I157" s="9" t="s">
        <v>244</v>
      </c>
      <c r="J157" s="5" t="s">
        <v>323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5" t="s">
        <v>367</v>
      </c>
      <c r="B158" s="5"/>
      <c r="C158" s="5"/>
      <c r="D158" s="6">
        <v>15</v>
      </c>
      <c r="E158" s="5"/>
      <c r="F158" s="5"/>
      <c r="G158" s="8" t="s">
        <v>368</v>
      </c>
      <c r="H158" s="6">
        <v>1</v>
      </c>
      <c r="I158" s="9" t="s">
        <v>244</v>
      </c>
      <c r="J158" s="5" t="s">
        <v>323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5" t="s">
        <v>369</v>
      </c>
      <c r="B159" s="5"/>
      <c r="C159" s="5"/>
      <c r="D159" s="6">
        <v>35</v>
      </c>
      <c r="E159" s="5"/>
      <c r="F159" s="5"/>
      <c r="G159" s="8" t="s">
        <v>370</v>
      </c>
      <c r="H159" s="6">
        <v>2</v>
      </c>
      <c r="I159" s="9" t="s">
        <v>244</v>
      </c>
      <c r="J159" s="5" t="s">
        <v>323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10" t="s">
        <v>371</v>
      </c>
      <c r="B160" s="10"/>
      <c r="C160" s="10"/>
      <c r="D160" s="11">
        <v>100</v>
      </c>
      <c r="E160" s="10"/>
      <c r="F160" s="10"/>
      <c r="G160" s="12" t="s">
        <v>370</v>
      </c>
      <c r="H160" s="11">
        <v>5</v>
      </c>
      <c r="I160" s="13" t="s">
        <v>244</v>
      </c>
      <c r="J160" s="10" t="s">
        <v>323</v>
      </c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>
      <c r="A161" s="5" t="s">
        <v>372</v>
      </c>
      <c r="B161" s="5"/>
      <c r="C161" s="5" t="s">
        <v>373</v>
      </c>
      <c r="D161" s="6">
        <v>1</v>
      </c>
      <c r="E161" s="7" t="s">
        <v>374</v>
      </c>
      <c r="F161" s="5"/>
      <c r="G161" s="8" t="s">
        <v>375</v>
      </c>
      <c r="H161" s="6">
        <v>1</v>
      </c>
      <c r="I161" s="9" t="s">
        <v>244</v>
      </c>
      <c r="J161" s="5" t="s">
        <v>323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5" t="s">
        <v>372</v>
      </c>
      <c r="B162" s="5"/>
      <c r="C162" s="5" t="s">
        <v>376</v>
      </c>
      <c r="D162" s="6">
        <v>10</v>
      </c>
      <c r="E162" s="7" t="s">
        <v>377</v>
      </c>
      <c r="F162" s="5"/>
      <c r="G162" s="8" t="s">
        <v>378</v>
      </c>
      <c r="H162" s="6">
        <v>1</v>
      </c>
      <c r="I162" s="9" t="s">
        <v>244</v>
      </c>
      <c r="J162" s="5" t="s">
        <v>323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5" t="s">
        <v>379</v>
      </c>
      <c r="B163" s="5"/>
      <c r="C163" s="5"/>
      <c r="D163" s="6">
        <v>15</v>
      </c>
      <c r="E163" s="5"/>
      <c r="F163" s="5"/>
      <c r="G163" s="8" t="s">
        <v>380</v>
      </c>
      <c r="H163" s="6">
        <v>1</v>
      </c>
      <c r="I163" s="9" t="s">
        <v>151</v>
      </c>
      <c r="J163" s="5" t="s">
        <v>381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5" t="s">
        <v>382</v>
      </c>
      <c r="B164" s="5"/>
      <c r="C164" s="5" t="s">
        <v>383</v>
      </c>
      <c r="D164" s="6">
        <v>22</v>
      </c>
      <c r="E164" s="5"/>
      <c r="F164" s="5"/>
      <c r="G164" s="8" t="s">
        <v>384</v>
      </c>
      <c r="H164" s="6">
        <v>1</v>
      </c>
      <c r="I164" s="9" t="s">
        <v>151</v>
      </c>
      <c r="J164" s="5" t="s">
        <v>385</v>
      </c>
      <c r="K164" s="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10" t="s">
        <v>386</v>
      </c>
      <c r="B165" s="10"/>
      <c r="C165" s="10" t="s">
        <v>387</v>
      </c>
      <c r="D165" s="11">
        <v>82</v>
      </c>
      <c r="E165" s="17" t="s">
        <v>388</v>
      </c>
      <c r="F165" s="10"/>
      <c r="G165" s="12" t="s">
        <v>389</v>
      </c>
      <c r="H165" s="11">
        <v>3</v>
      </c>
      <c r="I165" s="13" t="s">
        <v>151</v>
      </c>
      <c r="J165" s="10" t="s">
        <v>381</v>
      </c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>
      <c r="A166" s="5" t="s">
        <v>390</v>
      </c>
      <c r="B166" s="5"/>
      <c r="C166" s="5" t="s">
        <v>391</v>
      </c>
      <c r="D166" s="6">
        <v>33</v>
      </c>
      <c r="E166" s="7" t="s">
        <v>392</v>
      </c>
      <c r="F166" s="5"/>
      <c r="G166" s="8" t="s">
        <v>393</v>
      </c>
      <c r="H166" s="6">
        <v>1</v>
      </c>
      <c r="I166" s="9" t="s">
        <v>151</v>
      </c>
      <c r="J166" s="5" t="s">
        <v>381</v>
      </c>
      <c r="K166" s="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5" t="s">
        <v>394</v>
      </c>
      <c r="B167" s="5"/>
      <c r="C167" s="5"/>
      <c r="D167" s="6">
        <v>4</v>
      </c>
      <c r="E167" s="5"/>
      <c r="F167" s="5"/>
      <c r="G167" s="8" t="s">
        <v>395</v>
      </c>
      <c r="H167" s="6">
        <v>1</v>
      </c>
      <c r="I167" s="9" t="s">
        <v>151</v>
      </c>
      <c r="J167" s="5"/>
      <c r="K167" s="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5" t="s">
        <v>396</v>
      </c>
      <c r="B168" s="5"/>
      <c r="C168" s="5"/>
      <c r="D168" s="6">
        <v>65</v>
      </c>
      <c r="E168" s="5"/>
      <c r="F168" s="5"/>
      <c r="G168" s="8" t="s">
        <v>397</v>
      </c>
      <c r="H168" s="6">
        <v>2</v>
      </c>
      <c r="I168" s="9" t="s">
        <v>151</v>
      </c>
      <c r="J168" s="5" t="s">
        <v>381</v>
      </c>
      <c r="K168" s="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5" t="s">
        <v>398</v>
      </c>
      <c r="B169" s="5"/>
      <c r="C169" s="5"/>
      <c r="D169" s="6">
        <v>15</v>
      </c>
      <c r="E169" s="5"/>
      <c r="F169" s="5"/>
      <c r="G169" s="8" t="s">
        <v>399</v>
      </c>
      <c r="H169" s="6">
        <v>1</v>
      </c>
      <c r="I169" s="9" t="s">
        <v>151</v>
      </c>
      <c r="J169" s="5" t="s">
        <v>381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5" t="s">
        <v>400</v>
      </c>
      <c r="B170" s="5"/>
      <c r="C170" s="5"/>
      <c r="D170" s="6">
        <v>180</v>
      </c>
      <c r="E170" s="5"/>
      <c r="F170" s="5"/>
      <c r="G170" s="8" t="s">
        <v>401</v>
      </c>
      <c r="H170" s="6">
        <v>9</v>
      </c>
      <c r="I170" s="9" t="s">
        <v>151</v>
      </c>
      <c r="J170" s="5" t="s">
        <v>381</v>
      </c>
      <c r="K170" s="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10" t="s">
        <v>402</v>
      </c>
      <c r="B171" s="10"/>
      <c r="C171" s="10"/>
      <c r="D171" s="11">
        <v>40</v>
      </c>
      <c r="E171" s="10"/>
      <c r="F171" s="10"/>
      <c r="G171" s="12" t="s">
        <v>403</v>
      </c>
      <c r="H171" s="11">
        <v>2</v>
      </c>
      <c r="I171" s="13" t="s">
        <v>151</v>
      </c>
      <c r="J171" s="10" t="s">
        <v>381</v>
      </c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>
      <c r="A172" s="5" t="s">
        <v>404</v>
      </c>
      <c r="B172" s="5"/>
      <c r="C172" s="5" t="s">
        <v>405</v>
      </c>
      <c r="D172" s="6">
        <v>25</v>
      </c>
      <c r="E172" s="5"/>
      <c r="F172" s="5"/>
      <c r="G172" s="8" t="s">
        <v>406</v>
      </c>
      <c r="H172" s="6">
        <v>1</v>
      </c>
      <c r="I172" s="9" t="s">
        <v>151</v>
      </c>
      <c r="J172" s="5" t="s">
        <v>381</v>
      </c>
      <c r="K172" s="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5" t="s">
        <v>407</v>
      </c>
      <c r="B173" s="5"/>
      <c r="C173" s="5" t="s">
        <v>408</v>
      </c>
      <c r="D173" s="6">
        <v>19</v>
      </c>
      <c r="E173" s="7" t="s">
        <v>409</v>
      </c>
      <c r="F173" s="5"/>
      <c r="G173" s="8" t="s">
        <v>410</v>
      </c>
      <c r="H173" s="6">
        <v>1</v>
      </c>
      <c r="I173" s="9" t="s">
        <v>151</v>
      </c>
      <c r="J173" s="5" t="s">
        <v>381</v>
      </c>
      <c r="K173" s="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5" t="s">
        <v>411</v>
      </c>
      <c r="B174" s="5"/>
      <c r="C174" s="5" t="s">
        <v>412</v>
      </c>
      <c r="D174" s="6">
        <v>32</v>
      </c>
      <c r="E174" s="7" t="s">
        <v>413</v>
      </c>
      <c r="F174" s="5"/>
      <c r="G174" s="8" t="s">
        <v>414</v>
      </c>
      <c r="H174" s="6">
        <v>1</v>
      </c>
      <c r="I174" s="9" t="s">
        <v>151</v>
      </c>
      <c r="J174" s="5" t="s">
        <v>381</v>
      </c>
      <c r="K174" s="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5" t="s">
        <v>415</v>
      </c>
      <c r="B175" s="5"/>
      <c r="C175" s="5"/>
      <c r="D175" s="6">
        <v>31</v>
      </c>
      <c r="E175" s="5"/>
      <c r="F175" s="5"/>
      <c r="G175" s="8" t="s">
        <v>416</v>
      </c>
      <c r="H175" s="6">
        <v>1</v>
      </c>
      <c r="I175" s="9" t="s">
        <v>151</v>
      </c>
      <c r="J175" s="5" t="s">
        <v>381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5" t="s">
        <v>417</v>
      </c>
      <c r="B176" s="5"/>
      <c r="C176" s="5"/>
      <c r="D176" s="6">
        <v>97</v>
      </c>
      <c r="E176" s="5"/>
      <c r="F176" s="5"/>
      <c r="G176" s="8" t="s">
        <v>418</v>
      </c>
      <c r="H176" s="6">
        <v>3</v>
      </c>
      <c r="I176" s="9" t="s">
        <v>151</v>
      </c>
      <c r="J176" s="5" t="s">
        <v>381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10" t="s">
        <v>419</v>
      </c>
      <c r="B177" s="10"/>
      <c r="C177" s="10"/>
      <c r="D177" s="11">
        <v>9</v>
      </c>
      <c r="E177" s="10"/>
      <c r="F177" s="10"/>
      <c r="G177" s="12" t="s">
        <v>420</v>
      </c>
      <c r="H177" s="11">
        <v>1</v>
      </c>
      <c r="I177" s="13" t="s">
        <v>151</v>
      </c>
      <c r="J177" s="10" t="s">
        <v>381</v>
      </c>
      <c r="K177" s="10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5" t="s">
        <v>421</v>
      </c>
      <c r="B178" s="5"/>
      <c r="C178" s="5"/>
      <c r="D178" s="6">
        <f>185+5</f>
        <v>190</v>
      </c>
      <c r="E178" s="5"/>
      <c r="F178" s="5"/>
      <c r="G178" s="8" t="s">
        <v>420</v>
      </c>
      <c r="H178" s="6">
        <v>6</v>
      </c>
      <c r="I178" s="9" t="s">
        <v>151</v>
      </c>
      <c r="J178" s="5" t="s">
        <v>381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5" t="s">
        <v>422</v>
      </c>
      <c r="B179" s="5"/>
      <c r="C179" s="5"/>
      <c r="D179" s="6">
        <f>134+5+5</f>
        <v>144</v>
      </c>
      <c r="E179" s="5"/>
      <c r="F179" s="5"/>
      <c r="G179" s="8" t="s">
        <v>420</v>
      </c>
      <c r="H179" s="6">
        <v>5</v>
      </c>
      <c r="I179" s="9" t="s">
        <v>151</v>
      </c>
      <c r="J179" s="5" t="s">
        <v>381</v>
      </c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5" t="s">
        <v>423</v>
      </c>
      <c r="B180" s="5"/>
      <c r="C180" s="5"/>
      <c r="D180" s="6">
        <f>55+84+12</f>
        <v>151</v>
      </c>
      <c r="E180" s="5"/>
      <c r="F180" s="5"/>
      <c r="G180" s="8" t="s">
        <v>420</v>
      </c>
      <c r="H180" s="6">
        <v>5</v>
      </c>
      <c r="I180" s="9" t="s">
        <v>151</v>
      </c>
      <c r="J180" s="5" t="s">
        <v>381</v>
      </c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5" t="s">
        <v>424</v>
      </c>
      <c r="B181" s="5"/>
      <c r="C181" s="5"/>
      <c r="D181" s="6">
        <f>82+30+10</f>
        <v>122</v>
      </c>
      <c r="E181" s="5"/>
      <c r="F181" s="5"/>
      <c r="G181" s="8" t="s">
        <v>420</v>
      </c>
      <c r="H181" s="6">
        <v>4</v>
      </c>
      <c r="I181" s="9" t="s">
        <v>151</v>
      </c>
      <c r="J181" s="5" t="s">
        <v>381</v>
      </c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5" t="s">
        <v>425</v>
      </c>
      <c r="B182" s="5"/>
      <c r="C182" s="5"/>
      <c r="D182" s="6">
        <f>231+10+1</f>
        <v>242</v>
      </c>
      <c r="E182" s="5"/>
      <c r="F182" s="5"/>
      <c r="G182" s="8" t="s">
        <v>420</v>
      </c>
      <c r="H182" s="6">
        <v>8</v>
      </c>
      <c r="I182" s="9" t="s">
        <v>151</v>
      </c>
      <c r="J182" s="5" t="s">
        <v>381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5" t="s">
        <v>426</v>
      </c>
      <c r="B183" s="5"/>
      <c r="C183" s="5"/>
      <c r="D183" s="6">
        <v>77</v>
      </c>
      <c r="E183" s="5"/>
      <c r="F183" s="5"/>
      <c r="G183" s="8" t="s">
        <v>420</v>
      </c>
      <c r="H183" s="6">
        <v>2</v>
      </c>
      <c r="I183" s="9" t="s">
        <v>151</v>
      </c>
      <c r="J183" s="5" t="s">
        <v>381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5" t="s">
        <v>427</v>
      </c>
      <c r="B184" s="5"/>
      <c r="C184" s="5"/>
      <c r="D184" s="6">
        <f>150+5</f>
        <v>155</v>
      </c>
      <c r="E184" s="5"/>
      <c r="F184" s="5"/>
      <c r="G184" s="8" t="s">
        <v>420</v>
      </c>
      <c r="H184" s="6">
        <v>5</v>
      </c>
      <c r="I184" s="9" t="s">
        <v>151</v>
      </c>
      <c r="J184" s="5" t="s">
        <v>381</v>
      </c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5" t="s">
        <v>428</v>
      </c>
      <c r="B185" s="5"/>
      <c r="C185" s="5"/>
      <c r="D185" s="6">
        <f>211+10+12</f>
        <v>233</v>
      </c>
      <c r="E185" s="5"/>
      <c r="F185" s="5"/>
      <c r="G185" s="8" t="s">
        <v>420</v>
      </c>
      <c r="H185" s="6">
        <v>8</v>
      </c>
      <c r="I185" s="9" t="s">
        <v>151</v>
      </c>
      <c r="J185" s="5" t="s">
        <v>381</v>
      </c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5" t="s">
        <v>429</v>
      </c>
      <c r="B186" s="5"/>
      <c r="C186" s="5"/>
      <c r="D186" s="6">
        <v>155</v>
      </c>
      <c r="E186" s="5"/>
      <c r="F186" s="5"/>
      <c r="G186" s="8" t="s">
        <v>420</v>
      </c>
      <c r="H186" s="6">
        <v>5</v>
      </c>
      <c r="I186" s="9" t="s">
        <v>151</v>
      </c>
      <c r="J186" s="5" t="s">
        <v>381</v>
      </c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10" t="s">
        <v>430</v>
      </c>
      <c r="B187" s="10"/>
      <c r="C187" s="10"/>
      <c r="D187" s="11">
        <v>250</v>
      </c>
      <c r="E187" s="10"/>
      <c r="F187" s="10"/>
      <c r="G187" s="12" t="s">
        <v>420</v>
      </c>
      <c r="H187" s="11">
        <v>8</v>
      </c>
      <c r="I187" s="13" t="s">
        <v>151</v>
      </c>
      <c r="J187" s="10" t="s">
        <v>381</v>
      </c>
      <c r="K187" s="10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5" t="s">
        <v>431</v>
      </c>
      <c r="B188" s="5"/>
      <c r="C188" s="5"/>
      <c r="D188" s="6">
        <v>51</v>
      </c>
      <c r="E188" s="5"/>
      <c r="F188" s="5"/>
      <c r="G188" s="8" t="s">
        <v>432</v>
      </c>
      <c r="H188" s="6">
        <v>1</v>
      </c>
      <c r="I188" s="9" t="s">
        <v>151</v>
      </c>
      <c r="J188" s="5" t="s">
        <v>381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5" t="s">
        <v>433</v>
      </c>
      <c r="B189" s="5"/>
      <c r="C189" s="5"/>
      <c r="D189" s="6">
        <f>99+5</f>
        <v>104</v>
      </c>
      <c r="E189" s="5"/>
      <c r="F189" s="5"/>
      <c r="G189" s="8" t="s">
        <v>420</v>
      </c>
      <c r="H189" s="6">
        <v>3</v>
      </c>
      <c r="I189" s="9" t="s">
        <v>151</v>
      </c>
      <c r="J189" s="5" t="s">
        <v>381</v>
      </c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5" t="s">
        <v>434</v>
      </c>
      <c r="B190" s="5"/>
      <c r="C190" s="5"/>
      <c r="D190" s="6">
        <f>460+2</f>
        <v>462</v>
      </c>
      <c r="E190" s="5"/>
      <c r="F190" s="5"/>
      <c r="G190" s="8" t="s">
        <v>432</v>
      </c>
      <c r="H190" s="6">
        <v>15</v>
      </c>
      <c r="I190" s="9" t="s">
        <v>151</v>
      </c>
      <c r="J190" s="5" t="s">
        <v>381</v>
      </c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5" t="s">
        <v>435</v>
      </c>
      <c r="B191" s="5"/>
      <c r="C191" s="5" t="s">
        <v>436</v>
      </c>
      <c r="D191" s="6">
        <v>11</v>
      </c>
      <c r="E191" s="5"/>
      <c r="F191" s="5"/>
      <c r="G191" s="18" t="s">
        <v>437</v>
      </c>
      <c r="H191" s="6">
        <v>1</v>
      </c>
      <c r="I191" s="5" t="s">
        <v>438</v>
      </c>
      <c r="J191" s="5"/>
      <c r="K191" s="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5" t="s">
        <v>439</v>
      </c>
      <c r="B192" s="5"/>
      <c r="C192" s="5" t="s">
        <v>440</v>
      </c>
      <c r="D192" s="6">
        <v>46</v>
      </c>
      <c r="E192" s="7" t="s">
        <v>441</v>
      </c>
      <c r="F192" s="5"/>
      <c r="G192" s="8" t="s">
        <v>442</v>
      </c>
      <c r="H192" s="6">
        <v>1</v>
      </c>
      <c r="I192" s="5" t="s">
        <v>438</v>
      </c>
      <c r="J192" s="5" t="s">
        <v>443</v>
      </c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5" t="s">
        <v>444</v>
      </c>
      <c r="B193" s="5"/>
      <c r="C193" s="5" t="s">
        <v>445</v>
      </c>
      <c r="D193" s="6">
        <v>1</v>
      </c>
      <c r="E193" s="7" t="s">
        <v>446</v>
      </c>
      <c r="F193" s="5"/>
      <c r="G193" s="8" t="s">
        <v>447</v>
      </c>
      <c r="H193" s="6">
        <v>1</v>
      </c>
      <c r="I193" s="5" t="s">
        <v>438</v>
      </c>
      <c r="J193" s="5" t="s">
        <v>443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5" t="s">
        <v>448</v>
      </c>
      <c r="B194" s="5" t="s">
        <v>449</v>
      </c>
      <c r="C194" s="5" t="s">
        <v>450</v>
      </c>
      <c r="D194" s="6">
        <v>6</v>
      </c>
      <c r="E194" s="8" t="s">
        <v>451</v>
      </c>
      <c r="F194" s="5"/>
      <c r="G194" s="8" t="s">
        <v>452</v>
      </c>
      <c r="H194" s="6">
        <v>1</v>
      </c>
      <c r="I194" s="5" t="s">
        <v>438</v>
      </c>
      <c r="J194" s="4" t="s">
        <v>443</v>
      </c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5" t="s">
        <v>453</v>
      </c>
      <c r="B195" s="5" t="s">
        <v>454</v>
      </c>
      <c r="C195" s="5" t="s">
        <v>455</v>
      </c>
      <c r="D195" s="6">
        <v>9</v>
      </c>
      <c r="E195" s="7" t="s">
        <v>456</v>
      </c>
      <c r="F195" s="5"/>
      <c r="G195" s="8" t="s">
        <v>457</v>
      </c>
      <c r="H195" s="6">
        <v>1</v>
      </c>
      <c r="I195" s="5" t="s">
        <v>438</v>
      </c>
      <c r="J195" s="5" t="s">
        <v>443</v>
      </c>
      <c r="K195" s="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5" t="s">
        <v>458</v>
      </c>
      <c r="B196" s="5"/>
      <c r="C196" s="5"/>
      <c r="D196" s="6">
        <v>2</v>
      </c>
      <c r="E196" s="5"/>
      <c r="F196" s="5"/>
      <c r="G196" s="15" t="s">
        <v>459</v>
      </c>
      <c r="H196" s="5"/>
      <c r="I196" s="5" t="s">
        <v>438</v>
      </c>
      <c r="J196" s="5"/>
      <c r="K196" s="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5" t="s">
        <v>460</v>
      </c>
      <c r="B197" s="5"/>
      <c r="C197" s="5"/>
      <c r="D197" s="6">
        <v>8</v>
      </c>
      <c r="E197" s="5"/>
      <c r="F197" s="5"/>
      <c r="G197" s="15" t="s">
        <v>459</v>
      </c>
      <c r="H197" s="5"/>
      <c r="I197" s="5" t="s">
        <v>438</v>
      </c>
      <c r="J197" s="5"/>
      <c r="K197" s="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5" t="s">
        <v>461</v>
      </c>
      <c r="B198" s="5"/>
      <c r="C198" s="5" t="s">
        <v>462</v>
      </c>
      <c r="D198" s="6">
        <v>21</v>
      </c>
      <c r="E198" s="7" t="s">
        <v>463</v>
      </c>
      <c r="F198" s="5"/>
      <c r="G198" s="8" t="s">
        <v>464</v>
      </c>
      <c r="H198" s="6">
        <v>1</v>
      </c>
      <c r="I198" s="5" t="s">
        <v>438</v>
      </c>
      <c r="J198" s="5" t="s">
        <v>443</v>
      </c>
      <c r="K198" s="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5" t="s">
        <v>465</v>
      </c>
      <c r="B199" s="5" t="s">
        <v>88</v>
      </c>
      <c r="C199" s="5" t="s">
        <v>466</v>
      </c>
      <c r="D199" s="6">
        <v>38</v>
      </c>
      <c r="E199" s="7" t="s">
        <v>467</v>
      </c>
      <c r="F199" s="5"/>
      <c r="G199" s="8" t="s">
        <v>468</v>
      </c>
      <c r="H199" s="6">
        <v>1</v>
      </c>
      <c r="I199" s="5" t="s">
        <v>438</v>
      </c>
      <c r="J199" s="5" t="s">
        <v>443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>
      <c r="A200" s="5" t="s">
        <v>469</v>
      </c>
      <c r="B200" s="5" t="s">
        <v>126</v>
      </c>
      <c r="C200" s="5" t="s">
        <v>470</v>
      </c>
      <c r="D200" s="6">
        <v>7</v>
      </c>
      <c r="E200" s="7" t="s">
        <v>471</v>
      </c>
      <c r="F200" s="5"/>
      <c r="G200" s="8" t="s">
        <v>472</v>
      </c>
      <c r="H200" s="6">
        <v>1</v>
      </c>
      <c r="I200" s="5" t="s">
        <v>438</v>
      </c>
      <c r="J200" s="5" t="s">
        <v>443</v>
      </c>
      <c r="K200" s="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5" t="s">
        <v>473</v>
      </c>
      <c r="B201" s="5" t="s">
        <v>474</v>
      </c>
      <c r="C201" s="5" t="s">
        <v>475</v>
      </c>
      <c r="D201" s="6">
        <v>15</v>
      </c>
      <c r="E201" s="15" t="s">
        <v>476</v>
      </c>
      <c r="F201" s="5"/>
      <c r="G201" s="5"/>
      <c r="H201" s="6">
        <v>1</v>
      </c>
      <c r="I201" s="5" t="s">
        <v>438</v>
      </c>
      <c r="J201" s="4" t="s">
        <v>443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5" t="s">
        <v>111</v>
      </c>
      <c r="B202" s="5"/>
      <c r="C202" s="5" t="s">
        <v>477</v>
      </c>
      <c r="D202" s="6">
        <v>5</v>
      </c>
      <c r="E202" s="7" t="s">
        <v>478</v>
      </c>
      <c r="F202" s="5"/>
      <c r="G202" s="8" t="s">
        <v>479</v>
      </c>
      <c r="H202" s="6">
        <v>1</v>
      </c>
      <c r="I202" s="5" t="s">
        <v>438</v>
      </c>
      <c r="J202" s="5" t="s">
        <v>443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>
      <c r="A203" s="5" t="s">
        <v>480</v>
      </c>
      <c r="B203" s="5" t="s">
        <v>481</v>
      </c>
      <c r="C203" s="5" t="s">
        <v>482</v>
      </c>
      <c r="D203" s="6">
        <v>22</v>
      </c>
      <c r="E203" s="7" t="s">
        <v>483</v>
      </c>
      <c r="F203" s="5"/>
      <c r="G203" s="8" t="s">
        <v>484</v>
      </c>
      <c r="H203" s="6">
        <v>1</v>
      </c>
      <c r="I203" s="9" t="s">
        <v>241</v>
      </c>
      <c r="J203" s="5" t="s">
        <v>443</v>
      </c>
      <c r="K203" s="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5" t="s">
        <v>485</v>
      </c>
      <c r="B204" s="5" t="s">
        <v>486</v>
      </c>
      <c r="C204" s="5" t="s">
        <v>487</v>
      </c>
      <c r="D204" s="6">
        <v>15</v>
      </c>
      <c r="E204" s="7" t="s">
        <v>488</v>
      </c>
      <c r="F204" s="5"/>
      <c r="G204" s="8" t="s">
        <v>489</v>
      </c>
      <c r="H204" s="6">
        <v>1</v>
      </c>
      <c r="I204" s="9" t="s">
        <v>241</v>
      </c>
      <c r="J204" s="5" t="s">
        <v>443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>
      <c r="A205" s="5" t="s">
        <v>490</v>
      </c>
      <c r="B205" s="5" t="s">
        <v>486</v>
      </c>
      <c r="C205" s="5" t="s">
        <v>491</v>
      </c>
      <c r="D205" s="6">
        <v>5</v>
      </c>
      <c r="E205" s="7" t="s">
        <v>488</v>
      </c>
      <c r="F205" s="5"/>
      <c r="G205" s="8" t="s">
        <v>492</v>
      </c>
      <c r="H205" s="6">
        <v>1</v>
      </c>
      <c r="I205" s="9" t="s">
        <v>241</v>
      </c>
      <c r="J205" s="5" t="s">
        <v>443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>
      <c r="A206" s="5" t="s">
        <v>493</v>
      </c>
      <c r="B206" s="5"/>
      <c r="C206" s="5"/>
      <c r="D206" s="6">
        <v>24</v>
      </c>
      <c r="E206" s="7" t="s">
        <v>494</v>
      </c>
      <c r="F206" s="5"/>
      <c r="G206" s="8" t="s">
        <v>495</v>
      </c>
      <c r="H206" s="6">
        <v>3</v>
      </c>
      <c r="I206" s="9" t="s">
        <v>241</v>
      </c>
      <c r="J206" s="5" t="s">
        <v>443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>
      <c r="A207" s="5" t="s">
        <v>496</v>
      </c>
      <c r="B207" s="5"/>
      <c r="C207" s="5"/>
      <c r="D207" s="6">
        <v>1</v>
      </c>
      <c r="E207" s="7" t="s">
        <v>497</v>
      </c>
      <c r="F207" s="5"/>
      <c r="G207" s="8" t="s">
        <v>498</v>
      </c>
      <c r="H207" s="6">
        <v>1</v>
      </c>
      <c r="I207" s="9" t="s">
        <v>241</v>
      </c>
      <c r="J207" s="5" t="s">
        <v>443</v>
      </c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>
      <c r="A208" s="10" t="s">
        <v>499</v>
      </c>
      <c r="B208" s="10"/>
      <c r="C208" s="10"/>
      <c r="D208" s="11">
        <v>20</v>
      </c>
      <c r="E208" s="17" t="s">
        <v>494</v>
      </c>
      <c r="F208" s="10"/>
      <c r="G208" s="12" t="s">
        <v>500</v>
      </c>
      <c r="H208" s="11">
        <v>1</v>
      </c>
      <c r="I208" s="13" t="s">
        <v>241</v>
      </c>
      <c r="J208" s="10" t="s">
        <v>443</v>
      </c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>
      <c r="A209" s="10" t="s">
        <v>501</v>
      </c>
      <c r="B209" s="10"/>
      <c r="C209" s="10"/>
      <c r="D209" s="11">
        <v>20</v>
      </c>
      <c r="E209" s="17" t="s">
        <v>502</v>
      </c>
      <c r="F209" s="10"/>
      <c r="G209" s="12" t="s">
        <v>503</v>
      </c>
      <c r="H209" s="11">
        <v>1</v>
      </c>
      <c r="I209" s="13" t="s">
        <v>241</v>
      </c>
      <c r="J209" s="10" t="s">
        <v>443</v>
      </c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>
      <c r="A210" s="5" t="s">
        <v>504</v>
      </c>
      <c r="B210" s="5"/>
      <c r="C210" s="5" t="s">
        <v>505</v>
      </c>
      <c r="D210" s="6">
        <v>17</v>
      </c>
      <c r="E210" s="7" t="s">
        <v>506</v>
      </c>
      <c r="F210" s="5"/>
      <c r="G210" s="8" t="s">
        <v>507</v>
      </c>
      <c r="H210" s="6">
        <v>1</v>
      </c>
      <c r="I210" s="9" t="s">
        <v>241</v>
      </c>
      <c r="J210" s="5" t="s">
        <v>443</v>
      </c>
      <c r="K210" s="5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5" t="s">
        <v>508</v>
      </c>
      <c r="B211" s="5"/>
      <c r="C211" s="5" t="s">
        <v>509</v>
      </c>
      <c r="D211" s="6">
        <v>7</v>
      </c>
      <c r="E211" s="7" t="s">
        <v>510</v>
      </c>
      <c r="F211" s="5"/>
      <c r="G211" s="8" t="s">
        <v>511</v>
      </c>
      <c r="H211" s="6">
        <v>1</v>
      </c>
      <c r="I211" s="9" t="s">
        <v>241</v>
      </c>
      <c r="J211" s="5" t="s">
        <v>443</v>
      </c>
      <c r="K211" s="5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5" t="s">
        <v>512</v>
      </c>
      <c r="B212" s="5"/>
      <c r="C212" s="5" t="s">
        <v>513</v>
      </c>
      <c r="D212" s="6">
        <v>20</v>
      </c>
      <c r="E212" s="7" t="s">
        <v>514</v>
      </c>
      <c r="F212" s="5"/>
      <c r="G212" s="8" t="s">
        <v>515</v>
      </c>
      <c r="H212" s="6">
        <v>1</v>
      </c>
      <c r="I212" s="9" t="s">
        <v>241</v>
      </c>
      <c r="J212" s="5" t="s">
        <v>443</v>
      </c>
      <c r="K212" s="5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5" t="s">
        <v>516</v>
      </c>
      <c r="B213" s="5"/>
      <c r="C213" s="5"/>
      <c r="D213" s="6">
        <v>54</v>
      </c>
      <c r="E213" s="15" t="s">
        <v>517</v>
      </c>
      <c r="F213" s="5"/>
      <c r="G213" s="5"/>
      <c r="H213" s="6">
        <v>1</v>
      </c>
      <c r="I213" s="9" t="s">
        <v>241</v>
      </c>
      <c r="J213" s="4" t="s">
        <v>443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5" t="s">
        <v>518</v>
      </c>
      <c r="B214" s="5"/>
      <c r="C214" s="5"/>
      <c r="D214" s="6">
        <v>6</v>
      </c>
      <c r="E214" s="8" t="s">
        <v>519</v>
      </c>
      <c r="F214" s="5"/>
      <c r="G214" s="5"/>
      <c r="H214" s="6">
        <v>1</v>
      </c>
      <c r="I214" s="9" t="s">
        <v>241</v>
      </c>
      <c r="J214" s="4" t="s">
        <v>443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5" t="s">
        <v>520</v>
      </c>
      <c r="B215" s="5"/>
      <c r="C215" s="5" t="s">
        <v>521</v>
      </c>
      <c r="D215" s="6">
        <v>6</v>
      </c>
      <c r="E215" s="7" t="s">
        <v>522</v>
      </c>
      <c r="F215" s="5"/>
      <c r="G215" s="8" t="s">
        <v>523</v>
      </c>
      <c r="H215" s="6">
        <v>1</v>
      </c>
      <c r="I215" s="5" t="s">
        <v>223</v>
      </c>
      <c r="J215" s="5" t="s">
        <v>443</v>
      </c>
      <c r="K215" s="5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5" t="s">
        <v>524</v>
      </c>
      <c r="B216" s="5"/>
      <c r="C216" s="5" t="s">
        <v>525</v>
      </c>
      <c r="D216" s="6">
        <v>9</v>
      </c>
      <c r="E216" s="7" t="s">
        <v>526</v>
      </c>
      <c r="F216" s="5"/>
      <c r="G216" s="8" t="s">
        <v>527</v>
      </c>
      <c r="H216" s="6">
        <v>1</v>
      </c>
      <c r="I216" s="5" t="s">
        <v>223</v>
      </c>
      <c r="J216" s="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5" t="s">
        <v>528</v>
      </c>
      <c r="B217" s="5"/>
      <c r="C217" s="5"/>
      <c r="D217" s="6">
        <v>18</v>
      </c>
      <c r="E217" s="5"/>
      <c r="F217" s="5"/>
      <c r="G217" s="8" t="s">
        <v>529</v>
      </c>
      <c r="H217" s="6">
        <v>1</v>
      </c>
      <c r="I217" s="5" t="s">
        <v>223</v>
      </c>
      <c r="J217" s="5" t="s">
        <v>443</v>
      </c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>
      <c r="A218" s="5" t="s">
        <v>530</v>
      </c>
      <c r="B218" s="5"/>
      <c r="C218" s="5"/>
      <c r="D218" s="6">
        <v>17</v>
      </c>
      <c r="E218" s="5"/>
      <c r="F218" s="5"/>
      <c r="G218" s="8" t="s">
        <v>531</v>
      </c>
      <c r="H218" s="6">
        <v>1</v>
      </c>
      <c r="I218" s="5" t="s">
        <v>223</v>
      </c>
      <c r="J218" s="5" t="s">
        <v>443</v>
      </c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>
      <c r="A219" s="5" t="s">
        <v>532</v>
      </c>
      <c r="B219" s="5"/>
      <c r="C219" s="5"/>
      <c r="D219" s="6">
        <v>3</v>
      </c>
      <c r="E219" s="5"/>
      <c r="F219" s="5"/>
      <c r="G219" s="8" t="s">
        <v>533</v>
      </c>
      <c r="H219" s="6">
        <v>2</v>
      </c>
      <c r="I219" s="5" t="s">
        <v>223</v>
      </c>
      <c r="J219" s="5" t="s">
        <v>443</v>
      </c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>
      <c r="A220" s="5" t="s">
        <v>534</v>
      </c>
      <c r="B220" s="5"/>
      <c r="C220" s="5"/>
      <c r="D220" s="6">
        <v>4</v>
      </c>
      <c r="E220" s="5"/>
      <c r="F220" s="5"/>
      <c r="G220" s="8" t="s">
        <v>535</v>
      </c>
      <c r="H220" s="6">
        <v>1</v>
      </c>
      <c r="I220" s="5" t="s">
        <v>20</v>
      </c>
      <c r="J220" s="5" t="s">
        <v>443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>
      <c r="A221" s="5" t="s">
        <v>536</v>
      </c>
      <c r="B221" s="5"/>
      <c r="C221" s="5"/>
      <c r="D221" s="6">
        <v>54</v>
      </c>
      <c r="E221" s="5"/>
      <c r="F221" s="5"/>
      <c r="G221" s="8" t="s">
        <v>537</v>
      </c>
      <c r="H221" s="6">
        <v>1</v>
      </c>
      <c r="I221" s="5" t="s">
        <v>20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>
      <c r="A222" s="5" t="s">
        <v>538</v>
      </c>
      <c r="B222" s="5"/>
      <c r="C222" s="5" t="s">
        <v>539</v>
      </c>
      <c r="D222" s="6">
        <v>49</v>
      </c>
      <c r="E222" s="5"/>
      <c r="F222" s="5"/>
      <c r="G222" s="8" t="s">
        <v>540</v>
      </c>
      <c r="H222" s="6">
        <v>1</v>
      </c>
      <c r="I222" s="5" t="s">
        <v>20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>
      <c r="A223" s="5" t="s">
        <v>541</v>
      </c>
      <c r="B223" s="5" t="s">
        <v>542</v>
      </c>
      <c r="C223" s="5"/>
      <c r="D223" s="6">
        <v>50</v>
      </c>
      <c r="E223" s="5"/>
      <c r="F223" s="5"/>
      <c r="G223" s="8" t="s">
        <v>543</v>
      </c>
      <c r="H223" s="6">
        <v>1</v>
      </c>
      <c r="I223" s="5" t="s">
        <v>151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>
      <c r="A224" s="5" t="s">
        <v>544</v>
      </c>
      <c r="B224" s="5" t="s">
        <v>545</v>
      </c>
      <c r="C224" s="5"/>
      <c r="D224" s="6">
        <v>16</v>
      </c>
      <c r="E224" s="5"/>
      <c r="F224" s="5"/>
      <c r="G224" s="8" t="s">
        <v>546</v>
      </c>
      <c r="H224" s="6">
        <v>1</v>
      </c>
      <c r="I224" s="5" t="s">
        <v>223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>
      <c r="A225" s="5" t="s">
        <v>547</v>
      </c>
      <c r="B225" s="5" t="s">
        <v>548</v>
      </c>
      <c r="C225" s="5"/>
      <c r="D225" s="6">
        <v>6</v>
      </c>
      <c r="E225" s="5"/>
      <c r="F225" s="5"/>
      <c r="G225" s="8" t="s">
        <v>549</v>
      </c>
      <c r="H225" s="6">
        <v>1</v>
      </c>
      <c r="I225" s="5" t="s">
        <v>20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>
      <c r="A226" s="5" t="s">
        <v>550</v>
      </c>
      <c r="B226" s="5"/>
      <c r="C226" s="5"/>
      <c r="D226" s="6">
        <v>6</v>
      </c>
      <c r="E226" s="5"/>
      <c r="F226" s="5"/>
      <c r="G226" s="8" t="s">
        <v>551</v>
      </c>
      <c r="H226" s="6">
        <v>1</v>
      </c>
      <c r="I226" s="5" t="s">
        <v>223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>
      <c r="A227" s="5" t="s">
        <v>552</v>
      </c>
      <c r="B227" s="5"/>
      <c r="C227" s="5"/>
      <c r="D227" s="6">
        <v>5</v>
      </c>
      <c r="E227" s="5"/>
      <c r="F227" s="5"/>
      <c r="G227" s="8" t="s">
        <v>553</v>
      </c>
      <c r="H227" s="6">
        <v>1</v>
      </c>
      <c r="I227" s="5" t="s">
        <v>223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>
      <c r="A228" s="5" t="s">
        <v>554</v>
      </c>
      <c r="B228" s="5"/>
      <c r="C228" s="5"/>
      <c r="D228" s="6">
        <v>8</v>
      </c>
      <c r="E228" s="5"/>
      <c r="F228" s="5"/>
      <c r="G228" s="8" t="s">
        <v>555</v>
      </c>
      <c r="H228" s="6">
        <v>1</v>
      </c>
      <c r="I228" s="5" t="s">
        <v>223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>
      <c r="A229" s="5" t="s">
        <v>556</v>
      </c>
      <c r="B229" s="5"/>
      <c r="C229" s="5"/>
      <c r="D229" s="6">
        <v>20</v>
      </c>
      <c r="E229" s="5"/>
      <c r="F229" s="5"/>
      <c r="G229" s="8" t="s">
        <v>557</v>
      </c>
      <c r="H229" s="6">
        <v>1</v>
      </c>
      <c r="I229" s="5" t="s">
        <v>151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>
      <c r="A230" s="10" t="s">
        <v>558</v>
      </c>
      <c r="B230" s="10"/>
      <c r="C230" s="10"/>
      <c r="D230" s="11">
        <v>70</v>
      </c>
      <c r="E230" s="10"/>
      <c r="F230" s="10"/>
      <c r="G230" s="12" t="s">
        <v>559</v>
      </c>
      <c r="H230" s="6">
        <v>1</v>
      </c>
      <c r="I230" s="10" t="s">
        <v>151</v>
      </c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>
      <c r="A231" s="10" t="s">
        <v>560</v>
      </c>
      <c r="B231" s="10"/>
      <c r="C231" s="10"/>
      <c r="D231" s="11">
        <v>30</v>
      </c>
      <c r="E231" s="10"/>
      <c r="F231" s="10"/>
      <c r="G231" s="12" t="s">
        <v>561</v>
      </c>
      <c r="H231" s="6">
        <v>1</v>
      </c>
      <c r="I231" s="10" t="s">
        <v>151</v>
      </c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>
      <c r="A232" s="5" t="s">
        <v>562</v>
      </c>
      <c r="B232" s="5"/>
      <c r="C232" s="5"/>
      <c r="D232" s="6">
        <v>6</v>
      </c>
      <c r="E232" s="5"/>
      <c r="F232" s="5"/>
      <c r="G232" s="8" t="s">
        <v>563</v>
      </c>
      <c r="H232" s="6">
        <v>1</v>
      </c>
      <c r="I232" s="5" t="s">
        <v>151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>
      <c r="A233" s="5" t="s">
        <v>564</v>
      </c>
      <c r="B233" s="5"/>
      <c r="C233" s="5"/>
      <c r="D233" s="6">
        <v>7</v>
      </c>
      <c r="E233" s="5"/>
      <c r="F233" s="5"/>
      <c r="G233" s="8" t="s">
        <v>565</v>
      </c>
      <c r="H233" s="6">
        <v>1</v>
      </c>
      <c r="I233" s="5" t="s">
        <v>151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>
      <c r="A234" s="5" t="s">
        <v>566</v>
      </c>
      <c r="B234" s="5"/>
      <c r="C234" s="5"/>
      <c r="D234" s="6">
        <v>1</v>
      </c>
      <c r="E234" s="5"/>
      <c r="F234" s="5"/>
      <c r="G234" s="8" t="s">
        <v>567</v>
      </c>
      <c r="H234" s="6">
        <v>1</v>
      </c>
      <c r="I234" s="5" t="s">
        <v>151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>
      <c r="A235" s="10" t="s">
        <v>568</v>
      </c>
      <c r="B235" s="10"/>
      <c r="C235" s="10"/>
      <c r="D235" s="11">
        <v>60</v>
      </c>
      <c r="E235" s="10"/>
      <c r="F235" s="10"/>
      <c r="G235" s="12" t="s">
        <v>569</v>
      </c>
      <c r="H235" s="6">
        <v>1</v>
      </c>
      <c r="I235" s="10" t="s">
        <v>151</v>
      </c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>
      <c r="A236" s="5" t="s">
        <v>570</v>
      </c>
      <c r="B236" s="5"/>
      <c r="C236" s="5"/>
      <c r="D236" s="6">
        <v>50</v>
      </c>
      <c r="E236" s="5"/>
      <c r="F236" s="5"/>
      <c r="G236" s="8" t="s">
        <v>571</v>
      </c>
      <c r="H236" s="6">
        <v>1</v>
      </c>
      <c r="I236" s="5" t="s">
        <v>151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>
      <c r="A237" s="5" t="s">
        <v>572</v>
      </c>
      <c r="B237" s="5" t="s">
        <v>573</v>
      </c>
      <c r="C237" s="5" t="s">
        <v>574</v>
      </c>
      <c r="D237" s="6">
        <v>10</v>
      </c>
      <c r="E237" s="5"/>
      <c r="F237" s="5"/>
      <c r="G237" s="8" t="s">
        <v>575</v>
      </c>
      <c r="H237" s="6">
        <v>1</v>
      </c>
      <c r="I237" s="5" t="s">
        <v>20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>
      <c r="A238" s="5" t="s">
        <v>576</v>
      </c>
      <c r="B238" s="5" t="s">
        <v>573</v>
      </c>
      <c r="C238" s="5" t="s">
        <v>577</v>
      </c>
      <c r="D238" s="6">
        <v>20</v>
      </c>
      <c r="E238" s="5"/>
      <c r="F238" s="5"/>
      <c r="G238" s="8" t="s">
        <v>578</v>
      </c>
      <c r="H238" s="6">
        <v>1</v>
      </c>
      <c r="I238" s="5" t="s">
        <v>20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>
      <c r="A239" s="5" t="s">
        <v>579</v>
      </c>
      <c r="B239" s="5" t="s">
        <v>573</v>
      </c>
      <c r="C239" s="5" t="s">
        <v>580</v>
      </c>
      <c r="D239" s="6">
        <v>20</v>
      </c>
      <c r="E239" s="5"/>
      <c r="F239" s="5"/>
      <c r="G239" s="8" t="s">
        <v>581</v>
      </c>
      <c r="H239" s="6">
        <v>1</v>
      </c>
      <c r="I239" s="5" t="s">
        <v>20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>
      <c r="A240" s="5" t="s">
        <v>582</v>
      </c>
      <c r="B240" s="5" t="s">
        <v>573</v>
      </c>
      <c r="C240" s="5" t="s">
        <v>583</v>
      </c>
      <c r="D240" s="6">
        <v>5</v>
      </c>
      <c r="E240" s="5"/>
      <c r="F240" s="5"/>
      <c r="G240" s="8" t="s">
        <v>584</v>
      </c>
      <c r="H240" s="6">
        <v>1</v>
      </c>
      <c r="I240" s="5" t="s">
        <v>20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>
      <c r="A241" s="5" t="s">
        <v>585</v>
      </c>
      <c r="B241" s="5" t="s">
        <v>573</v>
      </c>
      <c r="C241" s="5" t="s">
        <v>586</v>
      </c>
      <c r="D241" s="6">
        <v>20</v>
      </c>
      <c r="E241" s="5"/>
      <c r="F241" s="5"/>
      <c r="G241" s="8" t="s">
        <v>587</v>
      </c>
      <c r="H241" s="6">
        <v>1</v>
      </c>
      <c r="I241" s="5" t="s">
        <v>20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>
      <c r="A242" s="5" t="s">
        <v>588</v>
      </c>
      <c r="B242" s="5"/>
      <c r="C242" s="5" t="s">
        <v>589</v>
      </c>
      <c r="D242" s="6">
        <v>4</v>
      </c>
      <c r="E242" s="5"/>
      <c r="F242" s="5"/>
      <c r="G242" s="8" t="s">
        <v>590</v>
      </c>
      <c r="H242" s="6">
        <v>1</v>
      </c>
      <c r="I242" s="5" t="s">
        <v>244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</sheetData>
  <hyperlinks>
    <hyperlink ref="E2" r:id="rId1" xr:uid="{00000000-0004-0000-0000-000000000000}"/>
    <hyperlink ref="G2" r:id="rId2" xr:uid="{00000000-0004-0000-0000-000001000000}"/>
    <hyperlink ref="G3" r:id="rId3" xr:uid="{00000000-0004-0000-0000-000002000000}"/>
    <hyperlink ref="G4" r:id="rId4" xr:uid="{00000000-0004-0000-0000-000003000000}"/>
    <hyperlink ref="G5" r:id="rId5" xr:uid="{00000000-0004-0000-0000-000004000000}"/>
    <hyperlink ref="G6" r:id="rId6" xr:uid="{00000000-0004-0000-0000-000005000000}"/>
    <hyperlink ref="G7" r:id="rId7" xr:uid="{00000000-0004-0000-0000-000006000000}"/>
    <hyperlink ref="G8" r:id="rId8" xr:uid="{00000000-0004-0000-0000-000007000000}"/>
    <hyperlink ref="G9" r:id="rId9" xr:uid="{00000000-0004-0000-0000-000008000000}"/>
    <hyperlink ref="G10" r:id="rId10" xr:uid="{00000000-0004-0000-0000-000009000000}"/>
    <hyperlink ref="G11" r:id="rId11" xr:uid="{00000000-0004-0000-0000-00000A000000}"/>
    <hyperlink ref="G12" r:id="rId12" xr:uid="{00000000-0004-0000-0000-00000B000000}"/>
    <hyperlink ref="G13" r:id="rId13" xr:uid="{00000000-0004-0000-0000-00000C000000}"/>
    <hyperlink ref="G14" r:id="rId14" xr:uid="{00000000-0004-0000-0000-00000D000000}"/>
    <hyperlink ref="G15" r:id="rId15" xr:uid="{00000000-0004-0000-0000-00000E000000}"/>
    <hyperlink ref="G16" r:id="rId16" xr:uid="{00000000-0004-0000-0000-00000F000000}"/>
    <hyperlink ref="G17" r:id="rId17" xr:uid="{00000000-0004-0000-0000-000010000000}"/>
    <hyperlink ref="G18" r:id="rId18" xr:uid="{00000000-0004-0000-0000-000011000000}"/>
    <hyperlink ref="G19" r:id="rId19" xr:uid="{00000000-0004-0000-0000-000012000000}"/>
    <hyperlink ref="G20" r:id="rId20" xr:uid="{00000000-0004-0000-0000-000013000000}"/>
    <hyperlink ref="G21" r:id="rId21" xr:uid="{00000000-0004-0000-0000-000014000000}"/>
    <hyperlink ref="G22" r:id="rId22" xr:uid="{00000000-0004-0000-0000-000015000000}"/>
    <hyperlink ref="G23" r:id="rId23" xr:uid="{00000000-0004-0000-0000-000016000000}"/>
    <hyperlink ref="G24" r:id="rId24" xr:uid="{00000000-0004-0000-0000-000017000000}"/>
    <hyperlink ref="G25" r:id="rId25" xr:uid="{00000000-0004-0000-0000-000018000000}"/>
    <hyperlink ref="G26" r:id="rId26" xr:uid="{00000000-0004-0000-0000-000019000000}"/>
    <hyperlink ref="G27" r:id="rId27" xr:uid="{00000000-0004-0000-0000-00001A000000}"/>
    <hyperlink ref="G28" r:id="rId28" xr:uid="{00000000-0004-0000-0000-00001B000000}"/>
    <hyperlink ref="G29" r:id="rId29" xr:uid="{00000000-0004-0000-0000-00001C000000}"/>
    <hyperlink ref="G30" r:id="rId30" xr:uid="{00000000-0004-0000-0000-00001D000000}"/>
    <hyperlink ref="G31" r:id="rId31" xr:uid="{00000000-0004-0000-0000-00001E000000}"/>
    <hyperlink ref="G32" r:id="rId32" xr:uid="{00000000-0004-0000-0000-00001F000000}"/>
    <hyperlink ref="G33" r:id="rId33" xr:uid="{00000000-0004-0000-0000-000020000000}"/>
    <hyperlink ref="G34" r:id="rId34" xr:uid="{00000000-0004-0000-0000-000021000000}"/>
    <hyperlink ref="G35" r:id="rId35" xr:uid="{00000000-0004-0000-0000-000022000000}"/>
    <hyperlink ref="G36" r:id="rId36" xr:uid="{00000000-0004-0000-0000-000023000000}"/>
    <hyperlink ref="E37" r:id="rId37" xr:uid="{00000000-0004-0000-0000-000024000000}"/>
    <hyperlink ref="G37" r:id="rId38" xr:uid="{00000000-0004-0000-0000-000025000000}"/>
    <hyperlink ref="E38" r:id="rId39" xr:uid="{00000000-0004-0000-0000-000026000000}"/>
    <hyperlink ref="G38" r:id="rId40" xr:uid="{00000000-0004-0000-0000-000027000000}"/>
    <hyperlink ref="G39" r:id="rId41" xr:uid="{00000000-0004-0000-0000-000028000000}"/>
    <hyperlink ref="E40" r:id="rId42" xr:uid="{00000000-0004-0000-0000-000029000000}"/>
    <hyperlink ref="G40" r:id="rId43" xr:uid="{00000000-0004-0000-0000-00002A000000}"/>
    <hyperlink ref="G41" r:id="rId44" xr:uid="{00000000-0004-0000-0000-00002B000000}"/>
    <hyperlink ref="G42" r:id="rId45" xr:uid="{00000000-0004-0000-0000-00002C000000}"/>
    <hyperlink ref="G43" r:id="rId46" xr:uid="{00000000-0004-0000-0000-00002D000000}"/>
    <hyperlink ref="E44" r:id="rId47" xr:uid="{00000000-0004-0000-0000-00002E000000}"/>
    <hyperlink ref="G44" r:id="rId48" xr:uid="{00000000-0004-0000-0000-00002F000000}"/>
    <hyperlink ref="G45" r:id="rId49" xr:uid="{00000000-0004-0000-0000-000030000000}"/>
    <hyperlink ref="E46" r:id="rId50" xr:uid="{00000000-0004-0000-0000-000031000000}"/>
    <hyperlink ref="G46" r:id="rId51" xr:uid="{00000000-0004-0000-0000-000032000000}"/>
    <hyperlink ref="G47" r:id="rId52" xr:uid="{00000000-0004-0000-0000-000033000000}"/>
    <hyperlink ref="E48" r:id="rId53" xr:uid="{00000000-0004-0000-0000-000034000000}"/>
    <hyperlink ref="G48" r:id="rId54" xr:uid="{00000000-0004-0000-0000-000035000000}"/>
    <hyperlink ref="E49" r:id="rId55" xr:uid="{00000000-0004-0000-0000-000036000000}"/>
    <hyperlink ref="G49" r:id="rId56" xr:uid="{00000000-0004-0000-0000-000037000000}"/>
    <hyperlink ref="E50" r:id="rId57" xr:uid="{00000000-0004-0000-0000-000038000000}"/>
    <hyperlink ref="G50" r:id="rId58" xr:uid="{00000000-0004-0000-0000-000039000000}"/>
    <hyperlink ref="E51" r:id="rId59" xr:uid="{00000000-0004-0000-0000-00003A000000}"/>
    <hyperlink ref="G52" r:id="rId60" xr:uid="{00000000-0004-0000-0000-00003B000000}"/>
    <hyperlink ref="G53" r:id="rId61" xr:uid="{00000000-0004-0000-0000-00003C000000}"/>
    <hyperlink ref="G54" r:id="rId62" xr:uid="{00000000-0004-0000-0000-00003D000000}"/>
    <hyperlink ref="G55" r:id="rId63" xr:uid="{00000000-0004-0000-0000-00003E000000}"/>
    <hyperlink ref="G56" r:id="rId64" xr:uid="{00000000-0004-0000-0000-00003F000000}"/>
    <hyperlink ref="G57" r:id="rId65" xr:uid="{00000000-0004-0000-0000-000040000000}"/>
    <hyperlink ref="G58" r:id="rId66" xr:uid="{00000000-0004-0000-0000-000041000000}"/>
    <hyperlink ref="G59" r:id="rId67" xr:uid="{00000000-0004-0000-0000-000042000000}"/>
    <hyperlink ref="G60" r:id="rId68" xr:uid="{00000000-0004-0000-0000-000043000000}"/>
    <hyperlink ref="G61" r:id="rId69" xr:uid="{00000000-0004-0000-0000-000044000000}"/>
    <hyperlink ref="G62" r:id="rId70" xr:uid="{00000000-0004-0000-0000-000045000000}"/>
    <hyperlink ref="G63" r:id="rId71" xr:uid="{00000000-0004-0000-0000-000046000000}"/>
    <hyperlink ref="G64" r:id="rId72" xr:uid="{00000000-0004-0000-0000-000047000000}"/>
    <hyperlink ref="E65" r:id="rId73" xr:uid="{00000000-0004-0000-0000-000048000000}"/>
    <hyperlink ref="G65" r:id="rId74" xr:uid="{00000000-0004-0000-0000-000049000000}"/>
    <hyperlink ref="G66" r:id="rId75" xr:uid="{00000000-0004-0000-0000-00004A000000}"/>
    <hyperlink ref="G67" r:id="rId76" xr:uid="{00000000-0004-0000-0000-00004B000000}"/>
    <hyperlink ref="G68" r:id="rId77" xr:uid="{00000000-0004-0000-0000-00004C000000}"/>
    <hyperlink ref="G69" r:id="rId78" xr:uid="{00000000-0004-0000-0000-00004D000000}"/>
    <hyperlink ref="G70" r:id="rId79" xr:uid="{00000000-0004-0000-0000-00004E000000}"/>
    <hyperlink ref="G71" r:id="rId80" xr:uid="{00000000-0004-0000-0000-00004F000000}"/>
    <hyperlink ref="G72" r:id="rId81" xr:uid="{00000000-0004-0000-0000-000050000000}"/>
    <hyperlink ref="G73" r:id="rId82" xr:uid="{00000000-0004-0000-0000-000051000000}"/>
    <hyperlink ref="G74" r:id="rId83" xr:uid="{00000000-0004-0000-0000-000052000000}"/>
    <hyperlink ref="G75" r:id="rId84" xr:uid="{00000000-0004-0000-0000-000053000000}"/>
    <hyperlink ref="G76" r:id="rId85" xr:uid="{00000000-0004-0000-0000-000054000000}"/>
    <hyperlink ref="G77" r:id="rId86" xr:uid="{00000000-0004-0000-0000-000055000000}"/>
    <hyperlink ref="G78" r:id="rId87" xr:uid="{00000000-0004-0000-0000-000056000000}"/>
    <hyperlink ref="G79" r:id="rId88" xr:uid="{00000000-0004-0000-0000-000057000000}"/>
    <hyperlink ref="G80" r:id="rId89" xr:uid="{00000000-0004-0000-0000-000058000000}"/>
    <hyperlink ref="G81" r:id="rId90" xr:uid="{00000000-0004-0000-0000-000059000000}"/>
    <hyperlink ref="G82" r:id="rId91" xr:uid="{00000000-0004-0000-0000-00005A000000}"/>
    <hyperlink ref="G83" r:id="rId92" xr:uid="{00000000-0004-0000-0000-00005B000000}"/>
    <hyperlink ref="G84" r:id="rId93" xr:uid="{00000000-0004-0000-0000-00005C000000}"/>
    <hyperlink ref="G85" r:id="rId94" xr:uid="{00000000-0004-0000-0000-00005D000000}"/>
    <hyperlink ref="G86" r:id="rId95" xr:uid="{00000000-0004-0000-0000-00005E000000}"/>
    <hyperlink ref="G87" r:id="rId96" xr:uid="{00000000-0004-0000-0000-00005F000000}"/>
    <hyperlink ref="G88" r:id="rId97" xr:uid="{00000000-0004-0000-0000-000060000000}"/>
    <hyperlink ref="G89" r:id="rId98" xr:uid="{00000000-0004-0000-0000-000061000000}"/>
    <hyperlink ref="G90" r:id="rId99" xr:uid="{00000000-0004-0000-0000-000062000000}"/>
    <hyperlink ref="G91" r:id="rId100" xr:uid="{00000000-0004-0000-0000-000063000000}"/>
    <hyperlink ref="G92" r:id="rId101" xr:uid="{00000000-0004-0000-0000-000064000000}"/>
    <hyperlink ref="G93" r:id="rId102" xr:uid="{00000000-0004-0000-0000-000065000000}"/>
    <hyperlink ref="G94" r:id="rId103" xr:uid="{00000000-0004-0000-0000-000066000000}"/>
    <hyperlink ref="G95" r:id="rId104" xr:uid="{00000000-0004-0000-0000-000067000000}"/>
    <hyperlink ref="G96" r:id="rId105" xr:uid="{00000000-0004-0000-0000-000068000000}"/>
    <hyperlink ref="G97" r:id="rId106" xr:uid="{00000000-0004-0000-0000-000069000000}"/>
    <hyperlink ref="G98" r:id="rId107" xr:uid="{00000000-0004-0000-0000-00006A000000}"/>
    <hyperlink ref="G99" r:id="rId108" xr:uid="{00000000-0004-0000-0000-00006B000000}"/>
    <hyperlink ref="G100" r:id="rId109" xr:uid="{00000000-0004-0000-0000-00006C000000}"/>
    <hyperlink ref="G101" r:id="rId110" xr:uid="{00000000-0004-0000-0000-00006D000000}"/>
    <hyperlink ref="G102" r:id="rId111" xr:uid="{00000000-0004-0000-0000-00006E000000}"/>
    <hyperlink ref="G103" r:id="rId112" xr:uid="{00000000-0004-0000-0000-00006F000000}"/>
    <hyperlink ref="G104" r:id="rId113" xr:uid="{00000000-0004-0000-0000-000070000000}"/>
    <hyperlink ref="G105" r:id="rId114" xr:uid="{00000000-0004-0000-0000-000071000000}"/>
    <hyperlink ref="G106" r:id="rId115" xr:uid="{00000000-0004-0000-0000-000072000000}"/>
    <hyperlink ref="G107" r:id="rId116" xr:uid="{00000000-0004-0000-0000-000073000000}"/>
    <hyperlink ref="G108" r:id="rId117" xr:uid="{00000000-0004-0000-0000-000074000000}"/>
    <hyperlink ref="G109" r:id="rId118" xr:uid="{00000000-0004-0000-0000-000075000000}"/>
    <hyperlink ref="G110" r:id="rId119" xr:uid="{00000000-0004-0000-0000-000076000000}"/>
    <hyperlink ref="G111" r:id="rId120" xr:uid="{00000000-0004-0000-0000-000077000000}"/>
    <hyperlink ref="G112" r:id="rId121" xr:uid="{00000000-0004-0000-0000-000078000000}"/>
    <hyperlink ref="G113" r:id="rId122" xr:uid="{00000000-0004-0000-0000-000079000000}"/>
    <hyperlink ref="G114" r:id="rId123" xr:uid="{00000000-0004-0000-0000-00007A000000}"/>
    <hyperlink ref="G115" r:id="rId124" xr:uid="{00000000-0004-0000-0000-00007B000000}"/>
    <hyperlink ref="G116" r:id="rId125" xr:uid="{00000000-0004-0000-0000-00007C000000}"/>
    <hyperlink ref="G117" r:id="rId126" xr:uid="{00000000-0004-0000-0000-00007D000000}"/>
    <hyperlink ref="G118" r:id="rId127" xr:uid="{00000000-0004-0000-0000-00007E000000}"/>
    <hyperlink ref="G119" r:id="rId128" xr:uid="{00000000-0004-0000-0000-00007F000000}"/>
    <hyperlink ref="G120" r:id="rId129" xr:uid="{00000000-0004-0000-0000-000080000000}"/>
    <hyperlink ref="E121" r:id="rId130" xr:uid="{00000000-0004-0000-0000-000081000000}"/>
    <hyperlink ref="G121" r:id="rId131" xr:uid="{00000000-0004-0000-0000-000082000000}"/>
    <hyperlink ref="G122" r:id="rId132" xr:uid="{00000000-0004-0000-0000-000083000000}"/>
    <hyperlink ref="G123" r:id="rId133" xr:uid="{00000000-0004-0000-0000-000084000000}"/>
    <hyperlink ref="G124" r:id="rId134" xr:uid="{00000000-0004-0000-0000-000085000000}"/>
    <hyperlink ref="G125" r:id="rId135" xr:uid="{00000000-0004-0000-0000-000086000000}"/>
    <hyperlink ref="G126" r:id="rId136" xr:uid="{00000000-0004-0000-0000-000087000000}"/>
    <hyperlink ref="E127" r:id="rId137" xr:uid="{00000000-0004-0000-0000-000088000000}"/>
    <hyperlink ref="G127" r:id="rId138" xr:uid="{00000000-0004-0000-0000-000089000000}"/>
    <hyperlink ref="E128" r:id="rId139" xr:uid="{00000000-0004-0000-0000-00008A000000}"/>
    <hyperlink ref="G128" r:id="rId140" xr:uid="{00000000-0004-0000-0000-00008B000000}"/>
    <hyperlink ref="G129" r:id="rId141" xr:uid="{00000000-0004-0000-0000-00008C000000}"/>
    <hyperlink ref="G130" r:id="rId142" xr:uid="{00000000-0004-0000-0000-00008D000000}"/>
    <hyperlink ref="E131" r:id="rId143" xr:uid="{00000000-0004-0000-0000-00008E000000}"/>
    <hyperlink ref="G131" r:id="rId144" xr:uid="{00000000-0004-0000-0000-00008F000000}"/>
    <hyperlink ref="E132" r:id="rId145" xr:uid="{00000000-0004-0000-0000-000090000000}"/>
    <hyperlink ref="G132" r:id="rId146" xr:uid="{00000000-0004-0000-0000-000091000000}"/>
    <hyperlink ref="E133" r:id="rId147" xr:uid="{00000000-0004-0000-0000-000092000000}"/>
    <hyperlink ref="G133" r:id="rId148" xr:uid="{00000000-0004-0000-0000-000093000000}"/>
    <hyperlink ref="E134" r:id="rId149" xr:uid="{00000000-0004-0000-0000-000094000000}"/>
    <hyperlink ref="G134" r:id="rId150" xr:uid="{00000000-0004-0000-0000-000095000000}"/>
    <hyperlink ref="E135" r:id="rId151" xr:uid="{00000000-0004-0000-0000-000096000000}"/>
    <hyperlink ref="G135" r:id="rId152" xr:uid="{00000000-0004-0000-0000-000097000000}"/>
    <hyperlink ref="G136" r:id="rId153" xr:uid="{00000000-0004-0000-0000-000098000000}"/>
    <hyperlink ref="E137" r:id="rId154" xr:uid="{00000000-0004-0000-0000-000099000000}"/>
    <hyperlink ref="G137" r:id="rId155" xr:uid="{00000000-0004-0000-0000-00009A000000}"/>
    <hyperlink ref="E138" r:id="rId156" xr:uid="{00000000-0004-0000-0000-00009B000000}"/>
    <hyperlink ref="G138" r:id="rId157" xr:uid="{00000000-0004-0000-0000-00009C000000}"/>
    <hyperlink ref="E139" r:id="rId158" xr:uid="{00000000-0004-0000-0000-00009D000000}"/>
    <hyperlink ref="G139" r:id="rId159" xr:uid="{00000000-0004-0000-0000-00009E000000}"/>
    <hyperlink ref="E140" r:id="rId160" xr:uid="{00000000-0004-0000-0000-00009F000000}"/>
    <hyperlink ref="G140" r:id="rId161" xr:uid="{00000000-0004-0000-0000-0000A0000000}"/>
    <hyperlink ref="G141" r:id="rId162" xr:uid="{00000000-0004-0000-0000-0000A1000000}"/>
    <hyperlink ref="G142" r:id="rId163" xr:uid="{00000000-0004-0000-0000-0000A2000000}"/>
    <hyperlink ref="G143" r:id="rId164" xr:uid="{00000000-0004-0000-0000-0000A3000000}"/>
    <hyperlink ref="G144" r:id="rId165" xr:uid="{00000000-0004-0000-0000-0000A4000000}"/>
    <hyperlink ref="G145" r:id="rId166" xr:uid="{00000000-0004-0000-0000-0000A5000000}"/>
    <hyperlink ref="G146" r:id="rId167" xr:uid="{00000000-0004-0000-0000-0000A6000000}"/>
    <hyperlink ref="E147" r:id="rId168" xr:uid="{00000000-0004-0000-0000-0000A7000000}"/>
    <hyperlink ref="G147" r:id="rId169" xr:uid="{00000000-0004-0000-0000-0000A8000000}"/>
    <hyperlink ref="E148" r:id="rId170" xr:uid="{00000000-0004-0000-0000-0000A9000000}"/>
    <hyperlink ref="G148" r:id="rId171" xr:uid="{00000000-0004-0000-0000-0000AA000000}"/>
    <hyperlink ref="G149" r:id="rId172" xr:uid="{00000000-0004-0000-0000-0000AB000000}"/>
    <hyperlink ref="E150" r:id="rId173" xr:uid="{00000000-0004-0000-0000-0000AC000000}"/>
    <hyperlink ref="G150" r:id="rId174" xr:uid="{00000000-0004-0000-0000-0000AD000000}"/>
    <hyperlink ref="G151" r:id="rId175" xr:uid="{00000000-0004-0000-0000-0000AE000000}"/>
    <hyperlink ref="G152" r:id="rId176" xr:uid="{00000000-0004-0000-0000-0000AF000000}"/>
    <hyperlink ref="E153" r:id="rId177" xr:uid="{00000000-0004-0000-0000-0000B0000000}"/>
    <hyperlink ref="G153" r:id="rId178" xr:uid="{00000000-0004-0000-0000-0000B1000000}"/>
    <hyperlink ref="G154" r:id="rId179" xr:uid="{00000000-0004-0000-0000-0000B2000000}"/>
    <hyperlink ref="G155" r:id="rId180" xr:uid="{00000000-0004-0000-0000-0000B3000000}"/>
    <hyperlink ref="E156" r:id="rId181" xr:uid="{00000000-0004-0000-0000-0000B4000000}"/>
    <hyperlink ref="G156" r:id="rId182" xr:uid="{00000000-0004-0000-0000-0000B5000000}"/>
    <hyperlink ref="G157" r:id="rId183" xr:uid="{00000000-0004-0000-0000-0000B6000000}"/>
    <hyperlink ref="G158" r:id="rId184" xr:uid="{00000000-0004-0000-0000-0000B7000000}"/>
    <hyperlink ref="G159" r:id="rId185" xr:uid="{00000000-0004-0000-0000-0000B8000000}"/>
    <hyperlink ref="G160" r:id="rId186" xr:uid="{00000000-0004-0000-0000-0000B9000000}"/>
    <hyperlink ref="E161" r:id="rId187" xr:uid="{00000000-0004-0000-0000-0000BA000000}"/>
    <hyperlink ref="G161" r:id="rId188" xr:uid="{00000000-0004-0000-0000-0000BB000000}"/>
    <hyperlink ref="E162" r:id="rId189" xr:uid="{00000000-0004-0000-0000-0000BC000000}"/>
    <hyperlink ref="G162" r:id="rId190" xr:uid="{00000000-0004-0000-0000-0000BD000000}"/>
    <hyperlink ref="G163" r:id="rId191" xr:uid="{00000000-0004-0000-0000-0000BE000000}"/>
    <hyperlink ref="G164" r:id="rId192" xr:uid="{00000000-0004-0000-0000-0000BF000000}"/>
    <hyperlink ref="E165" r:id="rId193" xr:uid="{00000000-0004-0000-0000-0000C0000000}"/>
    <hyperlink ref="G165" r:id="rId194" xr:uid="{00000000-0004-0000-0000-0000C1000000}"/>
    <hyperlink ref="E166" r:id="rId195" xr:uid="{00000000-0004-0000-0000-0000C2000000}"/>
    <hyperlink ref="G166" r:id="rId196" xr:uid="{00000000-0004-0000-0000-0000C3000000}"/>
    <hyperlink ref="G167" r:id="rId197" xr:uid="{00000000-0004-0000-0000-0000C4000000}"/>
    <hyperlink ref="G168" r:id="rId198" xr:uid="{00000000-0004-0000-0000-0000C5000000}"/>
    <hyperlink ref="G169" r:id="rId199" xr:uid="{00000000-0004-0000-0000-0000C6000000}"/>
    <hyperlink ref="G170" r:id="rId200" xr:uid="{00000000-0004-0000-0000-0000C7000000}"/>
    <hyperlink ref="G171" r:id="rId201" xr:uid="{00000000-0004-0000-0000-0000C8000000}"/>
    <hyperlink ref="G172" r:id="rId202" xr:uid="{00000000-0004-0000-0000-0000C9000000}"/>
    <hyperlink ref="E173" r:id="rId203" xr:uid="{00000000-0004-0000-0000-0000CA000000}"/>
    <hyperlink ref="G173" r:id="rId204" xr:uid="{00000000-0004-0000-0000-0000CB000000}"/>
    <hyperlink ref="E174" r:id="rId205" xr:uid="{00000000-0004-0000-0000-0000CC000000}"/>
    <hyperlink ref="G174" r:id="rId206" xr:uid="{00000000-0004-0000-0000-0000CD000000}"/>
    <hyperlink ref="G175" r:id="rId207" xr:uid="{00000000-0004-0000-0000-0000CE000000}"/>
    <hyperlink ref="G176" r:id="rId208" xr:uid="{00000000-0004-0000-0000-0000CF000000}"/>
    <hyperlink ref="G177" r:id="rId209" xr:uid="{00000000-0004-0000-0000-0000D0000000}"/>
    <hyperlink ref="G178" r:id="rId210" xr:uid="{00000000-0004-0000-0000-0000D1000000}"/>
    <hyperlink ref="G179" r:id="rId211" xr:uid="{00000000-0004-0000-0000-0000D2000000}"/>
    <hyperlink ref="G180" r:id="rId212" xr:uid="{00000000-0004-0000-0000-0000D3000000}"/>
    <hyperlink ref="G181" r:id="rId213" xr:uid="{00000000-0004-0000-0000-0000D4000000}"/>
    <hyperlink ref="G182" r:id="rId214" xr:uid="{00000000-0004-0000-0000-0000D5000000}"/>
    <hyperlink ref="G183" r:id="rId215" xr:uid="{00000000-0004-0000-0000-0000D6000000}"/>
    <hyperlink ref="G184" r:id="rId216" xr:uid="{00000000-0004-0000-0000-0000D7000000}"/>
    <hyperlink ref="G185" r:id="rId217" xr:uid="{00000000-0004-0000-0000-0000D8000000}"/>
    <hyperlink ref="G186" r:id="rId218" xr:uid="{00000000-0004-0000-0000-0000D9000000}"/>
    <hyperlink ref="G187" r:id="rId219" xr:uid="{00000000-0004-0000-0000-0000DA000000}"/>
    <hyperlink ref="G188" r:id="rId220" xr:uid="{00000000-0004-0000-0000-0000DB000000}"/>
    <hyperlink ref="G189" r:id="rId221" xr:uid="{00000000-0004-0000-0000-0000DC000000}"/>
    <hyperlink ref="G190" r:id="rId222" xr:uid="{00000000-0004-0000-0000-0000DD000000}"/>
    <hyperlink ref="G191" r:id="rId223" xr:uid="{00000000-0004-0000-0000-0000DE000000}"/>
    <hyperlink ref="E192" r:id="rId224" xr:uid="{00000000-0004-0000-0000-0000DF000000}"/>
    <hyperlink ref="G192" r:id="rId225" xr:uid="{00000000-0004-0000-0000-0000E0000000}"/>
    <hyperlink ref="E193" r:id="rId226" xr:uid="{00000000-0004-0000-0000-0000E1000000}"/>
    <hyperlink ref="G193" r:id="rId227" xr:uid="{00000000-0004-0000-0000-0000E2000000}"/>
    <hyperlink ref="E194" r:id="rId228" xr:uid="{00000000-0004-0000-0000-0000E3000000}"/>
    <hyperlink ref="G194" r:id="rId229" xr:uid="{00000000-0004-0000-0000-0000E4000000}"/>
    <hyperlink ref="E195" r:id="rId230" xr:uid="{00000000-0004-0000-0000-0000E5000000}"/>
    <hyperlink ref="G195" r:id="rId231" xr:uid="{00000000-0004-0000-0000-0000E6000000}"/>
    <hyperlink ref="G196" r:id="rId232" xr:uid="{00000000-0004-0000-0000-0000E7000000}"/>
    <hyperlink ref="G197" r:id="rId233" xr:uid="{00000000-0004-0000-0000-0000E8000000}"/>
    <hyperlink ref="E198" r:id="rId234" xr:uid="{00000000-0004-0000-0000-0000E9000000}"/>
    <hyperlink ref="G198" r:id="rId235" xr:uid="{00000000-0004-0000-0000-0000EA000000}"/>
    <hyperlink ref="E199" r:id="rId236" xr:uid="{00000000-0004-0000-0000-0000EB000000}"/>
    <hyperlink ref="G199" r:id="rId237" xr:uid="{00000000-0004-0000-0000-0000EC000000}"/>
    <hyperlink ref="E200" r:id="rId238" xr:uid="{00000000-0004-0000-0000-0000ED000000}"/>
    <hyperlink ref="G200" r:id="rId239" xr:uid="{00000000-0004-0000-0000-0000EE000000}"/>
    <hyperlink ref="E201" r:id="rId240" xr:uid="{00000000-0004-0000-0000-0000EF000000}"/>
    <hyperlink ref="E202" r:id="rId241" xr:uid="{00000000-0004-0000-0000-0000F0000000}"/>
    <hyperlink ref="G202" r:id="rId242" xr:uid="{00000000-0004-0000-0000-0000F1000000}"/>
    <hyperlink ref="E203" r:id="rId243" xr:uid="{00000000-0004-0000-0000-0000F2000000}"/>
    <hyperlink ref="G203" r:id="rId244" xr:uid="{00000000-0004-0000-0000-0000F3000000}"/>
    <hyperlink ref="E204" r:id="rId245" xr:uid="{00000000-0004-0000-0000-0000F4000000}"/>
    <hyperlink ref="G204" r:id="rId246" xr:uid="{00000000-0004-0000-0000-0000F5000000}"/>
    <hyperlink ref="E205" r:id="rId247" xr:uid="{00000000-0004-0000-0000-0000F6000000}"/>
    <hyperlink ref="G205" r:id="rId248" xr:uid="{00000000-0004-0000-0000-0000F7000000}"/>
    <hyperlink ref="E206" r:id="rId249" xr:uid="{00000000-0004-0000-0000-0000F8000000}"/>
    <hyperlink ref="G206" r:id="rId250" xr:uid="{00000000-0004-0000-0000-0000F9000000}"/>
    <hyperlink ref="E207" r:id="rId251" xr:uid="{00000000-0004-0000-0000-0000FA000000}"/>
    <hyperlink ref="G207" r:id="rId252" xr:uid="{00000000-0004-0000-0000-0000FB000000}"/>
    <hyperlink ref="E208" r:id="rId253" xr:uid="{00000000-0004-0000-0000-0000FC000000}"/>
    <hyperlink ref="G208" r:id="rId254" xr:uid="{00000000-0004-0000-0000-0000FD000000}"/>
    <hyperlink ref="E209" r:id="rId255" xr:uid="{00000000-0004-0000-0000-0000FE000000}"/>
    <hyperlink ref="G209" r:id="rId256" xr:uid="{00000000-0004-0000-0000-0000FF000000}"/>
    <hyperlink ref="E210" r:id="rId257" xr:uid="{00000000-0004-0000-0000-000000010000}"/>
    <hyperlink ref="G210" r:id="rId258" xr:uid="{00000000-0004-0000-0000-000001010000}"/>
    <hyperlink ref="E211" r:id="rId259" xr:uid="{00000000-0004-0000-0000-000002010000}"/>
    <hyperlink ref="G211" r:id="rId260" xr:uid="{00000000-0004-0000-0000-000003010000}"/>
    <hyperlink ref="E212" r:id="rId261" xr:uid="{00000000-0004-0000-0000-000004010000}"/>
    <hyperlink ref="G212" r:id="rId262" xr:uid="{00000000-0004-0000-0000-000005010000}"/>
    <hyperlink ref="E213" r:id="rId263" xr:uid="{00000000-0004-0000-0000-000006010000}"/>
    <hyperlink ref="E214" r:id="rId264" xr:uid="{00000000-0004-0000-0000-000007010000}"/>
    <hyperlink ref="E215" r:id="rId265" xr:uid="{00000000-0004-0000-0000-000008010000}"/>
    <hyperlink ref="G215" r:id="rId266" xr:uid="{00000000-0004-0000-0000-000009010000}"/>
    <hyperlink ref="E216" r:id="rId267" xr:uid="{00000000-0004-0000-0000-00000A010000}"/>
    <hyperlink ref="G216" r:id="rId268" xr:uid="{00000000-0004-0000-0000-00000B010000}"/>
    <hyperlink ref="G217" r:id="rId269" xr:uid="{00000000-0004-0000-0000-00000C010000}"/>
    <hyperlink ref="G218" r:id="rId270" xr:uid="{00000000-0004-0000-0000-00000D010000}"/>
    <hyperlink ref="G219" r:id="rId271" xr:uid="{00000000-0004-0000-0000-00000E010000}"/>
    <hyperlink ref="G220" r:id="rId272" xr:uid="{00000000-0004-0000-0000-00000F010000}"/>
    <hyperlink ref="G221" r:id="rId273" xr:uid="{00000000-0004-0000-0000-000010010000}"/>
    <hyperlink ref="G222" r:id="rId274" xr:uid="{00000000-0004-0000-0000-000011010000}"/>
    <hyperlink ref="G223" r:id="rId275" xr:uid="{00000000-0004-0000-0000-000012010000}"/>
    <hyperlink ref="G224" r:id="rId276" xr:uid="{00000000-0004-0000-0000-000013010000}"/>
    <hyperlink ref="G225" r:id="rId277" xr:uid="{00000000-0004-0000-0000-000014010000}"/>
    <hyperlink ref="G226" r:id="rId278" xr:uid="{00000000-0004-0000-0000-000015010000}"/>
    <hyperlink ref="G227" r:id="rId279" xr:uid="{00000000-0004-0000-0000-000016010000}"/>
    <hyperlink ref="G228" r:id="rId280" xr:uid="{00000000-0004-0000-0000-000017010000}"/>
    <hyperlink ref="G229" r:id="rId281" xr:uid="{00000000-0004-0000-0000-000018010000}"/>
    <hyperlink ref="G230" r:id="rId282" xr:uid="{00000000-0004-0000-0000-000019010000}"/>
    <hyperlink ref="G231" r:id="rId283" xr:uid="{00000000-0004-0000-0000-00001A010000}"/>
    <hyperlink ref="G232" r:id="rId284" xr:uid="{00000000-0004-0000-0000-00001B010000}"/>
    <hyperlink ref="G233" r:id="rId285" xr:uid="{00000000-0004-0000-0000-00001C010000}"/>
    <hyperlink ref="G234" r:id="rId286" xr:uid="{00000000-0004-0000-0000-00001D010000}"/>
    <hyperlink ref="G235" r:id="rId287" xr:uid="{00000000-0004-0000-0000-00001E010000}"/>
    <hyperlink ref="G236" r:id="rId288" xr:uid="{00000000-0004-0000-0000-00001F010000}"/>
    <hyperlink ref="G237" r:id="rId289" xr:uid="{00000000-0004-0000-0000-000020010000}"/>
    <hyperlink ref="G238" r:id="rId290" xr:uid="{00000000-0004-0000-0000-000021010000}"/>
    <hyperlink ref="G239" r:id="rId291" xr:uid="{00000000-0004-0000-0000-000022010000}"/>
    <hyperlink ref="G240" r:id="rId292" xr:uid="{00000000-0004-0000-0000-000023010000}"/>
    <hyperlink ref="G241" r:id="rId293" xr:uid="{00000000-0004-0000-0000-000024010000}"/>
    <hyperlink ref="G242" r:id="rId294" xr:uid="{00000000-0004-0000-0000-000025010000}"/>
  </hyperlinks>
  <pageMargins left="0.7" right="0.7" top="0.75" bottom="0.75" header="0.3" footer="0.3"/>
  <pageSetup orientation="portrait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6"/>
  <sheetViews>
    <sheetView workbookViewId="0"/>
  </sheetViews>
  <sheetFormatPr defaultColWidth="12.5703125" defaultRowHeight="15.75" customHeight="1"/>
  <cols>
    <col min="1" max="1" width="44.42578125" customWidth="1"/>
    <col min="4" max="4" width="68.42578125" customWidth="1"/>
  </cols>
  <sheetData>
    <row r="1" spans="1:4">
      <c r="A1" s="19" t="s">
        <v>591</v>
      </c>
      <c r="B1" s="19" t="s">
        <v>592</v>
      </c>
      <c r="C1" s="19" t="s">
        <v>593</v>
      </c>
      <c r="D1" s="19" t="s">
        <v>594</v>
      </c>
    </row>
    <row r="2" spans="1:4">
      <c r="A2" s="19" t="s">
        <v>595</v>
      </c>
      <c r="B2" s="19">
        <v>10</v>
      </c>
      <c r="C2" s="19" t="b">
        <v>1</v>
      </c>
      <c r="D2" s="19" t="s">
        <v>596</v>
      </c>
    </row>
    <row r="3" spans="1:4">
      <c r="A3" s="19" t="s">
        <v>597</v>
      </c>
      <c r="B3" s="19">
        <v>3</v>
      </c>
      <c r="C3" s="19" t="b">
        <v>1</v>
      </c>
      <c r="D3" s="19" t="s">
        <v>598</v>
      </c>
    </row>
    <row r="4" spans="1:4">
      <c r="A4" s="19" t="s">
        <v>599</v>
      </c>
      <c r="B4" s="19">
        <v>2</v>
      </c>
      <c r="C4" s="19" t="b">
        <v>1</v>
      </c>
      <c r="D4" s="19" t="s">
        <v>600</v>
      </c>
    </row>
    <row r="5" spans="1:4">
      <c r="A5" s="19" t="s">
        <v>601</v>
      </c>
      <c r="B5" s="19">
        <v>15</v>
      </c>
      <c r="C5" s="19" t="b">
        <v>1</v>
      </c>
    </row>
    <row r="6" spans="1:4">
      <c r="A6" s="19" t="s">
        <v>602</v>
      </c>
      <c r="B6" s="19">
        <v>4</v>
      </c>
      <c r="C6" s="19" t="b">
        <v>1</v>
      </c>
      <c r="D6" s="19" t="s">
        <v>603</v>
      </c>
    </row>
    <row r="7" spans="1:4">
      <c r="A7" s="19" t="s">
        <v>604</v>
      </c>
      <c r="B7" s="19">
        <v>8</v>
      </c>
      <c r="C7" s="19" t="b">
        <v>1</v>
      </c>
      <c r="D7" s="19" t="s">
        <v>605</v>
      </c>
    </row>
    <row r="8" spans="1:4">
      <c r="A8" s="19" t="s">
        <v>606</v>
      </c>
      <c r="B8" s="19">
        <v>15</v>
      </c>
      <c r="C8" s="19" t="b">
        <v>1</v>
      </c>
    </row>
    <row r="9" spans="1:4">
      <c r="A9" s="19" t="s">
        <v>607</v>
      </c>
      <c r="B9" s="19">
        <v>5</v>
      </c>
      <c r="C9" s="19" t="b">
        <v>1</v>
      </c>
    </row>
    <row r="10" spans="1:4">
      <c r="A10" s="19" t="s">
        <v>608</v>
      </c>
      <c r="B10" s="19">
        <v>6</v>
      </c>
      <c r="C10" s="19" t="b">
        <v>1</v>
      </c>
    </row>
    <row r="11" spans="1:4">
      <c r="A11" s="19" t="s">
        <v>609</v>
      </c>
      <c r="B11" s="19">
        <v>1</v>
      </c>
      <c r="C11" s="19" t="b">
        <v>1</v>
      </c>
      <c r="D11" s="19" t="s">
        <v>610</v>
      </c>
    </row>
    <row r="12" spans="1:4">
      <c r="A12" s="19" t="s">
        <v>611</v>
      </c>
      <c r="B12" s="19">
        <v>1</v>
      </c>
      <c r="C12" s="19" t="b">
        <v>1</v>
      </c>
      <c r="D12" s="19" t="s">
        <v>612</v>
      </c>
    </row>
    <row r="13" spans="1:4">
      <c r="A13" s="19" t="s">
        <v>613</v>
      </c>
      <c r="B13" s="19">
        <v>1</v>
      </c>
      <c r="C13" s="19" t="b">
        <v>1</v>
      </c>
      <c r="D13" s="19" t="s">
        <v>614</v>
      </c>
    </row>
    <row r="14" spans="1:4">
      <c r="A14" s="19" t="s">
        <v>615</v>
      </c>
      <c r="B14" s="19">
        <v>1</v>
      </c>
      <c r="C14" s="19" t="b">
        <v>1</v>
      </c>
      <c r="D14" s="19" t="s">
        <v>616</v>
      </c>
    </row>
    <row r="15" spans="1:4">
      <c r="A15" s="19" t="s">
        <v>617</v>
      </c>
      <c r="B15" s="19">
        <v>1</v>
      </c>
      <c r="C15" s="19" t="b">
        <v>1</v>
      </c>
      <c r="D15" s="19" t="s">
        <v>618</v>
      </c>
    </row>
    <row r="16" spans="1:4">
      <c r="A16" s="19" t="s">
        <v>619</v>
      </c>
      <c r="B16" s="19">
        <v>1</v>
      </c>
      <c r="C16" s="19" t="b">
        <v>1</v>
      </c>
      <c r="D16" s="19" t="s">
        <v>620</v>
      </c>
    </row>
    <row r="17" spans="1:4">
      <c r="A17" s="19" t="s">
        <v>621</v>
      </c>
      <c r="B17" s="19">
        <v>1</v>
      </c>
      <c r="C17" s="19" t="b">
        <v>1</v>
      </c>
      <c r="D17" s="19" t="s">
        <v>622</v>
      </c>
    </row>
    <row r="18" spans="1:4">
      <c r="A18" s="19" t="s">
        <v>623</v>
      </c>
      <c r="B18" s="19">
        <v>49</v>
      </c>
      <c r="C18" s="19" t="b">
        <v>1</v>
      </c>
    </row>
    <row r="19" spans="1:4">
      <c r="A19" s="19" t="s">
        <v>624</v>
      </c>
      <c r="B19" s="19">
        <v>5</v>
      </c>
      <c r="C19" s="19" t="b">
        <v>1</v>
      </c>
    </row>
    <row r="20" spans="1:4">
      <c r="A20" s="19" t="s">
        <v>625</v>
      </c>
      <c r="B20" s="19">
        <v>2</v>
      </c>
      <c r="C20" s="19" t="b">
        <v>1</v>
      </c>
      <c r="D20" s="19" t="s">
        <v>626</v>
      </c>
    </row>
    <row r="21" spans="1:4">
      <c r="A21" s="19" t="s">
        <v>627</v>
      </c>
      <c r="B21" s="19">
        <v>8</v>
      </c>
      <c r="C21" s="19" t="b">
        <v>1</v>
      </c>
    </row>
    <row r="22" spans="1:4">
      <c r="A22" s="19" t="s">
        <v>628</v>
      </c>
      <c r="B22" s="19">
        <v>1</v>
      </c>
      <c r="C22" s="19" t="b">
        <v>1</v>
      </c>
      <c r="D22" s="19" t="s">
        <v>629</v>
      </c>
    </row>
    <row r="23" spans="1:4">
      <c r="A23" s="19" t="s">
        <v>630</v>
      </c>
      <c r="B23" s="19">
        <v>6</v>
      </c>
      <c r="C23" s="19" t="b">
        <v>1</v>
      </c>
      <c r="D23" s="19" t="s">
        <v>631</v>
      </c>
    </row>
    <row r="24" spans="1:4">
      <c r="A24" s="19" t="s">
        <v>632</v>
      </c>
      <c r="B24" s="19">
        <v>1</v>
      </c>
      <c r="C24" s="19" t="b">
        <v>1</v>
      </c>
    </row>
    <row r="25" spans="1:4">
      <c r="A25" s="19" t="s">
        <v>633</v>
      </c>
      <c r="B25" s="19">
        <v>3</v>
      </c>
      <c r="C25" s="19" t="b">
        <v>1</v>
      </c>
    </row>
    <row r="26" spans="1:4">
      <c r="A26" s="19" t="s">
        <v>634</v>
      </c>
      <c r="B26" s="19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0"/>
  <sheetViews>
    <sheetView workbookViewId="0"/>
  </sheetViews>
  <sheetFormatPr defaultColWidth="12.5703125" defaultRowHeight="15.75" customHeight="1"/>
  <cols>
    <col min="1" max="1" width="40" customWidth="1"/>
    <col min="4" max="4" width="88.42578125" customWidth="1"/>
  </cols>
  <sheetData>
    <row r="1" spans="1:4">
      <c r="A1" s="19" t="s">
        <v>591</v>
      </c>
      <c r="B1" s="19" t="s">
        <v>592</v>
      </c>
      <c r="C1" s="19" t="s">
        <v>593</v>
      </c>
      <c r="D1" s="19" t="s">
        <v>594</v>
      </c>
    </row>
    <row r="2" spans="1:4">
      <c r="A2" s="19" t="s">
        <v>92</v>
      </c>
      <c r="B2" s="19">
        <v>24</v>
      </c>
      <c r="D2" s="19" t="s">
        <v>635</v>
      </c>
    </row>
    <row r="3" spans="1:4">
      <c r="A3" s="19" t="s">
        <v>636</v>
      </c>
      <c r="B3" s="19">
        <v>12</v>
      </c>
      <c r="D3" s="19" t="s">
        <v>637</v>
      </c>
    </row>
    <row r="4" spans="1:4">
      <c r="A4" s="19" t="s">
        <v>638</v>
      </c>
      <c r="B4" s="19">
        <v>4</v>
      </c>
      <c r="D4" s="19" t="s">
        <v>639</v>
      </c>
    </row>
    <row r="5" spans="1:4">
      <c r="A5" s="19" t="s">
        <v>640</v>
      </c>
      <c r="B5" s="19">
        <v>2</v>
      </c>
      <c r="D5" s="19" t="s">
        <v>641</v>
      </c>
    </row>
    <row r="6" spans="1:4">
      <c r="A6" s="19" t="s">
        <v>642</v>
      </c>
      <c r="B6" s="19">
        <v>23</v>
      </c>
      <c r="D6" s="19" t="s">
        <v>643</v>
      </c>
    </row>
    <row r="7" spans="1:4">
      <c r="A7" s="19" t="s">
        <v>644</v>
      </c>
      <c r="B7" s="19">
        <v>68</v>
      </c>
      <c r="D7" s="19" t="s">
        <v>645</v>
      </c>
    </row>
    <row r="8" spans="1:4">
      <c r="A8" s="19" t="s">
        <v>646</v>
      </c>
      <c r="B8" s="19">
        <v>12</v>
      </c>
    </row>
    <row r="9" spans="1:4">
      <c r="A9" s="19" t="s">
        <v>647</v>
      </c>
      <c r="B9" s="19">
        <v>13</v>
      </c>
    </row>
    <row r="10" spans="1:4">
      <c r="A10" s="19" t="s">
        <v>648</v>
      </c>
      <c r="B10" s="19">
        <v>8</v>
      </c>
    </row>
    <row r="11" spans="1:4">
      <c r="A11" s="19" t="s">
        <v>649</v>
      </c>
      <c r="B11" s="19">
        <v>5</v>
      </c>
    </row>
    <row r="12" spans="1:4">
      <c r="A12" s="19" t="s">
        <v>650</v>
      </c>
      <c r="B12" s="19">
        <v>3</v>
      </c>
    </row>
    <row r="13" spans="1:4">
      <c r="A13" s="19" t="s">
        <v>651</v>
      </c>
      <c r="B13" s="19">
        <v>3</v>
      </c>
    </row>
    <row r="14" spans="1:4">
      <c r="A14" s="19" t="s">
        <v>652</v>
      </c>
      <c r="B14" s="19">
        <v>8</v>
      </c>
    </row>
    <row r="15" spans="1:4">
      <c r="A15" s="19" t="s">
        <v>653</v>
      </c>
      <c r="B15" s="19">
        <v>1</v>
      </c>
    </row>
    <row r="16" spans="1:4">
      <c r="A16" s="19" t="s">
        <v>654</v>
      </c>
      <c r="B16" s="19">
        <v>35</v>
      </c>
    </row>
    <row r="17" spans="1:4">
      <c r="A17" s="19" t="s">
        <v>655</v>
      </c>
      <c r="B17" s="19">
        <v>12</v>
      </c>
    </row>
    <row r="18" spans="1:4">
      <c r="A18" s="19" t="s">
        <v>656</v>
      </c>
      <c r="B18" s="19">
        <v>1</v>
      </c>
    </row>
    <row r="19" spans="1:4">
      <c r="A19" s="19" t="s">
        <v>657</v>
      </c>
      <c r="B19" s="19">
        <v>38</v>
      </c>
    </row>
    <row r="20" spans="1:4">
      <c r="A20" s="19" t="s">
        <v>658</v>
      </c>
      <c r="B20" s="19">
        <v>1</v>
      </c>
    </row>
    <row r="21" spans="1:4">
      <c r="A21" s="19" t="s">
        <v>659</v>
      </c>
      <c r="B21" s="19">
        <v>26</v>
      </c>
    </row>
    <row r="22" spans="1:4">
      <c r="A22" s="19" t="s">
        <v>660</v>
      </c>
      <c r="B22" s="19">
        <v>1</v>
      </c>
    </row>
    <row r="23" spans="1:4">
      <c r="A23" s="19" t="s">
        <v>661</v>
      </c>
      <c r="B23" s="19">
        <v>1</v>
      </c>
    </row>
    <row r="24" spans="1:4">
      <c r="A24" s="19" t="s">
        <v>662</v>
      </c>
      <c r="B24" s="19">
        <v>1</v>
      </c>
    </row>
    <row r="25" spans="1:4">
      <c r="A25" s="19" t="s">
        <v>663</v>
      </c>
      <c r="B25" s="19">
        <v>10</v>
      </c>
    </row>
    <row r="26" spans="1:4">
      <c r="A26" s="19" t="s">
        <v>664</v>
      </c>
      <c r="B26" s="19">
        <v>27</v>
      </c>
      <c r="D26" s="19" t="s">
        <v>665</v>
      </c>
    </row>
    <row r="27" spans="1:4">
      <c r="A27" s="19" t="s">
        <v>666</v>
      </c>
      <c r="B27" s="19">
        <v>1</v>
      </c>
    </row>
    <row r="28" spans="1:4">
      <c r="A28" s="19" t="s">
        <v>667</v>
      </c>
      <c r="B28" s="19">
        <v>45</v>
      </c>
    </row>
    <row r="29" spans="1:4">
      <c r="A29" s="19" t="s">
        <v>668</v>
      </c>
      <c r="B29" s="19">
        <v>1</v>
      </c>
    </row>
    <row r="30" spans="1:4">
      <c r="A30" s="19" t="s">
        <v>669</v>
      </c>
      <c r="B30" s="19">
        <v>6</v>
      </c>
    </row>
    <row r="31" spans="1:4">
      <c r="A31" s="19" t="s">
        <v>670</v>
      </c>
      <c r="B31" s="19" t="s">
        <v>671</v>
      </c>
    </row>
    <row r="32" spans="1:4">
      <c r="A32" s="19" t="s">
        <v>672</v>
      </c>
      <c r="B32" s="19">
        <v>1</v>
      </c>
    </row>
    <row r="33" spans="1:4">
      <c r="A33" s="19" t="s">
        <v>673</v>
      </c>
      <c r="B33" s="19">
        <v>6</v>
      </c>
    </row>
    <row r="34" spans="1:4">
      <c r="A34" s="19" t="s">
        <v>674</v>
      </c>
      <c r="B34" s="19">
        <v>1</v>
      </c>
    </row>
    <row r="35" spans="1:4">
      <c r="A35" s="19" t="s">
        <v>675</v>
      </c>
      <c r="B35" s="19">
        <v>1</v>
      </c>
    </row>
    <row r="36" spans="1:4">
      <c r="A36" s="19" t="s">
        <v>676</v>
      </c>
      <c r="B36" s="19">
        <v>1</v>
      </c>
    </row>
    <row r="37" spans="1:4">
      <c r="A37" s="19" t="s">
        <v>677</v>
      </c>
      <c r="B37" s="19">
        <v>13</v>
      </c>
      <c r="D37" s="19" t="s">
        <v>678</v>
      </c>
    </row>
    <row r="38" spans="1:4">
      <c r="A38" s="19" t="s">
        <v>679</v>
      </c>
      <c r="B38" s="19">
        <v>10</v>
      </c>
    </row>
    <row r="39" spans="1:4">
      <c r="A39" s="19" t="s">
        <v>680</v>
      </c>
      <c r="B39" s="19">
        <v>22</v>
      </c>
    </row>
    <row r="40" spans="1:4">
      <c r="A40" s="19" t="s">
        <v>341</v>
      </c>
      <c r="B40" s="19">
        <v>22</v>
      </c>
    </row>
    <row r="41" spans="1:4">
      <c r="A41" s="19" t="s">
        <v>681</v>
      </c>
      <c r="B41" s="19">
        <v>16</v>
      </c>
    </row>
    <row r="42" spans="1:4">
      <c r="A42" s="19" t="s">
        <v>682</v>
      </c>
      <c r="B42" s="19">
        <v>14</v>
      </c>
    </row>
    <row r="43" spans="1:4">
      <c r="A43" s="19" t="s">
        <v>683</v>
      </c>
      <c r="B43" s="19">
        <v>15</v>
      </c>
    </row>
    <row r="44" spans="1:4">
      <c r="A44" s="19" t="s">
        <v>684</v>
      </c>
      <c r="B44" s="19">
        <v>4</v>
      </c>
    </row>
    <row r="45" spans="1:4">
      <c r="A45" s="19" t="s">
        <v>685</v>
      </c>
      <c r="B45" s="19">
        <v>20</v>
      </c>
    </row>
    <row r="46" spans="1:4">
      <c r="A46" s="19" t="s">
        <v>686</v>
      </c>
      <c r="B46" s="19">
        <v>18</v>
      </c>
    </row>
    <row r="47" spans="1:4">
      <c r="A47" s="19" t="s">
        <v>687</v>
      </c>
      <c r="B47" s="19">
        <v>20</v>
      </c>
    </row>
    <row r="48" spans="1:4">
      <c r="A48" s="19" t="s">
        <v>688</v>
      </c>
      <c r="B48" s="19">
        <v>9</v>
      </c>
    </row>
    <row r="49" spans="1:2">
      <c r="A49" s="19" t="s">
        <v>689</v>
      </c>
      <c r="B49" s="19">
        <v>42</v>
      </c>
    </row>
    <row r="50" spans="1:2">
      <c r="A50" s="19" t="s">
        <v>317</v>
      </c>
      <c r="B50" s="19">
        <v>46</v>
      </c>
    </row>
    <row r="51" spans="1:2">
      <c r="A51" s="19" t="s">
        <v>690</v>
      </c>
      <c r="B51" s="19">
        <v>4</v>
      </c>
    </row>
    <row r="52" spans="1:2">
      <c r="A52" s="19" t="s">
        <v>691</v>
      </c>
      <c r="B52" s="19">
        <v>7</v>
      </c>
    </row>
    <row r="53" spans="1:2">
      <c r="A53" s="19" t="s">
        <v>692</v>
      </c>
      <c r="B53" s="19">
        <v>9</v>
      </c>
    </row>
    <row r="54" spans="1:2">
      <c r="A54" s="19" t="s">
        <v>693</v>
      </c>
      <c r="B54" s="19">
        <v>3</v>
      </c>
    </row>
    <row r="55" spans="1:2">
      <c r="A55" s="19" t="s">
        <v>694</v>
      </c>
      <c r="B55" s="19">
        <v>4</v>
      </c>
    </row>
    <row r="56" spans="1:2">
      <c r="A56" s="19" t="s">
        <v>695</v>
      </c>
      <c r="B56" s="19">
        <v>4</v>
      </c>
    </row>
    <row r="57" spans="1:2">
      <c r="A57" s="19" t="s">
        <v>75</v>
      </c>
      <c r="B57" s="19">
        <f>2+1</f>
        <v>3</v>
      </c>
    </row>
    <row r="58" spans="1:2">
      <c r="A58" s="19" t="s">
        <v>696</v>
      </c>
      <c r="B58" s="19">
        <f>3+1</f>
        <v>4</v>
      </c>
    </row>
    <row r="59" spans="1:2">
      <c r="A59" s="19" t="s">
        <v>697</v>
      </c>
      <c r="B59" s="19">
        <v>4</v>
      </c>
    </row>
    <row r="60" spans="1:2">
      <c r="A60" s="19" t="s">
        <v>698</v>
      </c>
      <c r="B60" s="19">
        <v>4</v>
      </c>
    </row>
    <row r="61" spans="1:2">
      <c r="A61" s="19" t="s">
        <v>699</v>
      </c>
      <c r="B61" s="19">
        <v>4</v>
      </c>
    </row>
    <row r="62" spans="1:2">
      <c r="A62" s="19" t="s">
        <v>504</v>
      </c>
      <c r="B62" s="19">
        <v>4</v>
      </c>
    </row>
    <row r="63" spans="1:2">
      <c r="A63" s="19" t="s">
        <v>700</v>
      </c>
      <c r="B63" s="19">
        <v>4</v>
      </c>
    </row>
    <row r="64" spans="1:2">
      <c r="A64" s="19" t="s">
        <v>21</v>
      </c>
      <c r="B64" s="19">
        <v>4</v>
      </c>
    </row>
    <row r="65" spans="1:2">
      <c r="A65" s="19" t="s">
        <v>701</v>
      </c>
      <c r="B65" s="19">
        <v>4</v>
      </c>
    </row>
    <row r="66" spans="1:2">
      <c r="A66" s="19" t="s">
        <v>702</v>
      </c>
      <c r="B66" s="19">
        <f>3+1</f>
        <v>4</v>
      </c>
    </row>
    <row r="67" spans="1:2">
      <c r="A67" s="19" t="s">
        <v>703</v>
      </c>
      <c r="B67" s="19">
        <v>2</v>
      </c>
    </row>
    <row r="68" spans="1:2">
      <c r="A68" s="19" t="s">
        <v>23</v>
      </c>
      <c r="B68" s="19">
        <v>4</v>
      </c>
    </row>
    <row r="69" spans="1:2">
      <c r="A69" s="19" t="s">
        <v>704</v>
      </c>
      <c r="B69" s="19">
        <v>4</v>
      </c>
    </row>
    <row r="70" spans="1:2">
      <c r="A70" s="19" t="s">
        <v>705</v>
      </c>
      <c r="B70" s="19">
        <v>4</v>
      </c>
    </row>
    <row r="71" spans="1:2">
      <c r="A71" s="19" t="s">
        <v>706</v>
      </c>
      <c r="B71" s="19">
        <v>4</v>
      </c>
    </row>
    <row r="72" spans="1:2">
      <c r="A72" s="19" t="s">
        <v>252</v>
      </c>
      <c r="B72" s="19">
        <v>4</v>
      </c>
    </row>
    <row r="73" spans="1:2">
      <c r="A73" s="19" t="s">
        <v>707</v>
      </c>
      <c r="B73" s="19">
        <v>4</v>
      </c>
    </row>
    <row r="74" spans="1:2">
      <c r="A74" s="19" t="s">
        <v>63</v>
      </c>
      <c r="B74" s="19">
        <v>8</v>
      </c>
    </row>
    <row r="75" spans="1:2">
      <c r="A75" s="19" t="s">
        <v>708</v>
      </c>
      <c r="B75" s="19">
        <v>4</v>
      </c>
    </row>
    <row r="76" spans="1:2">
      <c r="A76" s="19" t="s">
        <v>709</v>
      </c>
      <c r="B76" s="19">
        <v>4</v>
      </c>
    </row>
    <row r="77" spans="1:2">
      <c r="A77" s="19" t="s">
        <v>710</v>
      </c>
      <c r="B77" s="19">
        <v>4</v>
      </c>
    </row>
    <row r="78" spans="1:2">
      <c r="A78" s="19" t="s">
        <v>711</v>
      </c>
      <c r="B78" s="19">
        <v>4</v>
      </c>
    </row>
    <row r="79" spans="1:2">
      <c r="A79" s="19" t="s">
        <v>67</v>
      </c>
      <c r="B79" s="19">
        <v>4</v>
      </c>
    </row>
    <row r="80" spans="1:2">
      <c r="A80" s="19" t="s">
        <v>31</v>
      </c>
      <c r="B80" s="19">
        <v>4</v>
      </c>
    </row>
    <row r="81" spans="1:2">
      <c r="A81" s="19" t="s">
        <v>712</v>
      </c>
      <c r="B81" s="19">
        <v>4</v>
      </c>
    </row>
    <row r="82" spans="1:2">
      <c r="A82" s="19" t="s">
        <v>713</v>
      </c>
      <c r="B82" s="19">
        <v>4</v>
      </c>
    </row>
    <row r="83" spans="1:2">
      <c r="A83" s="19" t="s">
        <v>33</v>
      </c>
      <c r="B83" s="19">
        <v>4</v>
      </c>
    </row>
    <row r="84" spans="1:2">
      <c r="A84" s="19" t="s">
        <v>714</v>
      </c>
      <c r="B84" s="19">
        <v>4</v>
      </c>
    </row>
    <row r="85" spans="1:2">
      <c r="A85" s="19" t="s">
        <v>715</v>
      </c>
      <c r="B85" s="19">
        <v>3</v>
      </c>
    </row>
    <row r="86" spans="1:2">
      <c r="A86" s="19" t="s">
        <v>716</v>
      </c>
      <c r="B86" s="19">
        <v>3</v>
      </c>
    </row>
    <row r="87" spans="1:2">
      <c r="A87" s="19" t="s">
        <v>717</v>
      </c>
      <c r="B87" s="19">
        <v>2</v>
      </c>
    </row>
    <row r="88" spans="1:2">
      <c r="A88" s="19" t="s">
        <v>718</v>
      </c>
      <c r="B88" s="19">
        <v>4</v>
      </c>
    </row>
    <row r="89" spans="1:2">
      <c r="A89" s="19" t="s">
        <v>719</v>
      </c>
      <c r="B89" s="19">
        <v>4</v>
      </c>
    </row>
    <row r="90" spans="1:2">
      <c r="A90" s="19" t="s">
        <v>17</v>
      </c>
      <c r="B90" s="19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41"/>
  <sheetViews>
    <sheetView workbookViewId="0"/>
  </sheetViews>
  <sheetFormatPr defaultColWidth="12.5703125" defaultRowHeight="15.75" customHeight="1"/>
  <cols>
    <col min="1" max="1" width="28.85546875" customWidth="1"/>
    <col min="6" max="6" width="14.42578125" customWidth="1"/>
  </cols>
  <sheetData>
    <row r="1" spans="1:6">
      <c r="A1" s="19" t="s">
        <v>720</v>
      </c>
      <c r="B1" s="19" t="s">
        <v>721</v>
      </c>
      <c r="C1" s="19" t="s">
        <v>592</v>
      </c>
      <c r="D1" s="19" t="s">
        <v>594</v>
      </c>
    </row>
    <row r="2" spans="1:6">
      <c r="F2" s="20" t="s">
        <v>722</v>
      </c>
    </row>
    <row r="3" spans="1:6">
      <c r="A3" s="19" t="s">
        <v>723</v>
      </c>
      <c r="C3" s="19">
        <v>82</v>
      </c>
      <c r="F3" s="21" t="s">
        <v>724</v>
      </c>
    </row>
    <row r="4" spans="1:6">
      <c r="A4" s="19" t="s">
        <v>725</v>
      </c>
      <c r="C4" s="19">
        <v>1</v>
      </c>
      <c r="F4" s="21" t="s">
        <v>726</v>
      </c>
    </row>
    <row r="5" spans="1:6">
      <c r="A5" s="19" t="s">
        <v>250</v>
      </c>
      <c r="C5" s="19">
        <v>26</v>
      </c>
      <c r="F5" s="21" t="s">
        <v>727</v>
      </c>
    </row>
    <row r="6" spans="1:6">
      <c r="A6" s="19" t="s">
        <v>246</v>
      </c>
      <c r="C6" s="19">
        <v>18</v>
      </c>
      <c r="F6" s="21" t="s">
        <v>728</v>
      </c>
    </row>
    <row r="7" spans="1:6">
      <c r="A7" s="19" t="s">
        <v>729</v>
      </c>
      <c r="C7" s="19">
        <v>443</v>
      </c>
      <c r="F7" s="21" t="s">
        <v>391</v>
      </c>
    </row>
    <row r="8" spans="1:6">
      <c r="A8" s="19" t="s">
        <v>293</v>
      </c>
      <c r="C8" s="19">
        <v>98</v>
      </c>
    </row>
    <row r="9" spans="1:6">
      <c r="A9" s="19" t="s">
        <v>730</v>
      </c>
      <c r="C9" s="19">
        <v>3</v>
      </c>
    </row>
    <row r="10" spans="1:6">
      <c r="A10" s="19" t="s">
        <v>731</v>
      </c>
      <c r="C10" s="19">
        <v>24</v>
      </c>
    </row>
    <row r="11" spans="1:6">
      <c r="A11" s="19" t="s">
        <v>248</v>
      </c>
      <c r="C11" s="19">
        <v>16</v>
      </c>
    </row>
    <row r="12" spans="1:6">
      <c r="A12" s="19" t="s">
        <v>732</v>
      </c>
      <c r="C12" s="19">
        <v>104</v>
      </c>
    </row>
    <row r="13" spans="1:6">
      <c r="A13" s="19" t="s">
        <v>117</v>
      </c>
      <c r="C13" s="19">
        <v>33</v>
      </c>
    </row>
    <row r="14" spans="1:6">
      <c r="A14" s="19" t="s">
        <v>733</v>
      </c>
      <c r="C14" s="19">
        <v>31</v>
      </c>
    </row>
    <row r="15" spans="1:6">
      <c r="A15" s="19" t="s">
        <v>23</v>
      </c>
      <c r="C15" s="19">
        <v>100</v>
      </c>
    </row>
    <row r="16" spans="1:6">
      <c r="A16" s="19" t="s">
        <v>734</v>
      </c>
      <c r="C16" s="19">
        <v>50</v>
      </c>
    </row>
    <row r="17" spans="1:3">
      <c r="A17" s="19" t="s">
        <v>735</v>
      </c>
      <c r="C17" s="19">
        <v>156</v>
      </c>
    </row>
    <row r="18" spans="1:3">
      <c r="A18" s="19" t="s">
        <v>736</v>
      </c>
      <c r="C18" s="19">
        <v>3</v>
      </c>
    </row>
    <row r="19" spans="1:3">
      <c r="A19" s="19" t="s">
        <v>737</v>
      </c>
      <c r="C19" s="19">
        <v>17</v>
      </c>
    </row>
    <row r="20" spans="1:3">
      <c r="A20" s="19" t="s">
        <v>738</v>
      </c>
      <c r="C20" s="19">
        <v>105</v>
      </c>
    </row>
    <row r="21" spans="1:3">
      <c r="A21" s="19" t="s">
        <v>739</v>
      </c>
      <c r="C21" s="19">
        <v>7</v>
      </c>
    </row>
    <row r="22" spans="1:3">
      <c r="A22" s="19" t="s">
        <v>740</v>
      </c>
      <c r="C22" s="19">
        <v>6</v>
      </c>
    </row>
    <row r="23" spans="1:3">
      <c r="A23" s="19" t="s">
        <v>741</v>
      </c>
      <c r="C23" s="19">
        <v>5</v>
      </c>
    </row>
    <row r="24" spans="1:3">
      <c r="A24" s="19" t="s">
        <v>742</v>
      </c>
      <c r="C24" s="19">
        <v>100</v>
      </c>
    </row>
    <row r="25" spans="1:3">
      <c r="A25" s="19" t="s">
        <v>743</v>
      </c>
      <c r="C25" s="19">
        <v>25</v>
      </c>
    </row>
    <row r="26" spans="1:3">
      <c r="A26" s="19" t="s">
        <v>744</v>
      </c>
      <c r="C26" s="19">
        <v>4</v>
      </c>
    </row>
    <row r="27" spans="1:3">
      <c r="A27" s="19" t="s">
        <v>745</v>
      </c>
      <c r="C27" s="19">
        <v>21</v>
      </c>
    </row>
    <row r="28" spans="1:3">
      <c r="A28" s="19" t="s">
        <v>746</v>
      </c>
      <c r="C28" s="19">
        <v>31</v>
      </c>
    </row>
    <row r="29" spans="1:3">
      <c r="A29" s="19" t="s">
        <v>747</v>
      </c>
      <c r="C29" s="19">
        <v>21</v>
      </c>
    </row>
    <row r="30" spans="1:3">
      <c r="A30" s="19" t="s">
        <v>748</v>
      </c>
      <c r="C30" s="19">
        <v>18</v>
      </c>
    </row>
    <row r="31" spans="1:3">
      <c r="A31" s="19" t="s">
        <v>749</v>
      </c>
      <c r="C31" s="19">
        <v>5</v>
      </c>
    </row>
    <row r="32" spans="1:3">
      <c r="A32" s="19" t="s">
        <v>750</v>
      </c>
      <c r="C32" s="19">
        <v>11</v>
      </c>
    </row>
    <row r="33" spans="1:3">
      <c r="A33" s="19" t="s">
        <v>751</v>
      </c>
      <c r="C33" s="19">
        <v>23</v>
      </c>
    </row>
    <row r="34" spans="1:3">
      <c r="A34" s="19" t="s">
        <v>752</v>
      </c>
      <c r="C34" s="19">
        <v>126</v>
      </c>
    </row>
    <row r="35" spans="1:3">
      <c r="A35" s="19" t="s">
        <v>753</v>
      </c>
      <c r="C35" s="19">
        <v>33</v>
      </c>
    </row>
    <row r="36" spans="1:3">
      <c r="A36" s="19" t="s">
        <v>242</v>
      </c>
      <c r="C36" s="19">
        <v>4</v>
      </c>
    </row>
    <row r="37" spans="1:3">
      <c r="A37" s="19" t="s">
        <v>754</v>
      </c>
      <c r="C37" s="19">
        <v>17</v>
      </c>
    </row>
    <row r="38" spans="1:3">
      <c r="A38" s="19" t="s">
        <v>755</v>
      </c>
      <c r="C38" s="19">
        <v>32</v>
      </c>
    </row>
    <row r="39" spans="1:3">
      <c r="A39" s="19" t="s">
        <v>756</v>
      </c>
      <c r="C39" s="19">
        <v>15</v>
      </c>
    </row>
    <row r="40" spans="1:3">
      <c r="A40" s="19" t="s">
        <v>757</v>
      </c>
      <c r="C40" s="19">
        <v>14</v>
      </c>
    </row>
    <row r="41" spans="1:3">
      <c r="A41" s="19" t="s">
        <v>758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24"/>
  <sheetViews>
    <sheetView workbookViewId="0"/>
  </sheetViews>
  <sheetFormatPr defaultColWidth="12.5703125" defaultRowHeight="15.75" customHeight="1"/>
  <cols>
    <col min="1" max="1" width="17.140625" customWidth="1"/>
  </cols>
  <sheetData>
    <row r="1" spans="1:3">
      <c r="A1" s="19" t="s">
        <v>591</v>
      </c>
      <c r="B1" s="19" t="s">
        <v>721</v>
      </c>
      <c r="C1" s="19" t="s">
        <v>592</v>
      </c>
    </row>
    <row r="2" spans="1:3">
      <c r="A2" s="19" t="s">
        <v>759</v>
      </c>
      <c r="C2" s="19">
        <v>73</v>
      </c>
    </row>
    <row r="3" spans="1:3">
      <c r="A3" s="19" t="s">
        <v>760</v>
      </c>
      <c r="C3" s="19">
        <v>28</v>
      </c>
    </row>
    <row r="4" spans="1:3">
      <c r="A4" s="19" t="s">
        <v>761</v>
      </c>
      <c r="C4" s="19">
        <v>6</v>
      </c>
    </row>
    <row r="5" spans="1:3">
      <c r="A5" s="19" t="s">
        <v>762</v>
      </c>
      <c r="C5" s="19">
        <v>54</v>
      </c>
    </row>
    <row r="6" spans="1:3">
      <c r="A6" s="19" t="s">
        <v>493</v>
      </c>
      <c r="C6" s="19">
        <v>63</v>
      </c>
    </row>
    <row r="7" spans="1:3">
      <c r="A7" s="19" t="s">
        <v>763</v>
      </c>
      <c r="C7" s="19">
        <v>120</v>
      </c>
    </row>
    <row r="8" spans="1:3">
      <c r="A8" s="19" t="s">
        <v>764</v>
      </c>
      <c r="C8" s="19">
        <v>33</v>
      </c>
    </row>
    <row r="9" spans="1:3">
      <c r="A9" s="19" t="s">
        <v>765</v>
      </c>
      <c r="C9" s="19">
        <v>92</v>
      </c>
    </row>
    <row r="10" spans="1:3">
      <c r="A10" s="19" t="s">
        <v>766</v>
      </c>
      <c r="C10" s="19">
        <v>6</v>
      </c>
    </row>
    <row r="11" spans="1:3">
      <c r="A11" s="19" t="s">
        <v>767</v>
      </c>
      <c r="C11" s="19">
        <v>18</v>
      </c>
    </row>
    <row r="12" spans="1:3">
      <c r="A12" s="19" t="s">
        <v>768</v>
      </c>
      <c r="C12" s="19">
        <v>37</v>
      </c>
    </row>
    <row r="13" spans="1:3">
      <c r="A13" s="19" t="s">
        <v>769</v>
      </c>
      <c r="C13" s="19">
        <v>18</v>
      </c>
    </row>
    <row r="14" spans="1:3">
      <c r="A14" s="19" t="s">
        <v>770</v>
      </c>
      <c r="C14" s="19">
        <v>85</v>
      </c>
    </row>
    <row r="15" spans="1:3">
      <c r="A15" s="19" t="s">
        <v>771</v>
      </c>
      <c r="C15" s="19">
        <v>80</v>
      </c>
    </row>
    <row r="16" spans="1:3">
      <c r="A16" s="19" t="s">
        <v>772</v>
      </c>
      <c r="C16" s="19">
        <v>26</v>
      </c>
    </row>
    <row r="17" spans="1:3">
      <c r="A17" s="19" t="s">
        <v>556</v>
      </c>
      <c r="C17" s="19">
        <v>19</v>
      </c>
    </row>
    <row r="18" spans="1:3">
      <c r="A18" s="19" t="s">
        <v>773</v>
      </c>
      <c r="C18" s="19">
        <v>5</v>
      </c>
    </row>
    <row r="19" spans="1:3">
      <c r="A19" s="19" t="s">
        <v>774</v>
      </c>
      <c r="C19" s="19">
        <v>21</v>
      </c>
    </row>
    <row r="20" spans="1:3">
      <c r="A20" s="19" t="s">
        <v>775</v>
      </c>
      <c r="C20" s="19">
        <v>1</v>
      </c>
    </row>
    <row r="21" spans="1:3">
      <c r="A21" s="19" t="s">
        <v>776</v>
      </c>
      <c r="C21" s="19">
        <v>3</v>
      </c>
    </row>
    <row r="22" spans="1:3">
      <c r="A22" s="19" t="s">
        <v>777</v>
      </c>
      <c r="C22" s="19">
        <v>10</v>
      </c>
    </row>
    <row r="23" spans="1:3">
      <c r="A23" s="19" t="s">
        <v>778</v>
      </c>
      <c r="C23" s="19">
        <v>23</v>
      </c>
    </row>
    <row r="24" spans="1:3">
      <c r="A24" s="19" t="s">
        <v>779</v>
      </c>
      <c r="C24" s="19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"/>
  <sheetViews>
    <sheetView workbookViewId="0"/>
  </sheetViews>
  <sheetFormatPr defaultColWidth="12.5703125" defaultRowHeight="15.75" customHeight="1"/>
  <cols>
    <col min="1" max="1" width="24.5703125" customWidth="1"/>
  </cols>
  <sheetData>
    <row r="1" spans="1:2">
      <c r="A1" s="19" t="s">
        <v>591</v>
      </c>
      <c r="B1" s="19" t="s">
        <v>592</v>
      </c>
    </row>
    <row r="2" spans="1:2">
      <c r="A2" s="19" t="s">
        <v>330</v>
      </c>
      <c r="B2" s="19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2022-2023 inventory</vt:lpstr>
      <vt:lpstr>Microcontrollers</vt:lpstr>
      <vt:lpstr>Sensors</vt:lpstr>
      <vt:lpstr>Hardware Components</vt:lpstr>
      <vt:lpstr>Electrical</vt:lpstr>
      <vt:lpstr>batteries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Cui</cp:lastModifiedBy>
  <dcterms:modified xsi:type="dcterms:W3CDTF">2023-05-21T21:28:31Z</dcterms:modified>
</cp:coreProperties>
</file>