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https://d.docs.live.net/6422e8a541ee6735/Desktop/DATA ANALYTICS PORTFOLIO/"/>
    </mc:Choice>
  </mc:AlternateContent>
  <xr:revisionPtr revIDLastSave="128" documentId="14_{FDD47A72-1E38-492D-9267-A84CB8C48ADC}" xr6:coauthVersionLast="47" xr6:coauthVersionMax="47" xr10:uidLastSave="{426799CB-CAC1-49ED-A74E-48FA692F3B37}"/>
  <bookViews>
    <workbookView xWindow="-108" yWindow="-108" windowWidth="23256" windowHeight="12456" firstSheet="2" activeTab="4" xr2:uid="{00000000-000D-0000-FFFF-FFFF00000000}"/>
  </bookViews>
  <sheets>
    <sheet name="bike_buyers" sheetId="1" r:id="rId1"/>
    <sheet name="Working Sheet" sheetId="2" r:id="rId2"/>
    <sheet name="Pivot Table" sheetId="3" r:id="rId3"/>
    <sheet name="Analysis" sheetId="10" r:id="rId4"/>
    <sheet name="FInal Dashboard" sheetId="9" r:id="rId5"/>
  </sheets>
  <definedNames>
    <definedName name="_xlnm._FilterDatabase" localSheetId="0" hidden="1">bike_buyers!$A$1:$M$1001</definedName>
    <definedName name="_xlnm._FilterDatabase" localSheetId="1" hidden="1">'Working Sheet'!$M$1:$M$1001</definedName>
    <definedName name="Slicer_Children1">#N/A</definedName>
    <definedName name="Slicer_Education1">#N/A</definedName>
    <definedName name="Slicer_Marital_Status1">#N/A</definedName>
    <definedName name="Slicer_Purchased_Bike">#N/A</definedName>
    <definedName name="Slicer_Region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10" l="1"/>
  <c r="H1" i="10"/>
  <c r="H12" i="10"/>
  <c r="G12" i="10"/>
  <c r="F16" i="10"/>
  <c r="F17" i="10"/>
  <c r="F18" i="10"/>
  <c r="F19" i="10"/>
  <c r="F4" i="10"/>
  <c r="F5" i="10"/>
  <c r="F6" i="10"/>
  <c r="F7" i="10"/>
  <c r="F8" i="10"/>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E99" i="3"/>
  <c r="E100" i="3"/>
  <c r="E98" i="3"/>
  <c r="E97" i="3"/>
  <c r="E96" i="3"/>
  <c r="G1" i="10" l="1"/>
</calcChain>
</file>

<file path=xl/sharedStrings.xml><?xml version="1.0" encoding="utf-8"?>
<sst xmlns="http://schemas.openxmlformats.org/spreadsheetml/2006/main" count="16364" uniqueCount="57">
  <si>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</si>
  <si>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</si>
  <si>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</si>
  <si>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</si>
  <si>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</si>
  <si>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</si>
  <si>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</si>
  <si>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</si>
  <si>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</si>
  <si>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</si>
  <si>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</si>
  <si>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</si>
  <si>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</si>
  <si>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</si>
  <si>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</si>
  <si>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</si>
  <si>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</si>
  <si>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</si>
  <si>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</si>
  <si>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</si>
  <si>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</si>
  <si>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</si>
  <si>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</si>
  <si>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</si>
  <si>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</si>
  <si>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</si>
  <si>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</si>
  <si>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</si>
  <si>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</si>
  <si>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</si>
  <si>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</si>
  <si>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</si>
  <si>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</si>
  <si>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</si>
  <si>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</si>
  <si>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</si>
  <si>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</si>
  <si>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</si>
  <si>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</si>
  <si>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</si>
  <si>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</si>
  <si>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Row Labels</t>
  </si>
  <si>
    <t>Grand Total</t>
  </si>
  <si>
    <t>Count of Occupation</t>
  </si>
  <si>
    <t>Column Labels</t>
  </si>
  <si>
    <t>Sum of Income</t>
  </si>
  <si>
    <t>Count of Marital Status</t>
  </si>
  <si>
    <t>Count of Purchased Bike</t>
  </si>
  <si>
    <t xml:space="preserve"> Senior</t>
  </si>
  <si>
    <t>Adult</t>
  </si>
  <si>
    <t>Middle Age</t>
  </si>
  <si>
    <t>Count of Age Brackets</t>
  </si>
  <si>
    <t>Count of Home Owner</t>
  </si>
  <si>
    <t>Rank</t>
  </si>
  <si>
    <t>OCCUPATION</t>
  </si>
  <si>
    <t>EDUCATION</t>
  </si>
  <si>
    <t>Count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</si>
</sst>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quot;$&quot;#,##0.00"/>
    <numFmt numFmtId="165" formatCode="&quot;$&quot;#,##0"/>
    <numFmt numFmtId="166" formatCode="_-* #,##0_-;\-* #,##0_-;_-* &quot;-&quot;??_-;_-@_-"/>
    <numFmt numFmtId="167" formatCode="_-&quot;$&quot;* #,##0_-;\-&quot;$&quot;* #,##0_-;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0" borderId="0" xfId="0" applyFont="1"/>
    <xf numFmtId="166" fontId="0" fillId="0" borderId="0" xfId="43" applyNumberFormat="1" applyFont="1"/>
    <xf numFmtId="167" fontId="0" fillId="0" borderId="0" xfId="42" applyNumberFormat="1" applyFont="1"/>
    <xf numFmtId="0"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6">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0" formatCode="General"/>
    </dxf>
    <dxf>
      <numFmt numFmtId="0" formatCode="General"/>
    </dxf>
    <dxf>
      <font>
        <b/>
        <i val="0"/>
        <sz val="10"/>
        <color theme="0"/>
        <name val="Poppins"/>
        <scheme val="none"/>
      </font>
      <border>
        <bottom style="thin">
          <color theme="4"/>
        </bottom>
        <vertical/>
        <horizontal/>
      </border>
    </dxf>
    <dxf>
      <font>
        <sz val="9"/>
        <color theme="0"/>
        <name val="Poppins"/>
        <scheme val="none"/>
      </font>
      <fill>
        <patternFill>
          <bgColor theme="9" tint="-0.499984740745262"/>
        </patternFill>
      </fill>
      <border diagonalUp="0" diagonalDown="0">
        <left/>
        <right/>
        <top/>
        <bottom/>
        <vertical/>
        <horizontal/>
      </border>
    </dxf>
  </dxfs>
  <tableStyles count="1" defaultTableStyle="TableStyleMedium2" defaultPivotStyle="PivotStyleLight16">
    <tableStyle name="SLICER" pivot="0" table="0" count="10" xr9:uid="{1C945221-3FFF-492A-87ED-B1702D3ED980}">
      <tableStyleElement type="wholeTable" dxfId="505"/>
      <tableStyleElement type="headerRow" dxfId="504"/>
    </tableStyle>
  </tableStyles>
  <colors>
    <mruColors>
      <color rgb="FF00FF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Total Customers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4A9-4F2E-85D3-4A6D8C6AF7E5}"/>
              </c:ext>
            </c:extLst>
          </c:dPt>
          <c:dPt>
            <c:idx val="1"/>
            <c:bubble3D val="0"/>
            <c:spPr>
              <a:solidFill>
                <a:schemeClr val="accent2"/>
              </a:solidFill>
              <a:ln>
                <a:noFill/>
              </a:ln>
              <a:effectLst/>
            </c:spPr>
            <c:extLst>
              <c:ext xmlns:c16="http://schemas.microsoft.com/office/drawing/2014/chart" uri="{C3380CC4-5D6E-409C-BE32-E72D297353CC}">
                <c16:uniqueId val="{00000003-64A9-4F2E-85D3-4A6D8C6AF7E5}"/>
              </c:ext>
            </c:extLst>
          </c:dPt>
          <c:cat>
            <c:strRef>
              <c:f>'Pivot Table'!$A$4:$A$6</c:f>
              <c:strCache>
                <c:ptCount val="2"/>
                <c:pt idx="0">
                  <c:v>Female</c:v>
                </c:pt>
                <c:pt idx="1">
                  <c:v>Male</c:v>
                </c:pt>
              </c:strCache>
            </c:strRef>
          </c:cat>
          <c:val>
            <c:numRef>
              <c:f>'Pivot Table'!$B$4:$B$6</c:f>
              <c:numCache>
                <c:formatCode>General</c:formatCode>
                <c:ptCount val="2"/>
                <c:pt idx="0">
                  <c:v>489</c:v>
                </c:pt>
                <c:pt idx="1">
                  <c:v>511</c:v>
                </c:pt>
              </c:numCache>
            </c:numRef>
          </c:val>
          <c:extLst>
            <c:ext xmlns:c16="http://schemas.microsoft.com/office/drawing/2014/chart" uri="{C3380CC4-5D6E-409C-BE32-E72D297353CC}">
              <c16:uniqueId val="{00000007-C3E4-4E21-90FA-6DD46F2D1D4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Table'!$V$3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4C-46DE-B26D-7D9FEA95C2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4C-46DE-B26D-7D9FEA95C2FE}"/>
              </c:ext>
            </c:extLst>
          </c:dPt>
          <c:cat>
            <c:strRef>
              <c:f>'Pivot Table'!$U$4:$U$6</c:f>
              <c:strCache>
                <c:ptCount val="2"/>
                <c:pt idx="0">
                  <c:v>No</c:v>
                </c:pt>
                <c:pt idx="1">
                  <c:v>Yes</c:v>
                </c:pt>
              </c:strCache>
            </c:strRef>
          </c:cat>
          <c:val>
            <c:numRef>
              <c:f>'Pivot Table'!$V$4:$V$6</c:f>
              <c:numCache>
                <c:formatCode>General</c:formatCode>
                <c:ptCount val="2"/>
                <c:pt idx="0">
                  <c:v>317</c:v>
                </c:pt>
                <c:pt idx="1">
                  <c:v>683</c:v>
                </c:pt>
              </c:numCache>
            </c:numRef>
          </c:val>
          <c:extLst>
            <c:ext xmlns:c16="http://schemas.microsoft.com/office/drawing/2014/chart" uri="{C3380CC4-5D6E-409C-BE32-E72D297353CC}">
              <c16:uniqueId val="{00000000-5C03-4E60-B75D-4E50B8BE5C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Table!PivotTable14</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Table'!$B$94:$B$95</c:f>
              <c:strCache>
                <c:ptCount val="1"/>
                <c:pt idx="0">
                  <c:v>No</c:v>
                </c:pt>
              </c:strCache>
            </c:strRef>
          </c:tx>
          <c:spPr>
            <a:solidFill>
              <a:schemeClr val="accent1"/>
            </a:solidFill>
            <a:ln>
              <a:noFill/>
            </a:ln>
            <a:effectLst/>
          </c:spPr>
          <c:invertIfNegative val="0"/>
          <c:cat>
            <c:strRef>
              <c:f>'Pivot Table'!$A$96:$A$101</c:f>
              <c:strCache>
                <c:ptCount val="5"/>
                <c:pt idx="0">
                  <c:v>Bachelors</c:v>
                </c:pt>
                <c:pt idx="1">
                  <c:v>Graduate Degree</c:v>
                </c:pt>
                <c:pt idx="2">
                  <c:v>High School</c:v>
                </c:pt>
                <c:pt idx="3">
                  <c:v>Partial College</c:v>
                </c:pt>
                <c:pt idx="4">
                  <c:v>Partial High School</c:v>
                </c:pt>
              </c:strCache>
            </c:strRef>
          </c:cat>
          <c:val>
            <c:numRef>
              <c:f>'Pivot Table'!$B$96:$B$101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CE89-41ED-B736-C7BEF983BE7C}"/>
            </c:ext>
          </c:extLst>
        </c:ser>
        <c:ser>
          <c:idx val="1"/>
          <c:order val="1"/>
          <c:tx>
            <c:strRef>
              <c:f>'Pivot Table'!$C$94:$C$95</c:f>
              <c:strCache>
                <c:ptCount val="1"/>
                <c:pt idx="0">
                  <c:v>Yes</c:v>
                </c:pt>
              </c:strCache>
            </c:strRef>
          </c:tx>
          <c:spPr>
            <a:solidFill>
              <a:schemeClr val="accent2"/>
            </a:solidFill>
            <a:ln>
              <a:noFill/>
            </a:ln>
            <a:effectLst/>
          </c:spPr>
          <c:invertIfNegative val="0"/>
          <c:cat>
            <c:strRef>
              <c:f>'Pivot Table'!$A$96:$A$101</c:f>
              <c:strCache>
                <c:ptCount val="5"/>
                <c:pt idx="0">
                  <c:v>Bachelors</c:v>
                </c:pt>
                <c:pt idx="1">
                  <c:v>Graduate Degree</c:v>
                </c:pt>
                <c:pt idx="2">
                  <c:v>High School</c:v>
                </c:pt>
                <c:pt idx="3">
                  <c:v>Partial College</c:v>
                </c:pt>
                <c:pt idx="4">
                  <c:v>Partial High School</c:v>
                </c:pt>
              </c:strCache>
            </c:strRef>
          </c:cat>
          <c:val>
            <c:numRef>
              <c:f>'Pivot Table'!$C$96:$C$101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E968-4289-ABBF-C75043B34761}"/>
            </c:ext>
          </c:extLst>
        </c:ser>
        <c:dLbls>
          <c:showLegendKey val="0"/>
          <c:showVal val="0"/>
          <c:showCatName val="0"/>
          <c:showSerName val="0"/>
          <c:showPercent val="0"/>
          <c:showBubbleSize val="0"/>
        </c:dLbls>
        <c:gapWidth val="219"/>
        <c:overlap val="-27"/>
        <c:axId val="528374799"/>
        <c:axId val="528390607"/>
      </c:barChart>
      <c:catAx>
        <c:axId val="52837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90607"/>
        <c:crosses val="autoZero"/>
        <c:auto val="1"/>
        <c:lblAlgn val="ctr"/>
        <c:lblOffset val="100"/>
        <c:noMultiLvlLbl val="0"/>
      </c:catAx>
      <c:valAx>
        <c:axId val="52839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Table!PivotTable8</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368338948458012"/>
          <c:y val="0.19273092087533319"/>
          <c:w val="0.62987663228954416"/>
          <c:h val="0.7670037541566308"/>
        </c:manualLayout>
      </c:layout>
      <c:doughnutChart>
        <c:varyColors val="1"/>
        <c:ser>
          <c:idx val="0"/>
          <c:order val="0"/>
          <c:tx>
            <c:strRef>
              <c:f>'Pivot Table'!$X$56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F6-4929-A2DF-E5F5930BC2C3}"/>
              </c:ext>
            </c:extLst>
          </c:dPt>
          <c:dPt>
            <c:idx val="1"/>
            <c:bubble3D val="0"/>
            <c:explosion val="3"/>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F6-4929-A2DF-E5F5930BC2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Table'!$W$57:$W$59</c:f>
              <c:strCache>
                <c:ptCount val="2"/>
                <c:pt idx="0">
                  <c:v>No</c:v>
                </c:pt>
                <c:pt idx="1">
                  <c:v>Yes</c:v>
                </c:pt>
              </c:strCache>
            </c:strRef>
          </c:cat>
          <c:val>
            <c:numRef>
              <c:f>'Pivot Table'!$X$57:$X$59</c:f>
              <c:numCache>
                <c:formatCode>General</c:formatCode>
                <c:ptCount val="2"/>
                <c:pt idx="0">
                  <c:v>519</c:v>
                </c:pt>
                <c:pt idx="1">
                  <c:v>481</c:v>
                </c:pt>
              </c:numCache>
            </c:numRef>
          </c:val>
          <c:extLst>
            <c:ext xmlns:c16="http://schemas.microsoft.com/office/drawing/2014/chart" uri="{C3380CC4-5D6E-409C-BE32-E72D297353CC}">
              <c16:uniqueId val="{00000004-6AF6-4929-A2DF-E5F5930BC2C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0966662399299463"/>
          <c:y val="0.16106765179216517"/>
          <c:w val="0.27300004012599016"/>
          <c:h val="0.28145159735565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Table'!$A$44:$A$49</c:f>
              <c:strCache>
                <c:ptCount val="5"/>
                <c:pt idx="0">
                  <c:v>Clerical</c:v>
                </c:pt>
                <c:pt idx="1">
                  <c:v>Management</c:v>
                </c:pt>
                <c:pt idx="2">
                  <c:v>Manual</c:v>
                </c:pt>
                <c:pt idx="3">
                  <c:v>Professional</c:v>
                </c:pt>
                <c:pt idx="4">
                  <c:v>Skilled Manual</c:v>
                </c:pt>
              </c:strCache>
            </c:strRef>
          </c:cat>
          <c:val>
            <c:numRef>
              <c:f>'Pivot Table'!$B$44:$B$49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AED-4E2E-9B07-07580FCAF217}"/>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Table'!$A$44:$A$49</c:f>
              <c:strCache>
                <c:ptCount val="5"/>
                <c:pt idx="0">
                  <c:v>Clerical</c:v>
                </c:pt>
                <c:pt idx="1">
                  <c:v>Management</c:v>
                </c:pt>
                <c:pt idx="2">
                  <c:v>Manual</c:v>
                </c:pt>
                <c:pt idx="3">
                  <c:v>Professional</c:v>
                </c:pt>
                <c:pt idx="4">
                  <c:v>Skilled Manual</c:v>
                </c:pt>
              </c:strCache>
            </c:strRef>
          </c:cat>
          <c:val>
            <c:numRef>
              <c:f>'Pivot Table'!$C$44:$C$49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BB2-4A24-8724-18DBD9438EAF}"/>
            </c:ext>
          </c:extLst>
        </c:ser>
        <c:dLbls>
          <c:showLegendKey val="0"/>
          <c:showVal val="0"/>
          <c:showCatName val="0"/>
          <c:showSerName val="0"/>
          <c:showPercent val="0"/>
          <c:showBubbleSize val="0"/>
        </c:dLbls>
        <c:gapWidth val="100"/>
        <c:overlap val="-24"/>
        <c:axId val="952849840"/>
        <c:axId val="952868560"/>
      </c:barChart>
      <c:catAx>
        <c:axId val="952849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CA" b="0"/>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868560"/>
        <c:crosses val="autoZero"/>
        <c:auto val="1"/>
        <c:lblAlgn val="ctr"/>
        <c:lblOffset val="100"/>
        <c:noMultiLvlLbl val="0"/>
      </c:catAx>
      <c:valAx>
        <c:axId val="9528685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CA" b="0"/>
                  <a:t>Count</a:t>
                </a:r>
              </a:p>
            </c:rich>
          </c:tx>
          <c:layout>
            <c:manualLayout>
              <c:xMode val="edge"/>
              <c:yMode val="edge"/>
              <c:x val="3.9502734935234741E-2"/>
              <c:y val="0.3203052626730211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849840"/>
        <c:crosses val="autoZero"/>
        <c:crossBetween val="between"/>
      </c:valAx>
      <c:spPr>
        <a:noFill/>
        <a:ln>
          <a:noFill/>
        </a:ln>
        <a:effectLst/>
      </c:spPr>
    </c:plotArea>
    <c:legend>
      <c:legendPos val="r"/>
      <c:layout>
        <c:manualLayout>
          <c:xMode val="edge"/>
          <c:yMode val="edge"/>
          <c:x val="0.70723142401044936"/>
          <c:y val="0.13280982825950305"/>
          <c:w val="0.28280367055906691"/>
          <c:h val="0.2852894826102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Table!PivotTable4</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7939111649995"/>
          <c:y val="6.2445382640004828E-2"/>
          <c:w val="0.59799465263348939"/>
          <c:h val="0.63004887904503715"/>
        </c:manualLayout>
      </c:layout>
      <c:lineChart>
        <c:grouping val="standard"/>
        <c:varyColors val="0"/>
        <c:ser>
          <c:idx val="0"/>
          <c:order val="0"/>
          <c:tx>
            <c:strRef>
              <c:f>'Pivot Table'!$B$59:$B$60</c:f>
              <c:strCache>
                <c:ptCount val="1"/>
                <c:pt idx="0">
                  <c:v>No</c:v>
                </c:pt>
              </c:strCache>
            </c:strRef>
          </c:tx>
          <c:spPr>
            <a:ln w="3175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Table'!$A$61:$A$66</c:f>
              <c:strCache>
                <c:ptCount val="5"/>
                <c:pt idx="0">
                  <c:v>0-1 Miles</c:v>
                </c:pt>
                <c:pt idx="1">
                  <c:v>1-2 Miles</c:v>
                </c:pt>
                <c:pt idx="2">
                  <c:v>2-5 Miles</c:v>
                </c:pt>
                <c:pt idx="3">
                  <c:v>5-10 Miles</c:v>
                </c:pt>
                <c:pt idx="4">
                  <c:v>10+ Miles</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10-43D2-A9A4-F309A99111C2}"/>
            </c:ext>
          </c:extLst>
        </c:ser>
        <c:ser>
          <c:idx val="1"/>
          <c:order val="1"/>
          <c:tx>
            <c:strRef>
              <c:f>'Pivot Table'!$C$59:$C$60</c:f>
              <c:strCache>
                <c:ptCount val="1"/>
                <c:pt idx="0">
                  <c:v>Yes</c:v>
                </c:pt>
              </c:strCache>
            </c:strRef>
          </c:tx>
          <c:spPr>
            <a:ln w="31750"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Table'!$A$61:$A$66</c:f>
              <c:strCache>
                <c:ptCount val="5"/>
                <c:pt idx="0">
                  <c:v>0-1 Miles</c:v>
                </c:pt>
                <c:pt idx="1">
                  <c:v>1-2 Miles</c:v>
                </c:pt>
                <c:pt idx="2">
                  <c:v>2-5 Miles</c:v>
                </c:pt>
                <c:pt idx="3">
                  <c:v>5-10 Miles</c:v>
                </c:pt>
                <c:pt idx="4">
                  <c:v>10+ Miles</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3C-4FFC-9BC6-0ECE5653C15E}"/>
            </c:ext>
          </c:extLst>
        </c:ser>
        <c:dLbls>
          <c:showLegendKey val="0"/>
          <c:showVal val="0"/>
          <c:showCatName val="0"/>
          <c:showSerName val="0"/>
          <c:showPercent val="0"/>
          <c:showBubbleSize val="0"/>
        </c:dLbls>
        <c:marker val="1"/>
        <c:smooth val="0"/>
        <c:axId val="952849840"/>
        <c:axId val="952868560"/>
      </c:lineChart>
      <c:catAx>
        <c:axId val="952849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CA" b="0"/>
                  <a:t>Commute</a:t>
                </a:r>
                <a:r>
                  <a:rPr lang="en-CA" b="0" baseline="0"/>
                  <a:t> Distance</a:t>
                </a:r>
                <a:endParaRPr lang="en-CA" b="0"/>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868560"/>
        <c:crosses val="autoZero"/>
        <c:auto val="1"/>
        <c:lblAlgn val="ctr"/>
        <c:lblOffset val="100"/>
        <c:noMultiLvlLbl val="0"/>
      </c:catAx>
      <c:valAx>
        <c:axId val="9528685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CA" b="0"/>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849840"/>
        <c:crosses val="autoZero"/>
        <c:crossBetween val="between"/>
      </c:valAx>
      <c:spPr>
        <a:noFill/>
        <a:ln>
          <a:noFill/>
        </a:ln>
        <a:effectLst/>
      </c:spPr>
    </c:plotArea>
    <c:legend>
      <c:legendPos val="r"/>
      <c:layout>
        <c:manualLayout>
          <c:xMode val="edge"/>
          <c:yMode val="edge"/>
          <c:x val="0.72166518128708035"/>
          <c:y val="0.17562529194445625"/>
          <c:w val="0.26462820811677323"/>
          <c:h val="0.301748523622047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24"/>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cat>
            <c:multiLvlStrRef>
              <c:f>'Pivot Table'!$A$26:$A$32</c:f>
              <c:multiLvlStrCache>
                <c:ptCount val="4"/>
                <c:lvl>
                  <c:pt idx="0">
                    <c:v>Female</c:v>
                  </c:pt>
                  <c:pt idx="1">
                    <c:v>Male</c:v>
                  </c:pt>
                  <c:pt idx="2">
                    <c:v>Female</c:v>
                  </c:pt>
                  <c:pt idx="3">
                    <c:v>Male</c:v>
                  </c:pt>
                </c:lvl>
                <c:lvl>
                  <c:pt idx="0">
                    <c:v>Married</c:v>
                  </c:pt>
                  <c:pt idx="2">
                    <c:v>Single</c:v>
                  </c:pt>
                </c:lvl>
              </c:multiLvlStrCache>
            </c:multiLvlStrRef>
          </c:cat>
          <c:val>
            <c:numRef>
              <c:f>'Pivot Table'!$B$26:$B$32</c:f>
              <c:numCache>
                <c:formatCode>General</c:formatCode>
                <c:ptCount val="4"/>
                <c:pt idx="0">
                  <c:v>131</c:v>
                </c:pt>
                <c:pt idx="1">
                  <c:v>176</c:v>
                </c:pt>
                <c:pt idx="2">
                  <c:v>119</c:v>
                </c:pt>
                <c:pt idx="3">
                  <c:v>93</c:v>
                </c:pt>
              </c:numCache>
            </c:numRef>
          </c:val>
          <c:extLst>
            <c:ext xmlns:c16="http://schemas.microsoft.com/office/drawing/2014/chart" uri="{C3380CC4-5D6E-409C-BE32-E72D297353CC}">
              <c16:uniqueId val="{00000000-0229-4BAB-BB51-2423098E2D83}"/>
            </c:ext>
          </c:extLst>
        </c:ser>
        <c:ser>
          <c:idx val="1"/>
          <c:order val="1"/>
          <c:tx>
            <c:strRef>
              <c:f>'Pivot Table'!$C$24:$C$25</c:f>
              <c:strCache>
                <c:ptCount val="1"/>
                <c:pt idx="0">
                  <c:v>Yes</c:v>
                </c:pt>
              </c:strCache>
            </c:strRef>
          </c:tx>
          <c:spPr>
            <a:solidFill>
              <a:schemeClr val="accent2"/>
            </a:solidFill>
            <a:ln>
              <a:noFill/>
            </a:ln>
            <a:effectLst/>
          </c:spPr>
          <c:invertIfNegative val="0"/>
          <c:cat>
            <c:multiLvlStrRef>
              <c:f>'Pivot Table'!$A$26:$A$32</c:f>
              <c:multiLvlStrCache>
                <c:ptCount val="4"/>
                <c:lvl>
                  <c:pt idx="0">
                    <c:v>Female</c:v>
                  </c:pt>
                  <c:pt idx="1">
                    <c:v>Male</c:v>
                  </c:pt>
                  <c:pt idx="2">
                    <c:v>Female</c:v>
                  </c:pt>
                  <c:pt idx="3">
                    <c:v>Male</c:v>
                  </c:pt>
                </c:lvl>
                <c:lvl>
                  <c:pt idx="0">
                    <c:v>Married</c:v>
                  </c:pt>
                  <c:pt idx="2">
                    <c:v>Single</c:v>
                  </c:pt>
                </c:lvl>
              </c:multiLvlStrCache>
            </c:multiLvlStrRef>
          </c:cat>
          <c:val>
            <c:numRef>
              <c:f>'Pivot Table'!$C$26:$C$32</c:f>
              <c:numCache>
                <c:formatCode>General</c:formatCode>
                <c:ptCount val="4"/>
                <c:pt idx="0">
                  <c:v>108</c:v>
                </c:pt>
                <c:pt idx="1">
                  <c:v>123</c:v>
                </c:pt>
                <c:pt idx="2">
                  <c:v>131</c:v>
                </c:pt>
                <c:pt idx="3">
                  <c:v>119</c:v>
                </c:pt>
              </c:numCache>
            </c:numRef>
          </c:val>
          <c:extLst>
            <c:ext xmlns:c16="http://schemas.microsoft.com/office/drawing/2014/chart" uri="{C3380CC4-5D6E-409C-BE32-E72D297353CC}">
              <c16:uniqueId val="{00000001-3638-4614-8F49-CB6F1A858109}"/>
            </c:ext>
          </c:extLst>
        </c:ser>
        <c:dLbls>
          <c:showLegendKey val="0"/>
          <c:showVal val="0"/>
          <c:showCatName val="0"/>
          <c:showSerName val="0"/>
          <c:showPercent val="0"/>
          <c:showBubbleSize val="0"/>
        </c:dLbls>
        <c:gapWidth val="219"/>
        <c:overlap val="-27"/>
        <c:axId val="888576704"/>
        <c:axId val="888570048"/>
      </c:barChart>
      <c:catAx>
        <c:axId val="8885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 / Marital Status</a:t>
                </a:r>
              </a:p>
            </c:rich>
          </c:tx>
          <c:layout>
            <c:manualLayout>
              <c:xMode val="edge"/>
              <c:yMode val="edge"/>
              <c:x val="0.28242877734360944"/>
              <c:y val="0.889390723143597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70048"/>
        <c:crosses val="autoZero"/>
        <c:auto val="1"/>
        <c:lblAlgn val="ctr"/>
        <c:lblOffset val="100"/>
        <c:noMultiLvlLbl val="0"/>
      </c:catAx>
      <c:valAx>
        <c:axId val="8885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layout>
            <c:manualLayout>
              <c:xMode val="edge"/>
              <c:yMode val="edge"/>
              <c:x val="3.8858705629588916E-2"/>
              <c:y val="0.276071415689107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76704"/>
        <c:crosses val="autoZero"/>
        <c:crossBetween val="between"/>
      </c:valAx>
      <c:spPr>
        <a:noFill/>
        <a:ln>
          <a:noFill/>
        </a:ln>
        <a:effectLst/>
      </c:spPr>
    </c:plotArea>
    <c:legend>
      <c:legendPos val="r"/>
      <c:layout>
        <c:manualLayout>
          <c:xMode val="edge"/>
          <c:yMode val="edge"/>
          <c:x val="0.71073871894188578"/>
          <c:y val="0.16070199112297129"/>
          <c:w val="0.27819300621182974"/>
          <c:h val="0.2988747953974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Table'!$B$78:$B$79</c:f>
              <c:strCache>
                <c:ptCount val="1"/>
                <c:pt idx="0">
                  <c:v>No</c:v>
                </c:pt>
              </c:strCache>
            </c:strRef>
          </c:tx>
          <c:spPr>
            <a:solidFill>
              <a:schemeClr val="accent1"/>
            </a:solidFill>
            <a:ln>
              <a:noFill/>
            </a:ln>
            <a:effectLst/>
          </c:spPr>
          <c:invertIfNegative val="0"/>
          <c:cat>
            <c:strRef>
              <c:f>'Pivot Table'!$A$80:$A$83</c:f>
              <c:strCache>
                <c:ptCount val="3"/>
                <c:pt idx="0">
                  <c:v> Senior</c:v>
                </c:pt>
                <c:pt idx="1">
                  <c:v>Adult</c:v>
                </c:pt>
                <c:pt idx="2">
                  <c:v>Middle Age</c:v>
                </c:pt>
              </c:strCache>
            </c:strRef>
          </c:cat>
          <c:val>
            <c:numRef>
              <c:f>'Pivot Table'!$B$80:$B$83</c:f>
              <c:numCache>
                <c:formatCode>General</c:formatCode>
                <c:ptCount val="3"/>
                <c:pt idx="0">
                  <c:v>104</c:v>
                </c:pt>
                <c:pt idx="1">
                  <c:v>127</c:v>
                </c:pt>
                <c:pt idx="2">
                  <c:v>288</c:v>
                </c:pt>
              </c:numCache>
            </c:numRef>
          </c:val>
          <c:extLst>
            <c:ext xmlns:c16="http://schemas.microsoft.com/office/drawing/2014/chart" uri="{C3380CC4-5D6E-409C-BE32-E72D297353CC}">
              <c16:uniqueId val="{00000000-55B2-4DCA-BB08-D9917382E27F}"/>
            </c:ext>
          </c:extLst>
        </c:ser>
        <c:ser>
          <c:idx val="1"/>
          <c:order val="1"/>
          <c:tx>
            <c:strRef>
              <c:f>'Pivot Table'!$C$78:$C$79</c:f>
              <c:strCache>
                <c:ptCount val="1"/>
                <c:pt idx="0">
                  <c:v>Yes</c:v>
                </c:pt>
              </c:strCache>
            </c:strRef>
          </c:tx>
          <c:spPr>
            <a:solidFill>
              <a:schemeClr val="accent2"/>
            </a:solidFill>
            <a:ln>
              <a:noFill/>
            </a:ln>
            <a:effectLst/>
          </c:spPr>
          <c:invertIfNegative val="0"/>
          <c:cat>
            <c:strRef>
              <c:f>'Pivot Table'!$A$80:$A$83</c:f>
              <c:strCache>
                <c:ptCount val="3"/>
                <c:pt idx="0">
                  <c:v> Senior</c:v>
                </c:pt>
                <c:pt idx="1">
                  <c:v>Adult</c:v>
                </c:pt>
                <c:pt idx="2">
                  <c:v>Middle Age</c:v>
                </c:pt>
              </c:strCache>
            </c:strRef>
          </c:cat>
          <c:val>
            <c:numRef>
              <c:f>'Pivot Table'!$C$80:$C$83</c:f>
              <c:numCache>
                <c:formatCode>General</c:formatCode>
                <c:ptCount val="3"/>
                <c:pt idx="0">
                  <c:v>51</c:v>
                </c:pt>
                <c:pt idx="1">
                  <c:v>93</c:v>
                </c:pt>
                <c:pt idx="2">
                  <c:v>337</c:v>
                </c:pt>
              </c:numCache>
            </c:numRef>
          </c:val>
          <c:extLst>
            <c:ext xmlns:c16="http://schemas.microsoft.com/office/drawing/2014/chart" uri="{C3380CC4-5D6E-409C-BE32-E72D297353CC}">
              <c16:uniqueId val="{00000001-CBB1-4595-A4A3-067E6DCAA208}"/>
            </c:ext>
          </c:extLst>
        </c:ser>
        <c:dLbls>
          <c:showLegendKey val="0"/>
          <c:showVal val="0"/>
          <c:showCatName val="0"/>
          <c:showSerName val="0"/>
          <c:showPercent val="0"/>
          <c:showBubbleSize val="0"/>
        </c:dLbls>
        <c:gapWidth val="219"/>
        <c:overlap val="-27"/>
        <c:axId val="952849840"/>
        <c:axId val="952868560"/>
      </c:barChart>
      <c:catAx>
        <c:axId val="952849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8560"/>
        <c:crosses val="autoZero"/>
        <c:auto val="1"/>
        <c:lblAlgn val="ctr"/>
        <c:lblOffset val="100"/>
        <c:noMultiLvlLbl val="0"/>
      </c:catAx>
      <c:valAx>
        <c:axId val="95286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a:t>Count</a:t>
                </a:r>
              </a:p>
            </c:rich>
          </c:tx>
          <c:layout>
            <c:manualLayout>
              <c:xMode val="edge"/>
              <c:yMode val="edge"/>
              <c:x val="3.4011631799536694E-2"/>
              <c:y val="0.301997926927792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49840"/>
        <c:crosses val="autoZero"/>
        <c:crossBetween val="between"/>
      </c:valAx>
      <c:spPr>
        <a:noFill/>
        <a:ln>
          <a:noFill/>
        </a:ln>
        <a:effectLst/>
      </c:spPr>
    </c:plotArea>
    <c:legend>
      <c:legendPos val="r"/>
      <c:layout>
        <c:manualLayout>
          <c:xMode val="edge"/>
          <c:yMode val="edge"/>
          <c:x val="0.68206508522292875"/>
          <c:y val="0.13192006202321832"/>
          <c:w val="0.29760177824594608"/>
          <c:h val="0.27921941898600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Table!PivotTable6</c:name>
    <c:fmtId val="14"/>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Table'!$Q$60:$Q$61</c:f>
              <c:strCache>
                <c:ptCount val="1"/>
                <c:pt idx="0">
                  <c:v>No</c:v>
                </c:pt>
              </c:strCache>
            </c:strRef>
          </c:tx>
          <c:spPr>
            <a:solidFill>
              <a:schemeClr val="accent1"/>
            </a:solidFill>
            <a:ln>
              <a:noFill/>
            </a:ln>
            <a:effectLst/>
          </c:spPr>
          <c:invertIfNegative val="0"/>
          <c:cat>
            <c:strRef>
              <c:f>'Pivot Table'!$P$62:$P$65</c:f>
              <c:strCache>
                <c:ptCount val="3"/>
                <c:pt idx="0">
                  <c:v>Europe</c:v>
                </c:pt>
                <c:pt idx="1">
                  <c:v>North America</c:v>
                </c:pt>
                <c:pt idx="2">
                  <c:v>Pacific</c:v>
                </c:pt>
              </c:strCache>
            </c:strRef>
          </c:cat>
          <c:val>
            <c:numRef>
              <c:f>'Pivot Table'!$Q$62:$Q$65</c:f>
              <c:numCache>
                <c:formatCode>General</c:formatCode>
                <c:ptCount val="3"/>
                <c:pt idx="0">
                  <c:v>152</c:v>
                </c:pt>
                <c:pt idx="1">
                  <c:v>288</c:v>
                </c:pt>
                <c:pt idx="2">
                  <c:v>79</c:v>
                </c:pt>
              </c:numCache>
            </c:numRef>
          </c:val>
          <c:extLst>
            <c:ext xmlns:c16="http://schemas.microsoft.com/office/drawing/2014/chart" uri="{C3380CC4-5D6E-409C-BE32-E72D297353CC}">
              <c16:uniqueId val="{00000006-4450-42FC-8B60-CD6F136696A8}"/>
            </c:ext>
          </c:extLst>
        </c:ser>
        <c:ser>
          <c:idx val="1"/>
          <c:order val="1"/>
          <c:tx>
            <c:strRef>
              <c:f>'Pivot Table'!$R$60:$R$61</c:f>
              <c:strCache>
                <c:ptCount val="1"/>
                <c:pt idx="0">
                  <c:v>Yes</c:v>
                </c:pt>
              </c:strCache>
            </c:strRef>
          </c:tx>
          <c:spPr>
            <a:solidFill>
              <a:schemeClr val="accent2"/>
            </a:solidFill>
            <a:ln>
              <a:noFill/>
            </a:ln>
            <a:effectLst/>
          </c:spPr>
          <c:invertIfNegative val="0"/>
          <c:cat>
            <c:strRef>
              <c:f>'Pivot Table'!$P$62:$P$65</c:f>
              <c:strCache>
                <c:ptCount val="3"/>
                <c:pt idx="0">
                  <c:v>Europe</c:v>
                </c:pt>
                <c:pt idx="1">
                  <c:v>North America</c:v>
                </c:pt>
                <c:pt idx="2">
                  <c:v>Pacific</c:v>
                </c:pt>
              </c:strCache>
            </c:strRef>
          </c:cat>
          <c:val>
            <c:numRef>
              <c:f>'Pivot Table'!$R$62:$R$65</c:f>
              <c:numCache>
                <c:formatCode>General</c:formatCode>
                <c:ptCount val="3"/>
                <c:pt idx="0">
                  <c:v>148</c:v>
                </c:pt>
                <c:pt idx="1">
                  <c:v>220</c:v>
                </c:pt>
                <c:pt idx="2">
                  <c:v>113</c:v>
                </c:pt>
              </c:numCache>
            </c:numRef>
          </c:val>
          <c:extLst>
            <c:ext xmlns:c16="http://schemas.microsoft.com/office/drawing/2014/chart" uri="{C3380CC4-5D6E-409C-BE32-E72D297353CC}">
              <c16:uniqueId val="{00000001-1D7B-478A-86B0-050789EE8712}"/>
            </c:ext>
          </c:extLst>
        </c:ser>
        <c:dLbls>
          <c:showLegendKey val="0"/>
          <c:showVal val="0"/>
          <c:showCatName val="0"/>
          <c:showSerName val="0"/>
          <c:showPercent val="0"/>
          <c:showBubbleSize val="0"/>
        </c:dLbls>
        <c:gapWidth val="219"/>
        <c:overlap val="-27"/>
        <c:axId val="888576704"/>
        <c:axId val="888570048"/>
      </c:barChart>
      <c:catAx>
        <c:axId val="8885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 / Marital Status</a:t>
                </a:r>
              </a:p>
            </c:rich>
          </c:tx>
          <c:layout>
            <c:manualLayout>
              <c:xMode val="edge"/>
              <c:yMode val="edge"/>
              <c:x val="0.28242877734360944"/>
              <c:y val="0.889390723143597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70048"/>
        <c:crosses val="autoZero"/>
        <c:auto val="1"/>
        <c:lblAlgn val="ctr"/>
        <c:lblOffset val="100"/>
        <c:noMultiLvlLbl val="0"/>
      </c:catAx>
      <c:valAx>
        <c:axId val="8885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layout>
            <c:manualLayout>
              <c:xMode val="edge"/>
              <c:yMode val="edge"/>
              <c:x val="4.0395476631925206E-2"/>
              <c:y val="0.292082646020507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76704"/>
        <c:crosses val="autoZero"/>
        <c:crossBetween val="between"/>
      </c:valAx>
      <c:spPr>
        <a:noFill/>
        <a:ln>
          <a:noFill/>
        </a:ln>
        <a:effectLst/>
      </c:spPr>
    </c:plotArea>
    <c:legend>
      <c:legendPos val="r"/>
      <c:layout>
        <c:manualLayout>
          <c:xMode val="edge"/>
          <c:yMode val="edge"/>
          <c:x val="0.68503239156257911"/>
          <c:y val="0.16070199112297129"/>
          <c:w val="0.28919488952401001"/>
          <c:h val="0.30030493180420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Number of Customer Gender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cat>
            <c:multiLvlStrRef>
              <c:f>'Pivot Table'!$A$26:$A$32</c:f>
              <c:multiLvlStrCache>
                <c:ptCount val="4"/>
                <c:lvl>
                  <c:pt idx="0">
                    <c:v>Female</c:v>
                  </c:pt>
                  <c:pt idx="1">
                    <c:v>Male</c:v>
                  </c:pt>
                  <c:pt idx="2">
                    <c:v>Female</c:v>
                  </c:pt>
                  <c:pt idx="3">
                    <c:v>Male</c:v>
                  </c:pt>
                </c:lvl>
                <c:lvl>
                  <c:pt idx="0">
                    <c:v>Married</c:v>
                  </c:pt>
                  <c:pt idx="2">
                    <c:v>Single</c:v>
                  </c:pt>
                </c:lvl>
              </c:multiLvlStrCache>
            </c:multiLvlStrRef>
          </c:cat>
          <c:val>
            <c:numRef>
              <c:f>'Pivot Table'!$B$26:$B$32</c:f>
              <c:numCache>
                <c:formatCode>General</c:formatCode>
                <c:ptCount val="4"/>
                <c:pt idx="0">
                  <c:v>131</c:v>
                </c:pt>
                <c:pt idx="1">
                  <c:v>176</c:v>
                </c:pt>
                <c:pt idx="2">
                  <c:v>119</c:v>
                </c:pt>
                <c:pt idx="3">
                  <c:v>93</c:v>
                </c:pt>
              </c:numCache>
            </c:numRef>
          </c:val>
          <c:extLst>
            <c:ext xmlns:c16="http://schemas.microsoft.com/office/drawing/2014/chart" uri="{C3380CC4-5D6E-409C-BE32-E72D297353CC}">
              <c16:uniqueId val="{00000000-E149-4CE8-87B8-230653726E1A}"/>
            </c:ext>
          </c:extLst>
        </c:ser>
        <c:ser>
          <c:idx val="1"/>
          <c:order val="1"/>
          <c:tx>
            <c:strRef>
              <c:f>'Pivot Table'!$C$24:$C$25</c:f>
              <c:strCache>
                <c:ptCount val="1"/>
                <c:pt idx="0">
                  <c:v>Yes</c:v>
                </c:pt>
              </c:strCache>
            </c:strRef>
          </c:tx>
          <c:spPr>
            <a:solidFill>
              <a:schemeClr val="accent2"/>
            </a:solidFill>
            <a:ln>
              <a:noFill/>
            </a:ln>
            <a:effectLst/>
          </c:spPr>
          <c:invertIfNegative val="0"/>
          <c:cat>
            <c:multiLvlStrRef>
              <c:f>'Pivot Table'!$A$26:$A$32</c:f>
              <c:multiLvlStrCache>
                <c:ptCount val="4"/>
                <c:lvl>
                  <c:pt idx="0">
                    <c:v>Female</c:v>
                  </c:pt>
                  <c:pt idx="1">
                    <c:v>Male</c:v>
                  </c:pt>
                  <c:pt idx="2">
                    <c:v>Female</c:v>
                  </c:pt>
                  <c:pt idx="3">
                    <c:v>Male</c:v>
                  </c:pt>
                </c:lvl>
                <c:lvl>
                  <c:pt idx="0">
                    <c:v>Married</c:v>
                  </c:pt>
                  <c:pt idx="2">
                    <c:v>Single</c:v>
                  </c:pt>
                </c:lvl>
              </c:multiLvlStrCache>
            </c:multiLvlStrRef>
          </c:cat>
          <c:val>
            <c:numRef>
              <c:f>'Pivot Table'!$C$26:$C$32</c:f>
              <c:numCache>
                <c:formatCode>General</c:formatCode>
                <c:ptCount val="4"/>
                <c:pt idx="0">
                  <c:v>108</c:v>
                </c:pt>
                <c:pt idx="1">
                  <c:v>123</c:v>
                </c:pt>
                <c:pt idx="2">
                  <c:v>131</c:v>
                </c:pt>
                <c:pt idx="3">
                  <c:v>119</c:v>
                </c:pt>
              </c:numCache>
            </c:numRef>
          </c:val>
          <c:extLst>
            <c:ext xmlns:c16="http://schemas.microsoft.com/office/drawing/2014/chart" uri="{C3380CC4-5D6E-409C-BE32-E72D297353CC}">
              <c16:uniqueId val="{00000000-F1BB-43CC-945C-E6CBFA9DF493}"/>
            </c:ext>
          </c:extLst>
        </c:ser>
        <c:dLbls>
          <c:showLegendKey val="0"/>
          <c:showVal val="0"/>
          <c:showCatName val="0"/>
          <c:showSerName val="0"/>
          <c:showPercent val="0"/>
          <c:showBubbleSize val="0"/>
        </c:dLbls>
        <c:gapWidth val="219"/>
        <c:overlap val="-27"/>
        <c:axId val="888576704"/>
        <c:axId val="888570048"/>
      </c:barChart>
      <c:catAx>
        <c:axId val="8885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Gender / 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8570048"/>
        <c:crosses val="autoZero"/>
        <c:auto val="1"/>
        <c:lblAlgn val="ctr"/>
        <c:lblOffset val="100"/>
        <c:noMultiLvlLbl val="0"/>
      </c:catAx>
      <c:valAx>
        <c:axId val="8885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85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Table'!$A$44:$A$49</c:f>
              <c:strCache>
                <c:ptCount val="5"/>
                <c:pt idx="0">
                  <c:v>Clerical</c:v>
                </c:pt>
                <c:pt idx="1">
                  <c:v>Management</c:v>
                </c:pt>
                <c:pt idx="2">
                  <c:v>Manual</c:v>
                </c:pt>
                <c:pt idx="3">
                  <c:v>Professional</c:v>
                </c:pt>
                <c:pt idx="4">
                  <c:v>Skilled Manual</c:v>
                </c:pt>
              </c:strCache>
            </c:strRef>
          </c:cat>
          <c:val>
            <c:numRef>
              <c:f>'Pivot Table'!$B$44:$B$49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48C-4404-B459-495FD7BFF212}"/>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Table'!$A$44:$A$49</c:f>
              <c:strCache>
                <c:ptCount val="5"/>
                <c:pt idx="0">
                  <c:v>Clerical</c:v>
                </c:pt>
                <c:pt idx="1">
                  <c:v>Management</c:v>
                </c:pt>
                <c:pt idx="2">
                  <c:v>Manual</c:v>
                </c:pt>
                <c:pt idx="3">
                  <c:v>Professional</c:v>
                </c:pt>
                <c:pt idx="4">
                  <c:v>Skilled Manual</c:v>
                </c:pt>
              </c:strCache>
            </c:strRef>
          </c:cat>
          <c:val>
            <c:numRef>
              <c:f>'Pivot Table'!$C$44:$C$49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6C01-4F95-84AB-861975E00803}"/>
            </c:ext>
          </c:extLst>
        </c:ser>
        <c:dLbls>
          <c:showLegendKey val="0"/>
          <c:showVal val="0"/>
          <c:showCatName val="0"/>
          <c:showSerName val="0"/>
          <c:showPercent val="0"/>
          <c:showBubbleSize val="0"/>
        </c:dLbls>
        <c:gapWidth val="219"/>
        <c:overlap val="-27"/>
        <c:axId val="890455200"/>
        <c:axId val="890461856"/>
      </c:barChart>
      <c:catAx>
        <c:axId val="8904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0461856"/>
        <c:crosses val="autoZero"/>
        <c:auto val="1"/>
        <c:lblAlgn val="ctr"/>
        <c:lblOffset val="100"/>
        <c:noMultiLvlLbl val="0"/>
      </c:catAx>
      <c:valAx>
        <c:axId val="89046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04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 Distance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No</c:v>
                </c:pt>
              </c:strCache>
            </c:strRef>
          </c:tx>
          <c:spPr>
            <a:solidFill>
              <a:schemeClr val="accent1"/>
            </a:solidFill>
            <a:ln>
              <a:noFill/>
            </a:ln>
            <a:effectLst/>
          </c:spPr>
          <c:invertIfNegative val="0"/>
          <c:cat>
            <c:strRef>
              <c:f>'Pivot Table'!$A$61:$A$66</c:f>
              <c:strCache>
                <c:ptCount val="5"/>
                <c:pt idx="0">
                  <c:v>0-1 Miles</c:v>
                </c:pt>
                <c:pt idx="1">
                  <c:v>1-2 Miles</c:v>
                </c:pt>
                <c:pt idx="2">
                  <c:v>2-5 Miles</c:v>
                </c:pt>
                <c:pt idx="3">
                  <c:v>5-10 Miles</c:v>
                </c:pt>
                <c:pt idx="4">
                  <c:v>10+ Miles</c:v>
                </c:pt>
              </c:strCache>
            </c:strRef>
          </c:cat>
          <c:val>
            <c:numRef>
              <c:f>'Pivot Table'!$B$61:$B$66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2-225C-4C64-9C93-5FF49728EF49}"/>
            </c:ext>
          </c:extLst>
        </c:ser>
        <c:ser>
          <c:idx val="1"/>
          <c:order val="1"/>
          <c:tx>
            <c:strRef>
              <c:f>'Pivot Table'!$C$59:$C$60</c:f>
              <c:strCache>
                <c:ptCount val="1"/>
                <c:pt idx="0">
                  <c:v>Yes</c:v>
                </c:pt>
              </c:strCache>
            </c:strRef>
          </c:tx>
          <c:spPr>
            <a:solidFill>
              <a:schemeClr val="accent2"/>
            </a:solidFill>
            <a:ln>
              <a:noFill/>
            </a:ln>
            <a:effectLst/>
          </c:spPr>
          <c:invertIfNegative val="0"/>
          <c:cat>
            <c:strRef>
              <c:f>'Pivot Table'!$A$61:$A$66</c:f>
              <c:strCache>
                <c:ptCount val="5"/>
                <c:pt idx="0">
                  <c:v>0-1 Miles</c:v>
                </c:pt>
                <c:pt idx="1">
                  <c:v>1-2 Miles</c:v>
                </c:pt>
                <c:pt idx="2">
                  <c:v>2-5 Miles</c:v>
                </c:pt>
                <c:pt idx="3">
                  <c:v>5-10 Miles</c:v>
                </c:pt>
                <c:pt idx="4">
                  <c:v>10+ Miles</c:v>
                </c:pt>
              </c:strCache>
            </c:strRef>
          </c:cat>
          <c:val>
            <c:numRef>
              <c:f>'Pivot Table'!$C$61:$C$66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70AF-463A-9AE8-31070E97328C}"/>
            </c:ext>
          </c:extLst>
        </c:ser>
        <c:dLbls>
          <c:showLegendKey val="0"/>
          <c:showVal val="0"/>
          <c:showCatName val="0"/>
          <c:showSerName val="0"/>
          <c:showPercent val="0"/>
          <c:showBubbleSize val="0"/>
        </c:dLbls>
        <c:gapWidth val="219"/>
        <c:overlap val="-27"/>
        <c:axId val="952849840"/>
        <c:axId val="952868560"/>
      </c:barChart>
      <c:catAx>
        <c:axId val="95284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52868560"/>
        <c:crosses val="autoZero"/>
        <c:auto val="1"/>
        <c:lblAlgn val="ctr"/>
        <c:lblOffset val="100"/>
        <c:noMultiLvlLbl val="0"/>
      </c:catAx>
      <c:valAx>
        <c:axId val="95286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5284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Table'!$B$78:$B$79</c:f>
              <c:strCache>
                <c:ptCount val="1"/>
                <c:pt idx="0">
                  <c:v>No</c:v>
                </c:pt>
              </c:strCache>
            </c:strRef>
          </c:tx>
          <c:spPr>
            <a:solidFill>
              <a:schemeClr val="accent1"/>
            </a:solidFill>
            <a:ln>
              <a:noFill/>
            </a:ln>
            <a:effectLst/>
          </c:spPr>
          <c:invertIfNegative val="0"/>
          <c:cat>
            <c:strRef>
              <c:f>'Pivot Table'!$A$80:$A$83</c:f>
              <c:strCache>
                <c:ptCount val="3"/>
                <c:pt idx="0">
                  <c:v> Senior</c:v>
                </c:pt>
                <c:pt idx="1">
                  <c:v>Adult</c:v>
                </c:pt>
                <c:pt idx="2">
                  <c:v>Middle Age</c:v>
                </c:pt>
              </c:strCache>
            </c:strRef>
          </c:cat>
          <c:val>
            <c:numRef>
              <c:f>'Pivot Table'!$B$80:$B$83</c:f>
              <c:numCache>
                <c:formatCode>General</c:formatCode>
                <c:ptCount val="3"/>
                <c:pt idx="0">
                  <c:v>104</c:v>
                </c:pt>
                <c:pt idx="1">
                  <c:v>127</c:v>
                </c:pt>
                <c:pt idx="2">
                  <c:v>288</c:v>
                </c:pt>
              </c:numCache>
            </c:numRef>
          </c:val>
          <c:extLst>
            <c:ext xmlns:c16="http://schemas.microsoft.com/office/drawing/2014/chart" uri="{C3380CC4-5D6E-409C-BE32-E72D297353CC}">
              <c16:uniqueId val="{00000000-B077-45A2-8AF6-B988B3AD930F}"/>
            </c:ext>
          </c:extLst>
        </c:ser>
        <c:ser>
          <c:idx val="1"/>
          <c:order val="1"/>
          <c:tx>
            <c:strRef>
              <c:f>'Pivot Table'!$C$78:$C$79</c:f>
              <c:strCache>
                <c:ptCount val="1"/>
                <c:pt idx="0">
                  <c:v>Yes</c:v>
                </c:pt>
              </c:strCache>
            </c:strRef>
          </c:tx>
          <c:spPr>
            <a:solidFill>
              <a:schemeClr val="accent2"/>
            </a:solidFill>
            <a:ln>
              <a:noFill/>
            </a:ln>
            <a:effectLst/>
          </c:spPr>
          <c:invertIfNegative val="0"/>
          <c:cat>
            <c:strRef>
              <c:f>'Pivot Table'!$A$80:$A$83</c:f>
              <c:strCache>
                <c:ptCount val="3"/>
                <c:pt idx="0">
                  <c:v> Senior</c:v>
                </c:pt>
                <c:pt idx="1">
                  <c:v>Adult</c:v>
                </c:pt>
                <c:pt idx="2">
                  <c:v>Middle Age</c:v>
                </c:pt>
              </c:strCache>
            </c:strRef>
          </c:cat>
          <c:val>
            <c:numRef>
              <c:f>'Pivot Table'!$C$80:$C$83</c:f>
              <c:numCache>
                <c:formatCode>General</c:formatCode>
                <c:ptCount val="3"/>
                <c:pt idx="0">
                  <c:v>51</c:v>
                </c:pt>
                <c:pt idx="1">
                  <c:v>93</c:v>
                </c:pt>
                <c:pt idx="2">
                  <c:v>337</c:v>
                </c:pt>
              </c:numCache>
            </c:numRef>
          </c:val>
          <c:extLst>
            <c:ext xmlns:c16="http://schemas.microsoft.com/office/drawing/2014/chart" uri="{C3380CC4-5D6E-409C-BE32-E72D297353CC}">
              <c16:uniqueId val="{00000000-A673-48D5-AC28-C2C9E77DCCA0}"/>
            </c:ext>
          </c:extLst>
        </c:ser>
        <c:dLbls>
          <c:showLegendKey val="0"/>
          <c:showVal val="0"/>
          <c:showCatName val="0"/>
          <c:showSerName val="0"/>
          <c:showPercent val="0"/>
          <c:showBubbleSize val="0"/>
        </c:dLbls>
        <c:gapWidth val="219"/>
        <c:overlap val="-27"/>
        <c:axId val="952849840"/>
        <c:axId val="952868560"/>
      </c:barChart>
      <c:catAx>
        <c:axId val="95284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52868560"/>
        <c:crosses val="autoZero"/>
        <c:auto val="1"/>
        <c:lblAlgn val="ctr"/>
        <c:lblOffset val="100"/>
        <c:noMultiLvlLbl val="0"/>
      </c:catAx>
      <c:valAx>
        <c:axId val="95286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5284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Purchased Bikes by 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s>
    <c:plotArea>
      <c:layout/>
      <c:barChart>
        <c:barDir val="bar"/>
        <c:grouping val="clustered"/>
        <c:varyColors val="0"/>
        <c:ser>
          <c:idx val="0"/>
          <c:order val="0"/>
          <c:tx>
            <c:strRef>
              <c:f>'Pivot Table'!$Q$60:$Q$61</c:f>
              <c:strCache>
                <c:ptCount val="1"/>
                <c:pt idx="0">
                  <c:v>No</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2172-4252-BB49-B5D30647D2BA}"/>
              </c:ext>
            </c:extLst>
          </c:dPt>
          <c:dPt>
            <c:idx val="1"/>
            <c:invertIfNegative val="0"/>
            <c:bubble3D val="0"/>
            <c:extLst>
              <c:ext xmlns:c16="http://schemas.microsoft.com/office/drawing/2014/chart" uri="{C3380CC4-5D6E-409C-BE32-E72D297353CC}">
                <c16:uniqueId val="{00000003-2172-4252-BB49-B5D30647D2BA}"/>
              </c:ext>
            </c:extLst>
          </c:dPt>
          <c:dPt>
            <c:idx val="2"/>
            <c:invertIfNegative val="0"/>
            <c:bubble3D val="0"/>
            <c:extLst>
              <c:ext xmlns:c16="http://schemas.microsoft.com/office/drawing/2014/chart" uri="{C3380CC4-5D6E-409C-BE32-E72D297353CC}">
                <c16:uniqueId val="{00000005-2172-4252-BB49-B5D30647D2BA}"/>
              </c:ext>
            </c:extLst>
          </c:dPt>
          <c:cat>
            <c:strRef>
              <c:f>'Pivot Table'!$P$62:$P$65</c:f>
              <c:strCache>
                <c:ptCount val="3"/>
                <c:pt idx="0">
                  <c:v>Europe</c:v>
                </c:pt>
                <c:pt idx="1">
                  <c:v>North America</c:v>
                </c:pt>
                <c:pt idx="2">
                  <c:v>Pacific</c:v>
                </c:pt>
              </c:strCache>
            </c:strRef>
          </c:cat>
          <c:val>
            <c:numRef>
              <c:f>'Pivot Table'!$Q$62:$Q$65</c:f>
              <c:numCache>
                <c:formatCode>General</c:formatCode>
                <c:ptCount val="3"/>
                <c:pt idx="0">
                  <c:v>152</c:v>
                </c:pt>
                <c:pt idx="1">
                  <c:v>288</c:v>
                </c:pt>
                <c:pt idx="2">
                  <c:v>79</c:v>
                </c:pt>
              </c:numCache>
            </c:numRef>
          </c:val>
          <c:extLst>
            <c:ext xmlns:c16="http://schemas.microsoft.com/office/drawing/2014/chart" uri="{C3380CC4-5D6E-409C-BE32-E72D297353CC}">
              <c16:uniqueId val="{00000000-C2D4-449F-9DCC-E3D2109F1B63}"/>
            </c:ext>
          </c:extLst>
        </c:ser>
        <c:ser>
          <c:idx val="1"/>
          <c:order val="1"/>
          <c:tx>
            <c:strRef>
              <c:f>'Pivot Table'!$R$60:$R$61</c:f>
              <c:strCache>
                <c:ptCount val="1"/>
                <c:pt idx="0">
                  <c:v>Yes</c:v>
                </c:pt>
              </c:strCache>
            </c:strRef>
          </c:tx>
          <c:spPr>
            <a:solidFill>
              <a:schemeClr val="accent2"/>
            </a:solidFill>
            <a:ln w="19050">
              <a:solidFill>
                <a:schemeClr val="lt1"/>
              </a:solidFill>
            </a:ln>
            <a:effectLst/>
          </c:spPr>
          <c:invertIfNegative val="0"/>
          <c:cat>
            <c:strRef>
              <c:f>'Pivot Table'!$P$62:$P$65</c:f>
              <c:strCache>
                <c:ptCount val="3"/>
                <c:pt idx="0">
                  <c:v>Europe</c:v>
                </c:pt>
                <c:pt idx="1">
                  <c:v>North America</c:v>
                </c:pt>
                <c:pt idx="2">
                  <c:v>Pacific</c:v>
                </c:pt>
              </c:strCache>
            </c:strRef>
          </c:cat>
          <c:val>
            <c:numRef>
              <c:f>'Pivot Table'!$R$62:$R$65</c:f>
              <c:numCache>
                <c:formatCode>General</c:formatCode>
                <c:ptCount val="3"/>
                <c:pt idx="0">
                  <c:v>148</c:v>
                </c:pt>
                <c:pt idx="1">
                  <c:v>220</c:v>
                </c:pt>
                <c:pt idx="2">
                  <c:v>113</c:v>
                </c:pt>
              </c:numCache>
            </c:numRef>
          </c:val>
          <c:extLst>
            <c:ext xmlns:c16="http://schemas.microsoft.com/office/drawing/2014/chart" uri="{C3380CC4-5D6E-409C-BE32-E72D297353CC}">
              <c16:uniqueId val="{00000003-A323-433F-BDB6-C052E5CD4D86}"/>
            </c:ext>
          </c:extLst>
        </c:ser>
        <c:dLbls>
          <c:showLegendKey val="0"/>
          <c:showVal val="0"/>
          <c:showCatName val="0"/>
          <c:showSerName val="0"/>
          <c:showPercent val="0"/>
          <c:showBubbleSize val="0"/>
        </c:dLbls>
        <c:gapWidth val="100"/>
        <c:axId val="378496608"/>
        <c:axId val="378495776"/>
      </c:barChart>
      <c:valAx>
        <c:axId val="378495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8496608"/>
        <c:crosses val="autoZero"/>
        <c:crossBetween val="between"/>
      </c:valAx>
      <c:catAx>
        <c:axId val="37849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8495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Table'!$Q$78:$Q$79</c:f>
              <c:strCache>
                <c:ptCount val="1"/>
                <c:pt idx="0">
                  <c:v>No</c:v>
                </c:pt>
              </c:strCache>
            </c:strRef>
          </c:tx>
          <c:spPr>
            <a:solidFill>
              <a:schemeClr val="accent1"/>
            </a:solidFill>
            <a:ln>
              <a:noFill/>
            </a:ln>
            <a:effectLst/>
          </c:spPr>
          <c:invertIfNegative val="0"/>
          <c:cat>
            <c:strRef>
              <c:f>'Pivot Table'!$P$80:$P$85</c:f>
              <c:strCache>
                <c:ptCount val="5"/>
                <c:pt idx="0">
                  <c:v>Bachelors</c:v>
                </c:pt>
                <c:pt idx="1">
                  <c:v>Graduate Degree</c:v>
                </c:pt>
                <c:pt idx="2">
                  <c:v>High School</c:v>
                </c:pt>
                <c:pt idx="3">
                  <c:v>Partial College</c:v>
                </c:pt>
                <c:pt idx="4">
                  <c:v>Partial High School</c:v>
                </c:pt>
              </c:strCache>
            </c:strRef>
          </c:cat>
          <c:val>
            <c:numRef>
              <c:f>'Pivot Table'!$Q$80:$Q$85</c:f>
              <c:numCache>
                <c:formatCode>"$"#,##0</c:formatCode>
                <c:ptCount val="5"/>
                <c:pt idx="0">
                  <c:v>9070000</c:v>
                </c:pt>
                <c:pt idx="1">
                  <c:v>5440000</c:v>
                </c:pt>
                <c:pt idx="2">
                  <c:v>4500000</c:v>
                </c:pt>
                <c:pt idx="3">
                  <c:v>7750000</c:v>
                </c:pt>
                <c:pt idx="4">
                  <c:v>1720000</c:v>
                </c:pt>
              </c:numCache>
            </c:numRef>
          </c:val>
          <c:extLst>
            <c:ext xmlns:c16="http://schemas.microsoft.com/office/drawing/2014/chart" uri="{C3380CC4-5D6E-409C-BE32-E72D297353CC}">
              <c16:uniqueId val="{00000000-44FC-4F47-BB7F-610495084AA6}"/>
            </c:ext>
          </c:extLst>
        </c:ser>
        <c:ser>
          <c:idx val="1"/>
          <c:order val="1"/>
          <c:tx>
            <c:strRef>
              <c:f>'Pivot Table'!$R$78:$R$79</c:f>
              <c:strCache>
                <c:ptCount val="1"/>
                <c:pt idx="0">
                  <c:v>Yes</c:v>
                </c:pt>
              </c:strCache>
            </c:strRef>
          </c:tx>
          <c:spPr>
            <a:solidFill>
              <a:schemeClr val="accent2"/>
            </a:solidFill>
            <a:ln>
              <a:noFill/>
            </a:ln>
            <a:effectLst/>
          </c:spPr>
          <c:invertIfNegative val="0"/>
          <c:cat>
            <c:strRef>
              <c:f>'Pivot Table'!$P$80:$P$85</c:f>
              <c:strCache>
                <c:ptCount val="5"/>
                <c:pt idx="0">
                  <c:v>Bachelors</c:v>
                </c:pt>
                <c:pt idx="1">
                  <c:v>Graduate Degree</c:v>
                </c:pt>
                <c:pt idx="2">
                  <c:v>High School</c:v>
                </c:pt>
                <c:pt idx="3">
                  <c:v>Partial College</c:v>
                </c:pt>
                <c:pt idx="4">
                  <c:v>Partial High School</c:v>
                </c:pt>
              </c:strCache>
            </c:strRef>
          </c:cat>
          <c:val>
            <c:numRef>
              <c:f>'Pivot Table'!$R$80:$R$85</c:f>
              <c:numCache>
                <c:formatCode>"$"#,##0</c:formatCode>
                <c:ptCount val="5"/>
                <c:pt idx="0">
                  <c:v>10210000</c:v>
                </c:pt>
                <c:pt idx="1">
                  <c:v>6060000</c:v>
                </c:pt>
                <c:pt idx="2">
                  <c:v>3960000</c:v>
                </c:pt>
                <c:pt idx="3">
                  <c:v>6750000</c:v>
                </c:pt>
                <c:pt idx="4">
                  <c:v>900000</c:v>
                </c:pt>
              </c:numCache>
            </c:numRef>
          </c:val>
          <c:extLst>
            <c:ext xmlns:c16="http://schemas.microsoft.com/office/drawing/2014/chart" uri="{C3380CC4-5D6E-409C-BE32-E72D297353CC}">
              <c16:uniqueId val="{0000000A-E7BF-433C-BEB3-2B0A0DC5A355}"/>
            </c:ext>
          </c:extLst>
        </c:ser>
        <c:dLbls>
          <c:showLegendKey val="0"/>
          <c:showVal val="0"/>
          <c:showCatName val="0"/>
          <c:showSerName val="0"/>
          <c:showPercent val="0"/>
          <c:showBubbleSize val="0"/>
        </c:dLbls>
        <c:gapWidth val="219"/>
        <c:overlap val="-27"/>
        <c:axId val="774447024"/>
        <c:axId val="774442448"/>
      </c:barChart>
      <c:catAx>
        <c:axId val="77444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4442448"/>
        <c:crosses val="autoZero"/>
        <c:auto val="1"/>
        <c:lblAlgn val="ctr"/>
        <c:lblOffset val="100"/>
        <c:noMultiLvlLbl val="0"/>
      </c:catAx>
      <c:valAx>
        <c:axId val="7744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444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98524228007113E-2"/>
          <c:y val="0.33081247977564449"/>
          <c:w val="0.45696680724935768"/>
          <c:h val="0.59311787653255676"/>
        </c:manualLayout>
      </c:layout>
      <c:doughnutChart>
        <c:varyColors val="1"/>
        <c:ser>
          <c:idx val="0"/>
          <c:order val="0"/>
          <c:tx>
            <c:strRef>
              <c:f>'Pivot Table'!$X$56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5B8-409A-9C34-4CAAAB4C58FC}"/>
              </c:ext>
            </c:extLst>
          </c:dPt>
          <c:dPt>
            <c:idx val="1"/>
            <c:bubble3D val="0"/>
            <c:explosion val="3"/>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A9A-4DEF-8A86-8808B479C763}"/>
              </c:ext>
            </c:extLst>
          </c:dPt>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Table'!$W$57:$W$59</c:f>
              <c:strCache>
                <c:ptCount val="2"/>
                <c:pt idx="0">
                  <c:v>No</c:v>
                </c:pt>
                <c:pt idx="1">
                  <c:v>Yes</c:v>
                </c:pt>
              </c:strCache>
            </c:strRef>
          </c:cat>
          <c:val>
            <c:numRef>
              <c:f>'Pivot Table'!$X$57:$X$59</c:f>
              <c:numCache>
                <c:formatCode>General</c:formatCode>
                <c:ptCount val="2"/>
                <c:pt idx="0">
                  <c:v>519</c:v>
                </c:pt>
                <c:pt idx="1">
                  <c:v>481</c:v>
                </c:pt>
              </c:numCache>
            </c:numRef>
          </c:val>
          <c:extLst>
            <c:ext xmlns:c16="http://schemas.microsoft.com/office/drawing/2014/chart" uri="{C3380CC4-5D6E-409C-BE32-E72D297353CC}">
              <c16:uniqueId val="{00000000-5A9A-4DEF-8A86-8808B479C76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Table!PivotTable9</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solidFill>
            <a:schemeClr val="accent2"/>
          </a:solidFill>
          <a:ln>
            <a:noFill/>
          </a:ln>
          <a:effectLst/>
        </c:spPr>
      </c:pivotFmt>
    </c:pivotFmts>
    <c:plotArea>
      <c:layout/>
      <c:barChart>
        <c:barDir val="col"/>
        <c:grouping val="clustered"/>
        <c:varyColors val="0"/>
        <c:ser>
          <c:idx val="0"/>
          <c:order val="0"/>
          <c:tx>
            <c:strRef>
              <c:f>'Pivot Table'!$Q$2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3-8253-4BEF-9F49-C45AB6955A7E}"/>
              </c:ext>
            </c:extLst>
          </c:dPt>
          <c:cat>
            <c:strRef>
              <c:f>'Pivot Table'!$P$3:$P$5</c:f>
              <c:strCache>
                <c:ptCount val="2"/>
                <c:pt idx="0">
                  <c:v>Female</c:v>
                </c:pt>
                <c:pt idx="1">
                  <c:v>Male</c:v>
                </c:pt>
              </c:strCache>
            </c:strRef>
          </c:cat>
          <c:val>
            <c:numRef>
              <c:f>'Pivot Table'!$Q$3:$Q$5</c:f>
              <c:numCache>
                <c:formatCode>"$"#,##0</c:formatCode>
                <c:ptCount val="2"/>
                <c:pt idx="0">
                  <c:v>26690000</c:v>
                </c:pt>
                <c:pt idx="1">
                  <c:v>29670000</c:v>
                </c:pt>
              </c:numCache>
            </c:numRef>
          </c:val>
          <c:extLst>
            <c:ext xmlns:c16="http://schemas.microsoft.com/office/drawing/2014/chart" uri="{C3380CC4-5D6E-409C-BE32-E72D297353CC}">
              <c16:uniqueId val="{00000000-8253-4BEF-9F49-C45AB6955A7E}"/>
            </c:ext>
          </c:extLst>
        </c:ser>
        <c:dLbls>
          <c:showLegendKey val="0"/>
          <c:showVal val="0"/>
          <c:showCatName val="0"/>
          <c:showSerName val="0"/>
          <c:showPercent val="0"/>
          <c:showBubbleSize val="0"/>
        </c:dLbls>
        <c:gapWidth val="100"/>
        <c:overlap val="-24"/>
        <c:axId val="67653840"/>
        <c:axId val="67661328"/>
      </c:barChart>
      <c:catAx>
        <c:axId val="67653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7661328"/>
        <c:crosses val="autoZero"/>
        <c:auto val="1"/>
        <c:lblAlgn val="ctr"/>
        <c:lblOffset val="100"/>
        <c:noMultiLvlLbl val="0"/>
      </c:catAx>
      <c:valAx>
        <c:axId val="67661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765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image" Target="../media/image1.jpeg"/><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171450</xdr:rowOff>
    </xdr:from>
    <xdr:to>
      <xdr:col>12</xdr:col>
      <xdr:colOff>266700</xdr:colOff>
      <xdr:row>17</xdr:row>
      <xdr:rowOff>137160</xdr:rowOff>
    </xdr:to>
    <xdr:graphicFrame macro="">
      <xdr:nvGraphicFramePr>
        <xdr:cNvPr id="3" name="Chart 2">
          <a:extLst>
            <a:ext uri="{FF2B5EF4-FFF2-40B4-BE49-F238E27FC236}">
              <a16:creationId xmlns:a16="http://schemas.microsoft.com/office/drawing/2014/main" id="{3448B889-EF0E-7F8D-CD1A-3105161EA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22</xdr:row>
      <xdr:rowOff>57150</xdr:rowOff>
    </xdr:from>
    <xdr:to>
      <xdr:col>10</xdr:col>
      <xdr:colOff>266700</xdr:colOff>
      <xdr:row>37</xdr:row>
      <xdr:rowOff>57150</xdr:rowOff>
    </xdr:to>
    <xdr:graphicFrame macro="">
      <xdr:nvGraphicFramePr>
        <xdr:cNvPr id="4" name="Chart 3">
          <a:extLst>
            <a:ext uri="{FF2B5EF4-FFF2-40B4-BE49-F238E27FC236}">
              <a16:creationId xmlns:a16="http://schemas.microsoft.com/office/drawing/2014/main" id="{256D7868-60C2-9F0A-838F-28D1C2DA4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11430</xdr:rowOff>
    </xdr:from>
    <xdr:to>
      <xdr:col>12</xdr:col>
      <xdr:colOff>304800</xdr:colOff>
      <xdr:row>53</xdr:row>
      <xdr:rowOff>121920</xdr:rowOff>
    </xdr:to>
    <xdr:graphicFrame macro="">
      <xdr:nvGraphicFramePr>
        <xdr:cNvPr id="5" name="Chart 4">
          <a:extLst>
            <a:ext uri="{FF2B5EF4-FFF2-40B4-BE49-F238E27FC236}">
              <a16:creationId xmlns:a16="http://schemas.microsoft.com/office/drawing/2014/main" id="{6DD4D1E5-FDE5-48F9-6516-6FE4CA57F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57</xdr:row>
      <xdr:rowOff>179070</xdr:rowOff>
    </xdr:from>
    <xdr:to>
      <xdr:col>12</xdr:col>
      <xdr:colOff>266700</xdr:colOff>
      <xdr:row>74</xdr:row>
      <xdr:rowOff>30480</xdr:rowOff>
    </xdr:to>
    <xdr:graphicFrame macro="">
      <xdr:nvGraphicFramePr>
        <xdr:cNvPr id="6" name="Chart 5">
          <a:extLst>
            <a:ext uri="{FF2B5EF4-FFF2-40B4-BE49-F238E27FC236}">
              <a16:creationId xmlns:a16="http://schemas.microsoft.com/office/drawing/2014/main" id="{DCB69B29-B9BF-A03C-81EE-DD836A35C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xdr:colOff>
      <xdr:row>75</xdr:row>
      <xdr:rowOff>171450</xdr:rowOff>
    </xdr:from>
    <xdr:to>
      <xdr:col>12</xdr:col>
      <xdr:colOff>335280</xdr:colOff>
      <xdr:row>90</xdr:row>
      <xdr:rowOff>171450</xdr:rowOff>
    </xdr:to>
    <xdr:graphicFrame macro="">
      <xdr:nvGraphicFramePr>
        <xdr:cNvPr id="7" name="Chart 6">
          <a:extLst>
            <a:ext uri="{FF2B5EF4-FFF2-40B4-BE49-F238E27FC236}">
              <a16:creationId xmlns:a16="http://schemas.microsoft.com/office/drawing/2014/main" id="{530FB959-6585-741A-F5A5-E779C600C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167640</xdr:colOff>
      <xdr:row>65</xdr:row>
      <xdr:rowOff>125730</xdr:rowOff>
    </xdr:from>
    <xdr:to>
      <xdr:col>18</xdr:col>
      <xdr:colOff>525780</xdr:colOff>
      <xdr:row>75</xdr:row>
      <xdr:rowOff>38100</xdr:rowOff>
    </xdr:to>
    <xdr:graphicFrame macro="">
      <xdr:nvGraphicFramePr>
        <xdr:cNvPr id="8" name="Chart 7">
          <a:extLst>
            <a:ext uri="{FF2B5EF4-FFF2-40B4-BE49-F238E27FC236}">
              <a16:creationId xmlns:a16="http://schemas.microsoft.com/office/drawing/2014/main" id="{64B383C3-4B20-FBFF-BE5D-ACDF0EA85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114300</xdr:colOff>
      <xdr:row>76</xdr:row>
      <xdr:rowOff>95250</xdr:rowOff>
    </xdr:from>
    <xdr:to>
      <xdr:col>23</xdr:col>
      <xdr:colOff>1112520</xdr:colOff>
      <xdr:row>89</xdr:row>
      <xdr:rowOff>106680</xdr:rowOff>
    </xdr:to>
    <xdr:graphicFrame macro="">
      <xdr:nvGraphicFramePr>
        <xdr:cNvPr id="9" name="Chart 8">
          <a:extLst>
            <a:ext uri="{FF2B5EF4-FFF2-40B4-BE49-F238E27FC236}">
              <a16:creationId xmlns:a16="http://schemas.microsoft.com/office/drawing/2014/main" id="{7BB75C78-7FB9-0007-8B58-6CBE99503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7620</xdr:colOff>
      <xdr:row>55</xdr:row>
      <xdr:rowOff>7620</xdr:rowOff>
    </xdr:from>
    <xdr:to>
      <xdr:col>29</xdr:col>
      <xdr:colOff>457200</xdr:colOff>
      <xdr:row>67</xdr:row>
      <xdr:rowOff>38100</xdr:rowOff>
    </xdr:to>
    <xdr:graphicFrame macro="">
      <xdr:nvGraphicFramePr>
        <xdr:cNvPr id="2" name="Chart 1">
          <a:extLst>
            <a:ext uri="{FF2B5EF4-FFF2-40B4-BE49-F238E27FC236}">
              <a16:creationId xmlns:a16="http://schemas.microsoft.com/office/drawing/2014/main" id="{B9EE9DA4-73E5-BB73-5C45-DD2D6A479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83820</xdr:colOff>
      <xdr:row>6</xdr:row>
      <xdr:rowOff>83820</xdr:rowOff>
    </xdr:from>
    <xdr:to>
      <xdr:col>17</xdr:col>
      <xdr:colOff>594360</xdr:colOff>
      <xdr:row>21</xdr:row>
      <xdr:rowOff>83820</xdr:rowOff>
    </xdr:to>
    <xdr:graphicFrame macro="">
      <xdr:nvGraphicFramePr>
        <xdr:cNvPr id="10" name="Chart 9">
          <a:extLst>
            <a:ext uri="{FF2B5EF4-FFF2-40B4-BE49-F238E27FC236}">
              <a16:creationId xmlns:a16="http://schemas.microsoft.com/office/drawing/2014/main" id="{9A2C3FEA-5DB6-0158-24D8-6FFC12BD4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251460</xdr:colOff>
      <xdr:row>6</xdr:row>
      <xdr:rowOff>83820</xdr:rowOff>
    </xdr:from>
    <xdr:to>
      <xdr:col>27</xdr:col>
      <xdr:colOff>137160</xdr:colOff>
      <xdr:row>21</xdr:row>
      <xdr:rowOff>83820</xdr:rowOff>
    </xdr:to>
    <xdr:graphicFrame macro="">
      <xdr:nvGraphicFramePr>
        <xdr:cNvPr id="11" name="Chart 10">
          <a:extLst>
            <a:ext uri="{FF2B5EF4-FFF2-40B4-BE49-F238E27FC236}">
              <a16:creationId xmlns:a16="http://schemas.microsoft.com/office/drawing/2014/main" id="{29876236-D0FB-1213-C218-D0BED9620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952500</xdr:colOff>
      <xdr:row>93</xdr:row>
      <xdr:rowOff>7620</xdr:rowOff>
    </xdr:from>
    <xdr:to>
      <xdr:col>12</xdr:col>
      <xdr:colOff>182880</xdr:colOff>
      <xdr:row>108</xdr:row>
      <xdr:rowOff>7620</xdr:rowOff>
    </xdr:to>
    <xdr:graphicFrame macro="">
      <xdr:nvGraphicFramePr>
        <xdr:cNvPr id="12" name="Chart 11">
          <a:extLst>
            <a:ext uri="{FF2B5EF4-FFF2-40B4-BE49-F238E27FC236}">
              <a16:creationId xmlns:a16="http://schemas.microsoft.com/office/drawing/2014/main" id="{22BBB2C7-4FD6-C164-E54E-55B8965EA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117231</xdr:colOff>
      <xdr:row>36</xdr:row>
      <xdr:rowOff>117231</xdr:rowOff>
    </xdr:to>
    <xdr:sp macro="" textlink="">
      <xdr:nvSpPr>
        <xdr:cNvPr id="2" name="Rectangle: Rounded Corners 1">
          <a:extLst>
            <a:ext uri="{FF2B5EF4-FFF2-40B4-BE49-F238E27FC236}">
              <a16:creationId xmlns:a16="http://schemas.microsoft.com/office/drawing/2014/main" id="{9D320693-F23E-00B0-5C6A-AC641236B6B0}"/>
            </a:ext>
          </a:extLst>
        </xdr:cNvPr>
        <xdr:cNvSpPr>
          <a:spLocks noChangeAspect="1"/>
        </xdr:cNvSpPr>
      </xdr:nvSpPr>
      <xdr:spPr>
        <a:xfrm>
          <a:off x="0" y="0"/>
          <a:ext cx="14048154" cy="6799385"/>
        </a:xfrm>
        <a:prstGeom prst="roundRect">
          <a:avLst>
            <a:gd name="adj" fmla="val 1136"/>
          </a:avLst>
        </a:prstGeom>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0</xdr:col>
      <xdr:colOff>0</xdr:colOff>
      <xdr:row>0</xdr:row>
      <xdr:rowOff>83729</xdr:rowOff>
    </xdr:from>
    <xdr:to>
      <xdr:col>14</xdr:col>
      <xdr:colOff>9770</xdr:colOff>
      <xdr:row>4</xdr:row>
      <xdr:rowOff>127001</xdr:rowOff>
    </xdr:to>
    <xdr:sp macro="" textlink="">
      <xdr:nvSpPr>
        <xdr:cNvPr id="6" name="Rectangle: Rounded Corners 5">
          <a:extLst>
            <a:ext uri="{FF2B5EF4-FFF2-40B4-BE49-F238E27FC236}">
              <a16:creationId xmlns:a16="http://schemas.microsoft.com/office/drawing/2014/main" id="{EB72F9B8-4AA6-E64D-DEB9-34A288DBB617}"/>
            </a:ext>
          </a:extLst>
        </xdr:cNvPr>
        <xdr:cNvSpPr/>
      </xdr:nvSpPr>
      <xdr:spPr>
        <a:xfrm>
          <a:off x="0" y="83729"/>
          <a:ext cx="8489462" cy="785734"/>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14</xdr:col>
      <xdr:colOff>146539</xdr:colOff>
      <xdr:row>0</xdr:row>
      <xdr:rowOff>110435</xdr:rowOff>
    </xdr:from>
    <xdr:to>
      <xdr:col>22</xdr:col>
      <xdr:colOff>576384</xdr:colOff>
      <xdr:row>5</xdr:row>
      <xdr:rowOff>15027</xdr:rowOff>
    </xdr:to>
    <xdr:sp macro="" textlink="">
      <xdr:nvSpPr>
        <xdr:cNvPr id="7" name="Rectangle: Rounded Corners 6">
          <a:extLst>
            <a:ext uri="{FF2B5EF4-FFF2-40B4-BE49-F238E27FC236}">
              <a16:creationId xmlns:a16="http://schemas.microsoft.com/office/drawing/2014/main" id="{5BB44B82-C329-3E91-564A-88E36FA371F7}"/>
            </a:ext>
          </a:extLst>
        </xdr:cNvPr>
        <xdr:cNvSpPr/>
      </xdr:nvSpPr>
      <xdr:spPr>
        <a:xfrm>
          <a:off x="8650017" y="110435"/>
          <a:ext cx="5288976" cy="843288"/>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CA" sz="1800" b="1" i="0" u="none" strike="noStrike" kern="1200">
              <a:solidFill>
                <a:schemeClr val="lt1"/>
              </a:solidFill>
              <a:effectLst/>
              <a:latin typeface="+mn-lt"/>
              <a:ea typeface="+mn-ea"/>
              <a:cs typeface="+mn-cs"/>
            </a:rPr>
            <a:t>                       </a:t>
          </a:r>
          <a:endParaRPr lang="en-CA"/>
        </a:p>
      </xdr:txBody>
    </xdr:sp>
    <xdr:clientData/>
  </xdr:twoCellAnchor>
  <xdr:twoCellAnchor>
    <xdr:from>
      <xdr:col>0</xdr:col>
      <xdr:colOff>97692</xdr:colOff>
      <xdr:row>6</xdr:row>
      <xdr:rowOff>30775</xdr:rowOff>
    </xdr:from>
    <xdr:to>
      <xdr:col>3</xdr:col>
      <xdr:colOff>361461</xdr:colOff>
      <xdr:row>12</xdr:row>
      <xdr:rowOff>13494</xdr:rowOff>
    </xdr:to>
    <xdr:sp macro="" textlink="">
      <xdr:nvSpPr>
        <xdr:cNvPr id="8" name="Rectangle: Rounded Corners 7">
          <a:extLst>
            <a:ext uri="{FF2B5EF4-FFF2-40B4-BE49-F238E27FC236}">
              <a16:creationId xmlns:a16="http://schemas.microsoft.com/office/drawing/2014/main" id="{9DD55403-2973-8123-A128-A440F83AD192}"/>
            </a:ext>
          </a:extLst>
        </xdr:cNvPr>
        <xdr:cNvSpPr/>
      </xdr:nvSpPr>
      <xdr:spPr>
        <a:xfrm>
          <a:off x="97692" y="1144467"/>
          <a:ext cx="2080846" cy="1096412"/>
        </a:xfrm>
        <a:prstGeom prst="roundRect">
          <a:avLst>
            <a:gd name="adj" fmla="val 93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0</xdr:col>
      <xdr:colOff>97692</xdr:colOff>
      <xdr:row>12</xdr:row>
      <xdr:rowOff>81109</xdr:rowOff>
    </xdr:from>
    <xdr:to>
      <xdr:col>3</xdr:col>
      <xdr:colOff>322385</xdr:colOff>
      <xdr:row>22</xdr:row>
      <xdr:rowOff>127849</xdr:rowOff>
    </xdr:to>
    <xdr:sp macro="" textlink="">
      <xdr:nvSpPr>
        <xdr:cNvPr id="9" name="Rectangle: Rounded Corners 8">
          <a:extLst>
            <a:ext uri="{FF2B5EF4-FFF2-40B4-BE49-F238E27FC236}">
              <a16:creationId xmlns:a16="http://schemas.microsoft.com/office/drawing/2014/main" id="{28FA2E37-9F4B-340F-16D4-27B344FB3DDF}"/>
            </a:ext>
          </a:extLst>
        </xdr:cNvPr>
        <xdr:cNvSpPr/>
      </xdr:nvSpPr>
      <xdr:spPr>
        <a:xfrm>
          <a:off x="97692" y="2308494"/>
          <a:ext cx="2041770" cy="1902893"/>
        </a:xfrm>
        <a:prstGeom prst="roundRect">
          <a:avLst>
            <a:gd name="adj" fmla="val 886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10</xdr:col>
      <xdr:colOff>173298</xdr:colOff>
      <xdr:row>6</xdr:row>
      <xdr:rowOff>33130</xdr:rowOff>
    </xdr:from>
    <xdr:to>
      <xdr:col>16</xdr:col>
      <xdr:colOff>329605</xdr:colOff>
      <xdr:row>20</xdr:row>
      <xdr:rowOff>121478</xdr:rowOff>
    </xdr:to>
    <xdr:sp macro="" textlink="">
      <xdr:nvSpPr>
        <xdr:cNvPr id="14" name="Rectangle: Rounded Corners 13">
          <a:extLst>
            <a:ext uri="{FF2B5EF4-FFF2-40B4-BE49-F238E27FC236}">
              <a16:creationId xmlns:a16="http://schemas.microsoft.com/office/drawing/2014/main" id="{A9BABAB1-4F99-EB05-4C10-9EDDE679BAAD}"/>
            </a:ext>
          </a:extLst>
        </xdr:cNvPr>
        <xdr:cNvSpPr/>
      </xdr:nvSpPr>
      <xdr:spPr>
        <a:xfrm>
          <a:off x="6247211" y="1159565"/>
          <a:ext cx="3800655" cy="2716696"/>
        </a:xfrm>
        <a:prstGeom prst="roundRect">
          <a:avLst>
            <a:gd name="adj" fmla="val 847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3</xdr:col>
      <xdr:colOff>488462</xdr:colOff>
      <xdr:row>6</xdr:row>
      <xdr:rowOff>33130</xdr:rowOff>
    </xdr:from>
    <xdr:to>
      <xdr:col>10</xdr:col>
      <xdr:colOff>136769</xdr:colOff>
      <xdr:row>20</xdr:row>
      <xdr:rowOff>110434</xdr:rowOff>
    </xdr:to>
    <xdr:sp macro="" textlink="">
      <xdr:nvSpPr>
        <xdr:cNvPr id="15" name="Rectangle: Rounded Corners 14">
          <a:extLst>
            <a:ext uri="{FF2B5EF4-FFF2-40B4-BE49-F238E27FC236}">
              <a16:creationId xmlns:a16="http://schemas.microsoft.com/office/drawing/2014/main" id="{94766959-5F40-B061-4816-9617F72FD7A8}"/>
            </a:ext>
          </a:extLst>
        </xdr:cNvPr>
        <xdr:cNvSpPr/>
      </xdr:nvSpPr>
      <xdr:spPr>
        <a:xfrm>
          <a:off x="2310636" y="1159565"/>
          <a:ext cx="3900046" cy="2705652"/>
        </a:xfrm>
        <a:prstGeom prst="roundRect">
          <a:avLst>
            <a:gd name="adj" fmla="val 700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3</xdr:col>
      <xdr:colOff>408609</xdr:colOff>
      <xdr:row>21</xdr:row>
      <xdr:rowOff>110858</xdr:rowOff>
    </xdr:from>
    <xdr:to>
      <xdr:col>10</xdr:col>
      <xdr:colOff>58615</xdr:colOff>
      <xdr:row>35</xdr:row>
      <xdr:rowOff>62012</xdr:rowOff>
    </xdr:to>
    <xdr:sp macro="" textlink="">
      <xdr:nvSpPr>
        <xdr:cNvPr id="18" name="Rectangle: Rounded Corners 17">
          <a:extLst>
            <a:ext uri="{FF2B5EF4-FFF2-40B4-BE49-F238E27FC236}">
              <a16:creationId xmlns:a16="http://schemas.microsoft.com/office/drawing/2014/main" id="{8DAC24C5-2352-CE9B-DEA4-ED1E3E349893}"/>
            </a:ext>
          </a:extLst>
        </xdr:cNvPr>
        <xdr:cNvSpPr/>
      </xdr:nvSpPr>
      <xdr:spPr>
        <a:xfrm>
          <a:off x="2230783" y="4053380"/>
          <a:ext cx="3901745" cy="2579502"/>
        </a:xfrm>
        <a:prstGeom prst="roundRect">
          <a:avLst>
            <a:gd name="adj" fmla="val 847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16</xdr:col>
      <xdr:colOff>443439</xdr:colOff>
      <xdr:row>6</xdr:row>
      <xdr:rowOff>33130</xdr:rowOff>
    </xdr:from>
    <xdr:to>
      <xdr:col>22</xdr:col>
      <xdr:colOff>433670</xdr:colOff>
      <xdr:row>20</xdr:row>
      <xdr:rowOff>168649</xdr:rowOff>
    </xdr:to>
    <xdr:sp macro="" textlink="">
      <xdr:nvSpPr>
        <xdr:cNvPr id="22" name="Rectangle: Rounded Corners 21">
          <a:extLst>
            <a:ext uri="{FF2B5EF4-FFF2-40B4-BE49-F238E27FC236}">
              <a16:creationId xmlns:a16="http://schemas.microsoft.com/office/drawing/2014/main" id="{008018AF-D623-EEB2-45B1-9981BA013F6A}"/>
            </a:ext>
          </a:extLst>
        </xdr:cNvPr>
        <xdr:cNvSpPr/>
      </xdr:nvSpPr>
      <xdr:spPr>
        <a:xfrm>
          <a:off x="10161700" y="1159565"/>
          <a:ext cx="3634579" cy="2763867"/>
        </a:xfrm>
        <a:prstGeom prst="roundRect">
          <a:avLst>
            <a:gd name="adj" fmla="val 847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3</xdr:col>
      <xdr:colOff>519043</xdr:colOff>
      <xdr:row>7</xdr:row>
      <xdr:rowOff>177121</xdr:rowOff>
    </xdr:from>
    <xdr:to>
      <xdr:col>9</xdr:col>
      <xdr:colOff>596347</xdr:colOff>
      <xdr:row>8</xdr:row>
      <xdr:rowOff>0</xdr:rowOff>
    </xdr:to>
    <xdr:cxnSp macro="">
      <xdr:nvCxnSpPr>
        <xdr:cNvPr id="23" name="Straight Connector 22">
          <a:extLst>
            <a:ext uri="{FF2B5EF4-FFF2-40B4-BE49-F238E27FC236}">
              <a16:creationId xmlns:a16="http://schemas.microsoft.com/office/drawing/2014/main" id="{70B3475D-3A06-C8C0-6F94-69DE2F629B03}"/>
            </a:ext>
          </a:extLst>
        </xdr:cNvPr>
        <xdr:cNvCxnSpPr>
          <a:cxnSpLocks/>
        </xdr:cNvCxnSpPr>
      </xdr:nvCxnSpPr>
      <xdr:spPr>
        <a:xfrm flipV="1">
          <a:off x="2341217" y="1491295"/>
          <a:ext cx="3721652" cy="10618"/>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320261</xdr:colOff>
      <xdr:row>7</xdr:row>
      <xdr:rowOff>179270</xdr:rowOff>
    </xdr:from>
    <xdr:to>
      <xdr:col>16</xdr:col>
      <xdr:colOff>156308</xdr:colOff>
      <xdr:row>8</xdr:row>
      <xdr:rowOff>0</xdr:rowOff>
    </xdr:to>
    <xdr:cxnSp macro="">
      <xdr:nvCxnSpPr>
        <xdr:cNvPr id="24" name="Straight Connector 23">
          <a:extLst>
            <a:ext uri="{FF2B5EF4-FFF2-40B4-BE49-F238E27FC236}">
              <a16:creationId xmlns:a16="http://schemas.microsoft.com/office/drawing/2014/main" id="{400AF1A7-9FFF-A003-699A-28021C588C6A}"/>
            </a:ext>
          </a:extLst>
        </xdr:cNvPr>
        <xdr:cNvCxnSpPr>
          <a:cxnSpLocks/>
        </xdr:cNvCxnSpPr>
      </xdr:nvCxnSpPr>
      <xdr:spPr>
        <a:xfrm flipV="1">
          <a:off x="6394174" y="1493444"/>
          <a:ext cx="3480395" cy="8469"/>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482515</xdr:colOff>
      <xdr:row>22</xdr:row>
      <xdr:rowOff>140592</xdr:rowOff>
    </xdr:from>
    <xdr:to>
      <xdr:col>10</xdr:col>
      <xdr:colOff>2124</xdr:colOff>
      <xdr:row>22</xdr:row>
      <xdr:rowOff>160130</xdr:rowOff>
    </xdr:to>
    <xdr:cxnSp macro="">
      <xdr:nvCxnSpPr>
        <xdr:cNvPr id="26" name="Straight Connector 25">
          <a:extLst>
            <a:ext uri="{FF2B5EF4-FFF2-40B4-BE49-F238E27FC236}">
              <a16:creationId xmlns:a16="http://schemas.microsoft.com/office/drawing/2014/main" id="{D612C5D9-324D-5E6C-3ABF-A338F5C7C3B1}"/>
            </a:ext>
          </a:extLst>
        </xdr:cNvPr>
        <xdr:cNvCxnSpPr>
          <a:cxnSpLocks/>
        </xdr:cNvCxnSpPr>
      </xdr:nvCxnSpPr>
      <xdr:spPr>
        <a:xfrm flipV="1">
          <a:off x="2304689" y="4270853"/>
          <a:ext cx="3771348" cy="19538"/>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586154</xdr:colOff>
      <xdr:row>7</xdr:row>
      <xdr:rowOff>175848</xdr:rowOff>
    </xdr:from>
    <xdr:to>
      <xdr:col>22</xdr:col>
      <xdr:colOff>263769</xdr:colOff>
      <xdr:row>8</xdr:row>
      <xdr:rowOff>9771</xdr:rowOff>
    </xdr:to>
    <xdr:cxnSp macro="">
      <xdr:nvCxnSpPr>
        <xdr:cNvPr id="28" name="Straight Connector 27">
          <a:extLst>
            <a:ext uri="{FF2B5EF4-FFF2-40B4-BE49-F238E27FC236}">
              <a16:creationId xmlns:a16="http://schemas.microsoft.com/office/drawing/2014/main" id="{3BE34685-6E68-5D6A-AE6E-335CA3C93BA2}"/>
            </a:ext>
          </a:extLst>
        </xdr:cNvPr>
        <xdr:cNvCxnSpPr>
          <a:cxnSpLocks/>
        </xdr:cNvCxnSpPr>
      </xdr:nvCxnSpPr>
      <xdr:spPr>
        <a:xfrm flipV="1">
          <a:off x="10304415" y="1490022"/>
          <a:ext cx="3321963" cy="21662"/>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63838</xdr:colOff>
      <xdr:row>0</xdr:row>
      <xdr:rowOff>127000</xdr:rowOff>
    </xdr:from>
    <xdr:to>
      <xdr:col>1</xdr:col>
      <xdr:colOff>547077</xdr:colOff>
      <xdr:row>3</xdr:row>
      <xdr:rowOff>127000</xdr:rowOff>
    </xdr:to>
    <xdr:pic>
      <xdr:nvPicPr>
        <xdr:cNvPr id="29" name="Picture 28" descr="Bicycle Icon Vector Art, Icons, and Graphics for Free Download">
          <a:extLst>
            <a:ext uri="{FF2B5EF4-FFF2-40B4-BE49-F238E27FC236}">
              <a16:creationId xmlns:a16="http://schemas.microsoft.com/office/drawing/2014/main" id="{B26D55F6-8CF3-4E6B-9F3A-41642F36B6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38" y="127000"/>
          <a:ext cx="1088931" cy="556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203879</xdr:colOff>
      <xdr:row>6</xdr:row>
      <xdr:rowOff>65834</xdr:rowOff>
    </xdr:from>
    <xdr:ext cx="2429289" cy="264560"/>
    <xdr:sp macro="" textlink="">
      <xdr:nvSpPr>
        <xdr:cNvPr id="30" name="TextBox 29">
          <a:extLst>
            <a:ext uri="{FF2B5EF4-FFF2-40B4-BE49-F238E27FC236}">
              <a16:creationId xmlns:a16="http://schemas.microsoft.com/office/drawing/2014/main" id="{0AFA680E-DE1C-9B21-48B5-46F461D70890}"/>
            </a:ext>
          </a:extLst>
        </xdr:cNvPr>
        <xdr:cNvSpPr txBox="1"/>
      </xdr:nvSpPr>
      <xdr:spPr>
        <a:xfrm>
          <a:off x="3240836" y="1192269"/>
          <a:ext cx="24292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a:t>Customer </a:t>
          </a:r>
          <a:r>
            <a:rPr lang="en-CA" sz="1100" b="1" baseline="0"/>
            <a:t> Who Purchased a BIke</a:t>
          </a:r>
          <a:endParaRPr lang="en-CA" sz="1100" b="1"/>
        </a:p>
      </xdr:txBody>
    </xdr:sp>
    <xdr:clientData/>
  </xdr:oneCellAnchor>
  <xdr:oneCellAnchor>
    <xdr:from>
      <xdr:col>10</xdr:col>
      <xdr:colOff>214925</xdr:colOff>
      <xdr:row>6</xdr:row>
      <xdr:rowOff>33130</xdr:rowOff>
    </xdr:from>
    <xdr:ext cx="3770922" cy="253998"/>
    <xdr:sp macro="" textlink="">
      <xdr:nvSpPr>
        <xdr:cNvPr id="41" name="TextBox 40">
          <a:extLst>
            <a:ext uri="{FF2B5EF4-FFF2-40B4-BE49-F238E27FC236}">
              <a16:creationId xmlns:a16="http://schemas.microsoft.com/office/drawing/2014/main" id="{88265E59-E1FD-A824-45E4-630113F9645E}"/>
            </a:ext>
          </a:extLst>
        </xdr:cNvPr>
        <xdr:cNvSpPr txBox="1"/>
      </xdr:nvSpPr>
      <xdr:spPr>
        <a:xfrm>
          <a:off x="6288838" y="1159565"/>
          <a:ext cx="3770922" cy="2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100" b="1"/>
            <a:t>Customers</a:t>
          </a:r>
          <a:r>
            <a:rPr lang="en-CA" sz="1100" b="1" baseline="0"/>
            <a:t> Occupation</a:t>
          </a:r>
          <a:endParaRPr lang="en-CA" sz="1100" b="1"/>
        </a:p>
      </xdr:txBody>
    </xdr:sp>
    <xdr:clientData/>
  </xdr:oneCellAnchor>
  <xdr:twoCellAnchor editAs="oneCell">
    <xdr:from>
      <xdr:col>0</xdr:col>
      <xdr:colOff>302845</xdr:colOff>
      <xdr:row>6</xdr:row>
      <xdr:rowOff>122592</xdr:rowOff>
    </xdr:from>
    <xdr:to>
      <xdr:col>3</xdr:col>
      <xdr:colOff>234459</xdr:colOff>
      <xdr:row>11</xdr:row>
      <xdr:rowOff>117231</xdr:rowOff>
    </xdr:to>
    <mc:AlternateContent xmlns:mc="http://schemas.openxmlformats.org/markup-compatibility/2006" xmlns:a14="http://schemas.microsoft.com/office/drawing/2010/main">
      <mc:Choice Requires="a14">
        <xdr:graphicFrame macro="">
          <xdr:nvGraphicFramePr>
            <xdr:cNvPr id="45" name="Purchased Bike 2">
              <a:extLst>
                <a:ext uri="{FF2B5EF4-FFF2-40B4-BE49-F238E27FC236}">
                  <a16:creationId xmlns:a16="http://schemas.microsoft.com/office/drawing/2014/main" id="{B7CF23B2-32FC-4569-AC73-E462D8089969}"/>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302845" y="1236284"/>
              <a:ext cx="1748691" cy="9227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24</xdr:col>
      <xdr:colOff>459154</xdr:colOff>
      <xdr:row>5</xdr:row>
      <xdr:rowOff>87923</xdr:rowOff>
    </xdr:from>
    <xdr:ext cx="184731" cy="264560"/>
    <xdr:sp macro="" textlink="">
      <xdr:nvSpPr>
        <xdr:cNvPr id="46" name="TextBox 45">
          <a:extLst>
            <a:ext uri="{FF2B5EF4-FFF2-40B4-BE49-F238E27FC236}">
              <a16:creationId xmlns:a16="http://schemas.microsoft.com/office/drawing/2014/main" id="{D0371ABD-FE10-1DDD-BF41-5DB77D71D53F}"/>
            </a:ext>
          </a:extLst>
        </xdr:cNvPr>
        <xdr:cNvSpPr txBox="1"/>
      </xdr:nvSpPr>
      <xdr:spPr>
        <a:xfrm>
          <a:off x="14995769" y="101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oneCellAnchor>
    <xdr:from>
      <xdr:col>1</xdr:col>
      <xdr:colOff>586154</xdr:colOff>
      <xdr:row>0</xdr:row>
      <xdr:rowOff>166079</xdr:rowOff>
    </xdr:from>
    <xdr:ext cx="7229231" cy="351690"/>
    <xdr:sp macro="" textlink="">
      <xdr:nvSpPr>
        <xdr:cNvPr id="47" name="TextBox 46">
          <a:extLst>
            <a:ext uri="{FF2B5EF4-FFF2-40B4-BE49-F238E27FC236}">
              <a16:creationId xmlns:a16="http://schemas.microsoft.com/office/drawing/2014/main" id="{85FEA495-6F5F-003B-8CF2-B91E2B7F36E3}"/>
            </a:ext>
          </a:extLst>
        </xdr:cNvPr>
        <xdr:cNvSpPr txBox="1"/>
      </xdr:nvSpPr>
      <xdr:spPr>
        <a:xfrm>
          <a:off x="1191846" y="166079"/>
          <a:ext cx="7229231" cy="351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800" b="1" baseline="0"/>
            <a:t>BIKE SALES DASHBOARD - EUROPE, NORTH AMERICA AND PACIFIC REGION</a:t>
          </a:r>
          <a:endParaRPr lang="en-CA" sz="1800" b="1"/>
        </a:p>
      </xdr:txBody>
    </xdr:sp>
    <xdr:clientData/>
  </xdr:oneCellAnchor>
  <xdr:twoCellAnchor editAs="oneCell">
    <xdr:from>
      <xdr:col>0</xdr:col>
      <xdr:colOff>224691</xdr:colOff>
      <xdr:row>13</xdr:row>
      <xdr:rowOff>12723</xdr:rowOff>
    </xdr:from>
    <xdr:to>
      <xdr:col>3</xdr:col>
      <xdr:colOff>200729</xdr:colOff>
      <xdr:row>22</xdr:row>
      <xdr:rowOff>67145</xdr:rowOff>
    </xdr:to>
    <mc:AlternateContent xmlns:mc="http://schemas.openxmlformats.org/markup-compatibility/2006" xmlns:a14="http://schemas.microsoft.com/office/drawing/2010/main">
      <mc:Choice Requires="a14">
        <xdr:graphicFrame macro="">
          <xdr:nvGraphicFramePr>
            <xdr:cNvPr id="48" name="Education 3">
              <a:extLst>
                <a:ext uri="{FF2B5EF4-FFF2-40B4-BE49-F238E27FC236}">
                  <a16:creationId xmlns:a16="http://schemas.microsoft.com/office/drawing/2014/main" id="{275AFDD9-9CD6-4EFD-A65D-3D08132BB335}"/>
                </a:ext>
              </a:extLst>
            </xdr:cNvPr>
            <xdr:cNvGraphicFramePr/>
          </xdr:nvGraphicFramePr>
          <xdr:xfrm>
            <a:off x="0" y="0"/>
            <a:ext cx="0" cy="0"/>
          </xdr:xfrm>
          <a:graphic>
            <a:graphicData uri="http://schemas.microsoft.com/office/drawing/2010/slicer">
              <sle:slicer xmlns:sle="http://schemas.microsoft.com/office/drawing/2010/slicer" name="Education 3"/>
            </a:graphicData>
          </a:graphic>
        </xdr:graphicFrame>
      </mc:Choice>
      <mc:Fallback xmlns="">
        <xdr:sp macro="" textlink="">
          <xdr:nvSpPr>
            <xdr:cNvPr id="0" name=""/>
            <xdr:cNvSpPr>
              <a:spLocks noTextEdit="1"/>
            </xdr:cNvSpPr>
          </xdr:nvSpPr>
          <xdr:spPr>
            <a:xfrm>
              <a:off x="224691" y="2425723"/>
              <a:ext cx="1793115" cy="1724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195384</xdr:colOff>
      <xdr:row>1</xdr:row>
      <xdr:rowOff>0</xdr:rowOff>
    </xdr:from>
    <xdr:to>
      <xdr:col>17</xdr:col>
      <xdr:colOff>234462</xdr:colOff>
      <xdr:row>4</xdr:row>
      <xdr:rowOff>88347</xdr:rowOff>
    </xdr:to>
    <mc:AlternateContent xmlns:mc="http://schemas.openxmlformats.org/markup-compatibility/2006" xmlns:a14="http://schemas.microsoft.com/office/drawing/2010/main">
      <mc:Choice Requires="a14">
        <xdr:graphicFrame macro="">
          <xdr:nvGraphicFramePr>
            <xdr:cNvPr id="49" name="Marital Status 3">
              <a:extLst>
                <a:ext uri="{FF2B5EF4-FFF2-40B4-BE49-F238E27FC236}">
                  <a16:creationId xmlns:a16="http://schemas.microsoft.com/office/drawing/2014/main" id="{EFDBED55-B94C-4924-BC11-CF29EB8092FA}"/>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mlns="">
        <xdr:sp macro="" textlink="">
          <xdr:nvSpPr>
            <xdr:cNvPr id="0" name=""/>
            <xdr:cNvSpPr>
              <a:spLocks noTextEdit="1"/>
            </xdr:cNvSpPr>
          </xdr:nvSpPr>
          <xdr:spPr>
            <a:xfrm>
              <a:off x="8675076" y="185615"/>
              <a:ext cx="1856155" cy="6451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107461</xdr:colOff>
      <xdr:row>22</xdr:row>
      <xdr:rowOff>172855</xdr:rowOff>
    </xdr:from>
    <xdr:to>
      <xdr:col>3</xdr:col>
      <xdr:colOff>263769</xdr:colOff>
      <xdr:row>34</xdr:row>
      <xdr:rowOff>179670</xdr:rowOff>
    </xdr:to>
    <xdr:sp macro="" textlink="">
      <xdr:nvSpPr>
        <xdr:cNvPr id="51" name="Rectangle: Rounded Corners 50">
          <a:extLst>
            <a:ext uri="{FF2B5EF4-FFF2-40B4-BE49-F238E27FC236}">
              <a16:creationId xmlns:a16="http://schemas.microsoft.com/office/drawing/2014/main" id="{A4A6735E-9A9A-3EB4-2805-647405C12FA7}"/>
            </a:ext>
          </a:extLst>
        </xdr:cNvPr>
        <xdr:cNvSpPr/>
      </xdr:nvSpPr>
      <xdr:spPr>
        <a:xfrm>
          <a:off x="107461" y="4256393"/>
          <a:ext cx="1973385" cy="2234200"/>
        </a:xfrm>
        <a:prstGeom prst="roundRect">
          <a:avLst>
            <a:gd name="adj" fmla="val 886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editAs="oneCell">
    <xdr:from>
      <xdr:col>0</xdr:col>
      <xdr:colOff>196661</xdr:colOff>
      <xdr:row>23</xdr:row>
      <xdr:rowOff>107444</xdr:rowOff>
    </xdr:from>
    <xdr:to>
      <xdr:col>3</xdr:col>
      <xdr:colOff>193870</xdr:colOff>
      <xdr:row>34</xdr:row>
      <xdr:rowOff>72222</xdr:rowOff>
    </xdr:to>
    <mc:AlternateContent xmlns:mc="http://schemas.openxmlformats.org/markup-compatibility/2006" xmlns:a14="http://schemas.microsoft.com/office/drawing/2010/main">
      <mc:Choice Requires="a14">
        <xdr:graphicFrame macro="">
          <xdr:nvGraphicFramePr>
            <xdr:cNvPr id="52" name="Children 3">
              <a:extLst>
                <a:ext uri="{FF2B5EF4-FFF2-40B4-BE49-F238E27FC236}">
                  <a16:creationId xmlns:a16="http://schemas.microsoft.com/office/drawing/2014/main" id="{C563C2AB-70B7-459D-AEAA-7474BE71F032}"/>
                </a:ext>
              </a:extLst>
            </xdr:cNvPr>
            <xdr:cNvGraphicFramePr/>
          </xdr:nvGraphicFramePr>
          <xdr:xfrm>
            <a:off x="0" y="0"/>
            <a:ext cx="0" cy="0"/>
          </xdr:xfrm>
          <a:graphic>
            <a:graphicData uri="http://schemas.microsoft.com/office/drawing/2010/slicer">
              <sle:slicer xmlns:sle="http://schemas.microsoft.com/office/drawing/2010/slicer" name="Children 3"/>
            </a:graphicData>
          </a:graphic>
        </xdr:graphicFrame>
      </mc:Choice>
      <mc:Fallback xmlns="">
        <xdr:sp macro="" textlink="">
          <xdr:nvSpPr>
            <xdr:cNvPr id="0" name=""/>
            <xdr:cNvSpPr>
              <a:spLocks noTextEdit="1"/>
            </xdr:cNvSpPr>
          </xdr:nvSpPr>
          <xdr:spPr>
            <a:xfrm>
              <a:off x="196661" y="4376598"/>
              <a:ext cx="1814286" cy="20065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293078</xdr:colOff>
      <xdr:row>0</xdr:row>
      <xdr:rowOff>176696</xdr:rowOff>
    </xdr:from>
    <xdr:to>
      <xdr:col>22</xdr:col>
      <xdr:colOff>537308</xdr:colOff>
      <xdr:row>4</xdr:row>
      <xdr:rowOff>110434</xdr:rowOff>
    </xdr:to>
    <mc:AlternateContent xmlns:mc="http://schemas.openxmlformats.org/markup-compatibility/2006" xmlns:a14="http://schemas.microsoft.com/office/drawing/2010/main">
      <mc:Choice Requires="a14">
        <xdr:graphicFrame macro="">
          <xdr:nvGraphicFramePr>
            <xdr:cNvPr id="53" name="Region 3">
              <a:extLst>
                <a:ext uri="{FF2B5EF4-FFF2-40B4-BE49-F238E27FC236}">
                  <a16:creationId xmlns:a16="http://schemas.microsoft.com/office/drawing/2014/main" id="{1C742F9F-8765-4AC1-A0F9-855036FABA6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0589847" y="176696"/>
              <a:ext cx="3272692" cy="676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xdr:colOff>
      <xdr:row>8</xdr:row>
      <xdr:rowOff>77304</xdr:rowOff>
    </xdr:from>
    <xdr:to>
      <xdr:col>10</xdr:col>
      <xdr:colOff>29309</xdr:colOff>
      <xdr:row>19</xdr:row>
      <xdr:rowOff>153335</xdr:rowOff>
    </xdr:to>
    <xdr:graphicFrame macro="">
      <xdr:nvGraphicFramePr>
        <xdr:cNvPr id="54" name="Chart 53">
          <a:extLst>
            <a:ext uri="{FF2B5EF4-FFF2-40B4-BE49-F238E27FC236}">
              <a16:creationId xmlns:a16="http://schemas.microsoft.com/office/drawing/2014/main" id="{3D4E48EC-E33E-4211-B760-D2F96A087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301571</xdr:colOff>
      <xdr:row>8</xdr:row>
      <xdr:rowOff>68383</xdr:rowOff>
    </xdr:from>
    <xdr:to>
      <xdr:col>16</xdr:col>
      <xdr:colOff>203881</xdr:colOff>
      <xdr:row>19</xdr:row>
      <xdr:rowOff>175845</xdr:rowOff>
    </xdr:to>
    <xdr:graphicFrame macro="">
      <xdr:nvGraphicFramePr>
        <xdr:cNvPr id="57" name="Chart 56">
          <a:extLst>
            <a:ext uri="{FF2B5EF4-FFF2-40B4-BE49-F238E27FC236}">
              <a16:creationId xmlns:a16="http://schemas.microsoft.com/office/drawing/2014/main" id="{1C6FE11E-AF83-46AF-956E-E03D6D350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428631</xdr:colOff>
      <xdr:row>23</xdr:row>
      <xdr:rowOff>33555</xdr:rowOff>
    </xdr:from>
    <xdr:to>
      <xdr:col>9</xdr:col>
      <xdr:colOff>573836</xdr:colOff>
      <xdr:row>34</xdr:row>
      <xdr:rowOff>23786</xdr:rowOff>
    </xdr:to>
    <xdr:graphicFrame macro="">
      <xdr:nvGraphicFramePr>
        <xdr:cNvPr id="62" name="Chart 61">
          <a:extLst>
            <a:ext uri="{FF2B5EF4-FFF2-40B4-BE49-F238E27FC236}">
              <a16:creationId xmlns:a16="http://schemas.microsoft.com/office/drawing/2014/main" id="{AA60AE4F-83F2-4AA5-A764-6DCE4C2C1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312617</xdr:colOff>
      <xdr:row>21</xdr:row>
      <xdr:rowOff>115105</xdr:rowOff>
    </xdr:from>
    <xdr:ext cx="2989384" cy="234463"/>
    <xdr:sp macro="" textlink="">
      <xdr:nvSpPr>
        <xdr:cNvPr id="63" name="TextBox 62">
          <a:extLst>
            <a:ext uri="{FF2B5EF4-FFF2-40B4-BE49-F238E27FC236}">
              <a16:creationId xmlns:a16="http://schemas.microsoft.com/office/drawing/2014/main" id="{1EEBE91B-B9EF-57D2-42EF-DBAD0CCD5F2A}"/>
            </a:ext>
          </a:extLst>
        </xdr:cNvPr>
        <xdr:cNvSpPr txBox="1"/>
      </xdr:nvSpPr>
      <xdr:spPr>
        <a:xfrm>
          <a:off x="2742182" y="4057627"/>
          <a:ext cx="2989384" cy="234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1100" b="1"/>
            <a:t>Customer</a:t>
          </a:r>
          <a:r>
            <a:rPr lang="en-CA" sz="1100" b="1" baseline="0"/>
            <a:t> Commute Distance by Purchased Bike</a:t>
          </a:r>
          <a:endParaRPr lang="en-CA" sz="1100" b="1"/>
        </a:p>
      </xdr:txBody>
    </xdr:sp>
    <xdr:clientData/>
  </xdr:oneCellAnchor>
  <xdr:twoCellAnchor>
    <xdr:from>
      <xdr:col>10</xdr:col>
      <xdr:colOff>146539</xdr:colOff>
      <xdr:row>21</xdr:row>
      <xdr:rowOff>91319</xdr:rowOff>
    </xdr:from>
    <xdr:to>
      <xdr:col>16</xdr:col>
      <xdr:colOff>244230</xdr:colOff>
      <xdr:row>35</xdr:row>
      <xdr:rowOff>62012</xdr:rowOff>
    </xdr:to>
    <xdr:sp macro="" textlink="">
      <xdr:nvSpPr>
        <xdr:cNvPr id="69" name="Rectangle: Rounded Corners 68">
          <a:extLst>
            <a:ext uri="{FF2B5EF4-FFF2-40B4-BE49-F238E27FC236}">
              <a16:creationId xmlns:a16="http://schemas.microsoft.com/office/drawing/2014/main" id="{DB8129F8-1500-5ECE-A1D3-0F7BEC4893AF}"/>
            </a:ext>
          </a:extLst>
        </xdr:cNvPr>
        <xdr:cNvSpPr/>
      </xdr:nvSpPr>
      <xdr:spPr>
        <a:xfrm>
          <a:off x="6220452" y="4033841"/>
          <a:ext cx="3742039" cy="2599041"/>
        </a:xfrm>
        <a:prstGeom prst="roundRect">
          <a:avLst>
            <a:gd name="adj" fmla="val 847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10</xdr:col>
      <xdr:colOff>263769</xdr:colOff>
      <xdr:row>22</xdr:row>
      <xdr:rowOff>155458</xdr:rowOff>
    </xdr:from>
    <xdr:to>
      <xdr:col>16</xdr:col>
      <xdr:colOff>136769</xdr:colOff>
      <xdr:row>22</xdr:row>
      <xdr:rowOff>165228</xdr:rowOff>
    </xdr:to>
    <xdr:cxnSp macro="">
      <xdr:nvCxnSpPr>
        <xdr:cNvPr id="70" name="Straight Connector 69">
          <a:extLst>
            <a:ext uri="{FF2B5EF4-FFF2-40B4-BE49-F238E27FC236}">
              <a16:creationId xmlns:a16="http://schemas.microsoft.com/office/drawing/2014/main" id="{63A2ACE3-735A-5FD8-611E-D7709E1CAAAB}"/>
            </a:ext>
          </a:extLst>
        </xdr:cNvPr>
        <xdr:cNvCxnSpPr>
          <a:cxnSpLocks/>
        </xdr:cNvCxnSpPr>
      </xdr:nvCxnSpPr>
      <xdr:spPr>
        <a:xfrm flipV="1">
          <a:off x="6337682" y="4285719"/>
          <a:ext cx="3517348" cy="977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223420</xdr:colOff>
      <xdr:row>23</xdr:row>
      <xdr:rowOff>47148</xdr:rowOff>
    </xdr:from>
    <xdr:to>
      <xdr:col>16</xdr:col>
      <xdr:colOff>184342</xdr:colOff>
      <xdr:row>34</xdr:row>
      <xdr:rowOff>56917</xdr:rowOff>
    </xdr:to>
    <xdr:graphicFrame macro="">
      <xdr:nvGraphicFramePr>
        <xdr:cNvPr id="72" name="Chart 71">
          <a:extLst>
            <a:ext uri="{FF2B5EF4-FFF2-40B4-BE49-F238E27FC236}">
              <a16:creationId xmlns:a16="http://schemas.microsoft.com/office/drawing/2014/main" id="{E8FB698F-76A4-4529-AAB8-7FD05516B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166078</xdr:colOff>
      <xdr:row>21</xdr:row>
      <xdr:rowOff>98115</xdr:rowOff>
    </xdr:from>
    <xdr:ext cx="2989384" cy="234463"/>
    <xdr:sp macro="" textlink="">
      <xdr:nvSpPr>
        <xdr:cNvPr id="73" name="TextBox 72">
          <a:extLst>
            <a:ext uri="{FF2B5EF4-FFF2-40B4-BE49-F238E27FC236}">
              <a16:creationId xmlns:a16="http://schemas.microsoft.com/office/drawing/2014/main" id="{F2DBEBD8-4E68-C6D1-A702-070E21D3430D}"/>
            </a:ext>
          </a:extLst>
        </xdr:cNvPr>
        <xdr:cNvSpPr txBox="1"/>
      </xdr:nvSpPr>
      <xdr:spPr>
        <a:xfrm>
          <a:off x="6847382" y="4040637"/>
          <a:ext cx="2989384" cy="234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1100" b="1" baseline="0"/>
            <a:t>Customer Gender by Marital Status</a:t>
          </a:r>
          <a:endParaRPr lang="en-CA" sz="1100" b="1"/>
        </a:p>
      </xdr:txBody>
    </xdr:sp>
    <xdr:clientData/>
  </xdr:oneCellAnchor>
  <xdr:twoCellAnchor>
    <xdr:from>
      <xdr:col>16</xdr:col>
      <xdr:colOff>534759</xdr:colOff>
      <xdr:row>8</xdr:row>
      <xdr:rowOff>55217</xdr:rowOff>
    </xdr:from>
    <xdr:to>
      <xdr:col>22</xdr:col>
      <xdr:colOff>261220</xdr:colOff>
      <xdr:row>20</xdr:row>
      <xdr:rowOff>23786</xdr:rowOff>
    </xdr:to>
    <xdr:graphicFrame macro="">
      <xdr:nvGraphicFramePr>
        <xdr:cNvPr id="79" name="Chart 78">
          <a:extLst>
            <a:ext uri="{FF2B5EF4-FFF2-40B4-BE49-F238E27FC236}">
              <a16:creationId xmlns:a16="http://schemas.microsoft.com/office/drawing/2014/main" id="{D08ACD34-EFEC-4729-8A9B-FEF6A385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417529</xdr:colOff>
      <xdr:row>21</xdr:row>
      <xdr:rowOff>110858</xdr:rowOff>
    </xdr:from>
    <xdr:to>
      <xdr:col>22</xdr:col>
      <xdr:colOff>456605</xdr:colOff>
      <xdr:row>35</xdr:row>
      <xdr:rowOff>62012</xdr:rowOff>
    </xdr:to>
    <xdr:sp macro="" textlink="">
      <xdr:nvSpPr>
        <xdr:cNvPr id="38" name="Rectangle: Rounded Corners 37">
          <a:extLst>
            <a:ext uri="{FF2B5EF4-FFF2-40B4-BE49-F238E27FC236}">
              <a16:creationId xmlns:a16="http://schemas.microsoft.com/office/drawing/2014/main" id="{3BEC49E8-C439-35BA-5456-45CD9ACC7466}"/>
            </a:ext>
          </a:extLst>
        </xdr:cNvPr>
        <xdr:cNvSpPr/>
      </xdr:nvSpPr>
      <xdr:spPr>
        <a:xfrm>
          <a:off x="10135790" y="4053380"/>
          <a:ext cx="3683424" cy="2579502"/>
        </a:xfrm>
        <a:prstGeom prst="roundRect">
          <a:avLst>
            <a:gd name="adj" fmla="val 700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oneCellAnchor>
    <xdr:from>
      <xdr:col>17</xdr:col>
      <xdr:colOff>478694</xdr:colOff>
      <xdr:row>6</xdr:row>
      <xdr:rowOff>115955</xdr:rowOff>
    </xdr:from>
    <xdr:ext cx="2429289" cy="264560"/>
    <xdr:sp macro="" textlink="">
      <xdr:nvSpPr>
        <xdr:cNvPr id="39" name="TextBox 38">
          <a:extLst>
            <a:ext uri="{FF2B5EF4-FFF2-40B4-BE49-F238E27FC236}">
              <a16:creationId xmlns:a16="http://schemas.microsoft.com/office/drawing/2014/main" id="{46CB94F8-B627-386C-21D7-FEBC7BDE2AB5}"/>
            </a:ext>
          </a:extLst>
        </xdr:cNvPr>
        <xdr:cNvSpPr txBox="1"/>
      </xdr:nvSpPr>
      <xdr:spPr>
        <a:xfrm>
          <a:off x="10804346" y="1242390"/>
          <a:ext cx="24292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100" b="1"/>
            <a:t>Customer </a:t>
          </a:r>
          <a:r>
            <a:rPr lang="en-CA" sz="1100" b="1" baseline="0"/>
            <a:t>Age Brackets</a:t>
          </a:r>
          <a:endParaRPr lang="en-CA" sz="1100" b="1"/>
        </a:p>
      </xdr:txBody>
    </xdr:sp>
    <xdr:clientData/>
  </xdr:oneCellAnchor>
  <xdr:twoCellAnchor>
    <xdr:from>
      <xdr:col>16</xdr:col>
      <xdr:colOff>504178</xdr:colOff>
      <xdr:row>23</xdr:row>
      <xdr:rowOff>90048</xdr:rowOff>
    </xdr:from>
    <xdr:to>
      <xdr:col>22</xdr:col>
      <xdr:colOff>328332</xdr:colOff>
      <xdr:row>34</xdr:row>
      <xdr:rowOff>90047</xdr:rowOff>
    </xdr:to>
    <xdr:graphicFrame macro="">
      <xdr:nvGraphicFramePr>
        <xdr:cNvPr id="43" name="Chart 42">
          <a:extLst>
            <a:ext uri="{FF2B5EF4-FFF2-40B4-BE49-F238E27FC236}">
              <a16:creationId xmlns:a16="http://schemas.microsoft.com/office/drawing/2014/main" id="{754A411B-281B-422E-9A0E-D7A625E7E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566615</xdr:colOff>
      <xdr:row>22</xdr:row>
      <xdr:rowOff>184766</xdr:rowOff>
    </xdr:from>
    <xdr:to>
      <xdr:col>22</xdr:col>
      <xdr:colOff>308792</xdr:colOff>
      <xdr:row>23</xdr:row>
      <xdr:rowOff>9769</xdr:rowOff>
    </xdr:to>
    <xdr:cxnSp macro="">
      <xdr:nvCxnSpPr>
        <xdr:cNvPr id="55" name="Straight Connector 54">
          <a:extLst>
            <a:ext uri="{FF2B5EF4-FFF2-40B4-BE49-F238E27FC236}">
              <a16:creationId xmlns:a16="http://schemas.microsoft.com/office/drawing/2014/main" id="{96E964BD-AFA2-2991-1D54-964AA194EFB5}"/>
            </a:ext>
          </a:extLst>
        </xdr:cNvPr>
        <xdr:cNvCxnSpPr>
          <a:cxnSpLocks/>
        </xdr:cNvCxnSpPr>
      </xdr:nvCxnSpPr>
      <xdr:spPr>
        <a:xfrm flipV="1">
          <a:off x="10257692" y="4268304"/>
          <a:ext cx="3376331" cy="10619"/>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114683</xdr:colOff>
      <xdr:row>21</xdr:row>
      <xdr:rowOff>94293</xdr:rowOff>
    </xdr:from>
    <xdr:ext cx="2989384" cy="234463"/>
    <xdr:sp macro="" textlink="">
      <xdr:nvSpPr>
        <xdr:cNvPr id="56" name="TextBox 55">
          <a:extLst>
            <a:ext uri="{FF2B5EF4-FFF2-40B4-BE49-F238E27FC236}">
              <a16:creationId xmlns:a16="http://schemas.microsoft.com/office/drawing/2014/main" id="{6291EE1E-C9DE-349A-4C94-80F2C3D311AD}"/>
            </a:ext>
          </a:extLst>
        </xdr:cNvPr>
        <xdr:cNvSpPr txBox="1"/>
      </xdr:nvSpPr>
      <xdr:spPr>
        <a:xfrm>
          <a:off x="10440335" y="4036815"/>
          <a:ext cx="2989384" cy="234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1100" b="1" baseline="0"/>
            <a:t>Customer Region</a:t>
          </a:r>
        </a:p>
        <a:p>
          <a:pPr algn="ctr"/>
          <a:endParaRPr lang="en-CA" sz="1100"/>
        </a:p>
      </xdr:txBody>
    </xdr:sp>
    <xdr:clientData/>
  </xdr:oneCellAnchor>
  <xdr:oneCellAnchor>
    <xdr:from>
      <xdr:col>25</xdr:col>
      <xdr:colOff>205154</xdr:colOff>
      <xdr:row>9</xdr:row>
      <xdr:rowOff>87921</xdr:rowOff>
    </xdr:from>
    <xdr:ext cx="898768" cy="264560"/>
    <xdr:sp macro="" textlink="">
      <xdr:nvSpPr>
        <xdr:cNvPr id="78" name="TextBox 77">
          <a:extLst>
            <a:ext uri="{FF2B5EF4-FFF2-40B4-BE49-F238E27FC236}">
              <a16:creationId xmlns:a16="http://schemas.microsoft.com/office/drawing/2014/main" id="{D699B5D8-F410-1E4E-C712-7D815A633A70}"/>
            </a:ext>
          </a:extLst>
        </xdr:cNvPr>
        <xdr:cNvSpPr txBox="1"/>
      </xdr:nvSpPr>
      <xdr:spPr>
        <a:xfrm>
          <a:off x="15347462" y="1758459"/>
          <a:ext cx="898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CA" sz="11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0.39901</cdr:x>
      <cdr:y>0.3429</cdr:y>
    </cdr:from>
    <cdr:to>
      <cdr:x>0.60099</cdr:x>
      <cdr:y>0.6571</cdr:y>
    </cdr:to>
    <cdr:sp macro="" textlink="">
      <cdr:nvSpPr>
        <cdr:cNvPr id="2" name="TextBox 1">
          <a:extLst xmlns:a="http://schemas.openxmlformats.org/drawingml/2006/main">
            <a:ext uri="{FF2B5EF4-FFF2-40B4-BE49-F238E27FC236}">
              <a16:creationId xmlns:a16="http://schemas.microsoft.com/office/drawing/2014/main" id="{FF549580-F6D2-7082-BA7C-EF3894933A9F}"/>
            </a:ext>
          </a:extLst>
        </cdr:cNvPr>
        <cdr:cNvSpPr txBox="1"/>
      </cdr:nvSpPr>
      <cdr:spPr>
        <a:xfrm xmlns:a="http://schemas.openxmlformats.org/drawingml/2006/main">
          <a:off x="1833727" y="1059664"/>
          <a:ext cx="928238" cy="9709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4.xml><?xml version="1.0" encoding="utf-8"?>
<c:userShapes xmlns:c="http://schemas.openxmlformats.org/drawingml/2006/chart">
  <cdr:relSizeAnchor xmlns:cdr="http://schemas.openxmlformats.org/drawingml/2006/chartDrawing">
    <cdr:from>
      <cdr:x>0.39248</cdr:x>
      <cdr:y>0.34068</cdr:y>
    </cdr:from>
    <cdr:to>
      <cdr:x>0.60752</cdr:x>
      <cdr:y>0.65932</cdr:y>
    </cdr:to>
    <cdr:sp macro="" textlink="">
      <cdr:nvSpPr>
        <cdr:cNvPr id="2" name="TextBox 1">
          <a:extLst xmlns:a="http://schemas.openxmlformats.org/drawingml/2006/main">
            <a:ext uri="{FF2B5EF4-FFF2-40B4-BE49-F238E27FC236}">
              <a16:creationId xmlns:a16="http://schemas.microsoft.com/office/drawing/2014/main" id="{048D07DC-D714-3D0C-1756-37719D457C20}"/>
            </a:ext>
          </a:extLst>
        </cdr:cNvPr>
        <cdr:cNvSpPr txBox="1"/>
      </cdr:nvSpPr>
      <cdr:spPr>
        <a:xfrm xmlns:a="http://schemas.openxmlformats.org/drawingml/2006/main">
          <a:off x="1668945" y="977679"/>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drawings/drawing5.xml><?xml version="1.0" encoding="utf-8"?>
<c:userShapes xmlns:c="http://schemas.openxmlformats.org/drawingml/2006/chart">
  <cdr:relSizeAnchor xmlns:cdr="http://schemas.openxmlformats.org/drawingml/2006/chartDrawing">
    <cdr:from>
      <cdr:x>0.39248</cdr:x>
      <cdr:y>0.34068</cdr:y>
    </cdr:from>
    <cdr:to>
      <cdr:x>0.60752</cdr:x>
      <cdr:y>0.65932</cdr:y>
    </cdr:to>
    <cdr:sp macro="" textlink="">
      <cdr:nvSpPr>
        <cdr:cNvPr id="2" name="TextBox 1">
          <a:extLst xmlns:a="http://schemas.openxmlformats.org/drawingml/2006/main">
            <a:ext uri="{FF2B5EF4-FFF2-40B4-BE49-F238E27FC236}">
              <a16:creationId xmlns:a16="http://schemas.microsoft.com/office/drawing/2014/main" id="{048D07DC-D714-3D0C-1756-37719D457C20}"/>
            </a:ext>
          </a:extLst>
        </cdr:cNvPr>
        <cdr:cNvSpPr txBox="1"/>
      </cdr:nvSpPr>
      <cdr:spPr>
        <a:xfrm xmlns:a="http://schemas.openxmlformats.org/drawingml/2006/main">
          <a:off x="1668945" y="977679"/>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efunogbon" refreshedDate="44726.876476157406" createdVersion="7" refreshedVersion="8" minRefreshableVersion="3" recordCount="1000" xr:uid="{D9C54666-6346-481F-A8BA-AF4AEEDC1C25}">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 Senior"/>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12580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2"/>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0"/>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0"/>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0"/>
    <x v="0"/>
  </r>
  <r>
    <x v="24"/>
    <x v="1"/>
    <x v="1"/>
    <x v="0"/>
    <x v="4"/>
    <x v="1"/>
    <x v="1"/>
    <x v="1"/>
    <x v="1"/>
    <x v="0"/>
    <x v="0"/>
    <x v="17"/>
    <x v="2"/>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2"/>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0"/>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2"/>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2"/>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2"/>
    <x v="0"/>
  </r>
  <r>
    <x v="94"/>
    <x v="1"/>
    <x v="0"/>
    <x v="1"/>
    <x v="1"/>
    <x v="2"/>
    <x v="0"/>
    <x v="0"/>
    <x v="2"/>
    <x v="2"/>
    <x v="1"/>
    <x v="10"/>
    <x v="0"/>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2"/>
    <x v="0"/>
  </r>
  <r>
    <x v="123"/>
    <x v="1"/>
    <x v="0"/>
    <x v="11"/>
    <x v="1"/>
    <x v="1"/>
    <x v="4"/>
    <x v="1"/>
    <x v="3"/>
    <x v="2"/>
    <x v="0"/>
    <x v="16"/>
    <x v="0"/>
    <x v="0"/>
  </r>
  <r>
    <x v="124"/>
    <x v="1"/>
    <x v="0"/>
    <x v="0"/>
    <x v="3"/>
    <x v="0"/>
    <x v="1"/>
    <x v="1"/>
    <x v="0"/>
    <x v="0"/>
    <x v="0"/>
    <x v="13"/>
    <x v="0"/>
    <x v="1"/>
  </r>
  <r>
    <x v="125"/>
    <x v="0"/>
    <x v="1"/>
    <x v="2"/>
    <x v="2"/>
    <x v="0"/>
    <x v="2"/>
    <x v="0"/>
    <x v="3"/>
    <x v="3"/>
    <x v="1"/>
    <x v="8"/>
    <x v="0"/>
    <x v="0"/>
  </r>
  <r>
    <x v="126"/>
    <x v="1"/>
    <x v="1"/>
    <x v="1"/>
    <x v="3"/>
    <x v="1"/>
    <x v="1"/>
    <x v="0"/>
    <x v="1"/>
    <x v="1"/>
    <x v="0"/>
    <x v="21"/>
    <x v="2"/>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0"/>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0"/>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2"/>
    <x v="0"/>
  </r>
  <r>
    <x v="144"/>
    <x v="1"/>
    <x v="1"/>
    <x v="1"/>
    <x v="0"/>
    <x v="0"/>
    <x v="1"/>
    <x v="0"/>
    <x v="0"/>
    <x v="3"/>
    <x v="0"/>
    <x v="34"/>
    <x v="0"/>
    <x v="1"/>
  </r>
  <r>
    <x v="145"/>
    <x v="0"/>
    <x v="0"/>
    <x v="0"/>
    <x v="4"/>
    <x v="1"/>
    <x v="1"/>
    <x v="1"/>
    <x v="1"/>
    <x v="0"/>
    <x v="0"/>
    <x v="17"/>
    <x v="2"/>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2"/>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2"/>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0"/>
    <x v="1"/>
  </r>
  <r>
    <x v="179"/>
    <x v="0"/>
    <x v="0"/>
    <x v="4"/>
    <x v="3"/>
    <x v="4"/>
    <x v="3"/>
    <x v="0"/>
    <x v="0"/>
    <x v="0"/>
    <x v="0"/>
    <x v="34"/>
    <x v="0"/>
    <x v="1"/>
  </r>
  <r>
    <x v="180"/>
    <x v="1"/>
    <x v="1"/>
    <x v="4"/>
    <x v="0"/>
    <x v="4"/>
    <x v="3"/>
    <x v="0"/>
    <x v="0"/>
    <x v="0"/>
    <x v="0"/>
    <x v="20"/>
    <x v="0"/>
    <x v="0"/>
  </r>
  <r>
    <x v="181"/>
    <x v="0"/>
    <x v="0"/>
    <x v="1"/>
    <x v="1"/>
    <x v="1"/>
    <x v="1"/>
    <x v="1"/>
    <x v="2"/>
    <x v="3"/>
    <x v="1"/>
    <x v="10"/>
    <x v="0"/>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0"/>
    <x v="1"/>
  </r>
  <r>
    <x v="187"/>
    <x v="1"/>
    <x v="1"/>
    <x v="2"/>
    <x v="2"/>
    <x v="1"/>
    <x v="2"/>
    <x v="1"/>
    <x v="2"/>
    <x v="4"/>
    <x v="0"/>
    <x v="14"/>
    <x v="1"/>
    <x v="0"/>
  </r>
  <r>
    <x v="188"/>
    <x v="0"/>
    <x v="0"/>
    <x v="3"/>
    <x v="3"/>
    <x v="0"/>
    <x v="2"/>
    <x v="0"/>
    <x v="3"/>
    <x v="4"/>
    <x v="1"/>
    <x v="21"/>
    <x v="2"/>
    <x v="1"/>
  </r>
  <r>
    <x v="189"/>
    <x v="0"/>
    <x v="1"/>
    <x v="1"/>
    <x v="0"/>
    <x v="1"/>
    <x v="1"/>
    <x v="0"/>
    <x v="1"/>
    <x v="0"/>
    <x v="0"/>
    <x v="20"/>
    <x v="0"/>
    <x v="1"/>
  </r>
  <r>
    <x v="190"/>
    <x v="0"/>
    <x v="1"/>
    <x v="1"/>
    <x v="1"/>
    <x v="2"/>
    <x v="0"/>
    <x v="0"/>
    <x v="2"/>
    <x v="2"/>
    <x v="1"/>
    <x v="10"/>
    <x v="0"/>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2"/>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2"/>
    <x v="1"/>
  </r>
  <r>
    <x v="200"/>
    <x v="1"/>
    <x v="1"/>
    <x v="10"/>
    <x v="3"/>
    <x v="0"/>
    <x v="2"/>
    <x v="1"/>
    <x v="4"/>
    <x v="1"/>
    <x v="1"/>
    <x v="23"/>
    <x v="2"/>
    <x v="0"/>
  </r>
  <r>
    <x v="201"/>
    <x v="0"/>
    <x v="1"/>
    <x v="4"/>
    <x v="0"/>
    <x v="2"/>
    <x v="3"/>
    <x v="0"/>
    <x v="0"/>
    <x v="1"/>
    <x v="1"/>
    <x v="40"/>
    <x v="2"/>
    <x v="1"/>
  </r>
  <r>
    <x v="202"/>
    <x v="1"/>
    <x v="1"/>
    <x v="0"/>
    <x v="4"/>
    <x v="1"/>
    <x v="1"/>
    <x v="0"/>
    <x v="0"/>
    <x v="3"/>
    <x v="0"/>
    <x v="6"/>
    <x v="2"/>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2"/>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0"/>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2"/>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2"/>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0"/>
    <x v="0"/>
  </r>
  <r>
    <x v="252"/>
    <x v="1"/>
    <x v="1"/>
    <x v="10"/>
    <x v="3"/>
    <x v="0"/>
    <x v="2"/>
    <x v="1"/>
    <x v="3"/>
    <x v="1"/>
    <x v="1"/>
    <x v="23"/>
    <x v="2"/>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0"/>
    <x v="0"/>
  </r>
  <r>
    <x v="259"/>
    <x v="0"/>
    <x v="1"/>
    <x v="13"/>
    <x v="3"/>
    <x v="0"/>
    <x v="4"/>
    <x v="0"/>
    <x v="3"/>
    <x v="0"/>
    <x v="1"/>
    <x v="34"/>
    <x v="0"/>
    <x v="1"/>
  </r>
  <r>
    <x v="260"/>
    <x v="1"/>
    <x v="0"/>
    <x v="1"/>
    <x v="4"/>
    <x v="1"/>
    <x v="1"/>
    <x v="0"/>
    <x v="0"/>
    <x v="0"/>
    <x v="0"/>
    <x v="1"/>
    <x v="0"/>
    <x v="0"/>
  </r>
  <r>
    <x v="261"/>
    <x v="0"/>
    <x v="0"/>
    <x v="0"/>
    <x v="0"/>
    <x v="0"/>
    <x v="0"/>
    <x v="0"/>
    <x v="1"/>
    <x v="3"/>
    <x v="0"/>
    <x v="6"/>
    <x v="2"/>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2"/>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2"/>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2"/>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2"/>
    <x v="0"/>
  </r>
  <r>
    <x v="337"/>
    <x v="0"/>
    <x v="1"/>
    <x v="4"/>
    <x v="3"/>
    <x v="3"/>
    <x v="3"/>
    <x v="0"/>
    <x v="2"/>
    <x v="0"/>
    <x v="0"/>
    <x v="21"/>
    <x v="2"/>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2"/>
    <x v="1"/>
  </r>
  <r>
    <x v="342"/>
    <x v="1"/>
    <x v="1"/>
    <x v="4"/>
    <x v="3"/>
    <x v="3"/>
    <x v="3"/>
    <x v="0"/>
    <x v="2"/>
    <x v="3"/>
    <x v="0"/>
    <x v="11"/>
    <x v="0"/>
    <x v="0"/>
  </r>
  <r>
    <x v="343"/>
    <x v="1"/>
    <x v="0"/>
    <x v="1"/>
    <x v="3"/>
    <x v="2"/>
    <x v="3"/>
    <x v="1"/>
    <x v="1"/>
    <x v="1"/>
    <x v="0"/>
    <x v="21"/>
    <x v="2"/>
    <x v="0"/>
  </r>
  <r>
    <x v="344"/>
    <x v="1"/>
    <x v="1"/>
    <x v="1"/>
    <x v="3"/>
    <x v="1"/>
    <x v="1"/>
    <x v="1"/>
    <x v="1"/>
    <x v="1"/>
    <x v="0"/>
    <x v="23"/>
    <x v="2"/>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2"/>
    <x v="0"/>
  </r>
  <r>
    <x v="356"/>
    <x v="0"/>
    <x v="0"/>
    <x v="13"/>
    <x v="1"/>
    <x v="2"/>
    <x v="2"/>
    <x v="0"/>
    <x v="4"/>
    <x v="0"/>
    <x v="0"/>
    <x v="36"/>
    <x v="0"/>
    <x v="1"/>
  </r>
  <r>
    <x v="357"/>
    <x v="1"/>
    <x v="0"/>
    <x v="4"/>
    <x v="3"/>
    <x v="3"/>
    <x v="3"/>
    <x v="0"/>
    <x v="2"/>
    <x v="3"/>
    <x v="0"/>
    <x v="6"/>
    <x v="2"/>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2"/>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0"/>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2"/>
    <x v="1"/>
  </r>
  <r>
    <x v="387"/>
    <x v="1"/>
    <x v="0"/>
    <x v="6"/>
    <x v="3"/>
    <x v="3"/>
    <x v="3"/>
    <x v="1"/>
    <x v="2"/>
    <x v="3"/>
    <x v="0"/>
    <x v="17"/>
    <x v="2"/>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2"/>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2"/>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2"/>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2"/>
    <x v="1"/>
  </r>
  <r>
    <x v="423"/>
    <x v="1"/>
    <x v="1"/>
    <x v="1"/>
    <x v="3"/>
    <x v="2"/>
    <x v="3"/>
    <x v="0"/>
    <x v="1"/>
    <x v="1"/>
    <x v="0"/>
    <x v="17"/>
    <x v="2"/>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2"/>
    <x v="0"/>
  </r>
  <r>
    <x v="430"/>
    <x v="1"/>
    <x v="0"/>
    <x v="1"/>
    <x v="1"/>
    <x v="2"/>
    <x v="0"/>
    <x v="0"/>
    <x v="2"/>
    <x v="2"/>
    <x v="1"/>
    <x v="10"/>
    <x v="0"/>
    <x v="0"/>
  </r>
  <r>
    <x v="431"/>
    <x v="1"/>
    <x v="1"/>
    <x v="6"/>
    <x v="3"/>
    <x v="1"/>
    <x v="3"/>
    <x v="0"/>
    <x v="0"/>
    <x v="0"/>
    <x v="1"/>
    <x v="26"/>
    <x v="2"/>
    <x v="1"/>
  </r>
  <r>
    <x v="432"/>
    <x v="0"/>
    <x v="0"/>
    <x v="15"/>
    <x v="3"/>
    <x v="2"/>
    <x v="4"/>
    <x v="0"/>
    <x v="4"/>
    <x v="4"/>
    <x v="1"/>
    <x v="17"/>
    <x v="2"/>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2"/>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2"/>
    <x v="0"/>
  </r>
  <r>
    <x v="445"/>
    <x v="0"/>
    <x v="0"/>
    <x v="0"/>
    <x v="0"/>
    <x v="0"/>
    <x v="0"/>
    <x v="0"/>
    <x v="1"/>
    <x v="3"/>
    <x v="0"/>
    <x v="21"/>
    <x v="2"/>
    <x v="1"/>
  </r>
  <r>
    <x v="446"/>
    <x v="0"/>
    <x v="0"/>
    <x v="12"/>
    <x v="3"/>
    <x v="4"/>
    <x v="4"/>
    <x v="0"/>
    <x v="1"/>
    <x v="4"/>
    <x v="1"/>
    <x v="28"/>
    <x v="0"/>
    <x v="0"/>
  </r>
  <r>
    <x v="447"/>
    <x v="0"/>
    <x v="0"/>
    <x v="0"/>
    <x v="0"/>
    <x v="0"/>
    <x v="0"/>
    <x v="0"/>
    <x v="0"/>
    <x v="3"/>
    <x v="0"/>
    <x v="21"/>
    <x v="2"/>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2"/>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2"/>
    <x v="1"/>
  </r>
  <r>
    <x v="459"/>
    <x v="1"/>
    <x v="0"/>
    <x v="2"/>
    <x v="3"/>
    <x v="0"/>
    <x v="2"/>
    <x v="1"/>
    <x v="4"/>
    <x v="4"/>
    <x v="1"/>
    <x v="6"/>
    <x v="2"/>
    <x v="0"/>
  </r>
  <r>
    <x v="460"/>
    <x v="1"/>
    <x v="1"/>
    <x v="6"/>
    <x v="3"/>
    <x v="3"/>
    <x v="3"/>
    <x v="0"/>
    <x v="2"/>
    <x v="3"/>
    <x v="0"/>
    <x v="23"/>
    <x v="2"/>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2"/>
    <x v="1"/>
  </r>
  <r>
    <x v="480"/>
    <x v="0"/>
    <x v="0"/>
    <x v="8"/>
    <x v="0"/>
    <x v="0"/>
    <x v="2"/>
    <x v="0"/>
    <x v="1"/>
    <x v="2"/>
    <x v="1"/>
    <x v="30"/>
    <x v="0"/>
    <x v="0"/>
  </r>
  <r>
    <x v="481"/>
    <x v="1"/>
    <x v="0"/>
    <x v="0"/>
    <x v="4"/>
    <x v="1"/>
    <x v="1"/>
    <x v="0"/>
    <x v="0"/>
    <x v="3"/>
    <x v="0"/>
    <x v="6"/>
    <x v="2"/>
    <x v="1"/>
  </r>
  <r>
    <x v="482"/>
    <x v="1"/>
    <x v="1"/>
    <x v="0"/>
    <x v="3"/>
    <x v="4"/>
    <x v="1"/>
    <x v="1"/>
    <x v="0"/>
    <x v="0"/>
    <x v="0"/>
    <x v="4"/>
    <x v="0"/>
    <x v="1"/>
  </r>
  <r>
    <x v="483"/>
    <x v="0"/>
    <x v="1"/>
    <x v="4"/>
    <x v="0"/>
    <x v="4"/>
    <x v="1"/>
    <x v="0"/>
    <x v="0"/>
    <x v="0"/>
    <x v="0"/>
    <x v="43"/>
    <x v="1"/>
    <x v="0"/>
  </r>
  <r>
    <x v="484"/>
    <x v="1"/>
    <x v="0"/>
    <x v="1"/>
    <x v="3"/>
    <x v="1"/>
    <x v="1"/>
    <x v="1"/>
    <x v="1"/>
    <x v="1"/>
    <x v="0"/>
    <x v="23"/>
    <x v="2"/>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2"/>
    <x v="0"/>
  </r>
  <r>
    <x v="489"/>
    <x v="0"/>
    <x v="1"/>
    <x v="6"/>
    <x v="3"/>
    <x v="3"/>
    <x v="3"/>
    <x v="0"/>
    <x v="2"/>
    <x v="0"/>
    <x v="0"/>
    <x v="21"/>
    <x v="2"/>
    <x v="0"/>
  </r>
  <r>
    <x v="490"/>
    <x v="0"/>
    <x v="1"/>
    <x v="10"/>
    <x v="5"/>
    <x v="0"/>
    <x v="2"/>
    <x v="0"/>
    <x v="0"/>
    <x v="1"/>
    <x v="2"/>
    <x v="30"/>
    <x v="0"/>
    <x v="0"/>
  </r>
  <r>
    <x v="491"/>
    <x v="0"/>
    <x v="1"/>
    <x v="3"/>
    <x v="4"/>
    <x v="3"/>
    <x v="0"/>
    <x v="0"/>
    <x v="2"/>
    <x v="2"/>
    <x v="2"/>
    <x v="28"/>
    <x v="0"/>
    <x v="0"/>
  </r>
  <r>
    <x v="492"/>
    <x v="1"/>
    <x v="0"/>
    <x v="0"/>
    <x v="1"/>
    <x v="1"/>
    <x v="1"/>
    <x v="0"/>
    <x v="1"/>
    <x v="3"/>
    <x v="2"/>
    <x v="23"/>
    <x v="2"/>
    <x v="1"/>
  </r>
  <r>
    <x v="493"/>
    <x v="1"/>
    <x v="1"/>
    <x v="3"/>
    <x v="2"/>
    <x v="0"/>
    <x v="4"/>
    <x v="0"/>
    <x v="4"/>
    <x v="4"/>
    <x v="2"/>
    <x v="2"/>
    <x v="1"/>
    <x v="1"/>
  </r>
  <r>
    <x v="494"/>
    <x v="0"/>
    <x v="1"/>
    <x v="3"/>
    <x v="5"/>
    <x v="2"/>
    <x v="2"/>
    <x v="0"/>
    <x v="0"/>
    <x v="2"/>
    <x v="2"/>
    <x v="36"/>
    <x v="0"/>
    <x v="0"/>
  </r>
  <r>
    <x v="495"/>
    <x v="0"/>
    <x v="1"/>
    <x v="10"/>
    <x v="4"/>
    <x v="1"/>
    <x v="2"/>
    <x v="0"/>
    <x v="2"/>
    <x v="4"/>
    <x v="2"/>
    <x v="16"/>
    <x v="0"/>
    <x v="0"/>
  </r>
  <r>
    <x v="496"/>
    <x v="1"/>
    <x v="0"/>
    <x v="10"/>
    <x v="1"/>
    <x v="0"/>
    <x v="0"/>
    <x v="0"/>
    <x v="1"/>
    <x v="1"/>
    <x v="2"/>
    <x v="8"/>
    <x v="0"/>
    <x v="1"/>
  </r>
  <r>
    <x v="497"/>
    <x v="1"/>
    <x v="0"/>
    <x v="3"/>
    <x v="0"/>
    <x v="4"/>
    <x v="2"/>
    <x v="0"/>
    <x v="0"/>
    <x v="1"/>
    <x v="2"/>
    <x v="17"/>
    <x v="2"/>
    <x v="1"/>
  </r>
  <r>
    <x v="498"/>
    <x v="0"/>
    <x v="1"/>
    <x v="2"/>
    <x v="0"/>
    <x v="1"/>
    <x v="0"/>
    <x v="0"/>
    <x v="1"/>
    <x v="1"/>
    <x v="2"/>
    <x v="28"/>
    <x v="0"/>
    <x v="1"/>
  </r>
  <r>
    <x v="499"/>
    <x v="1"/>
    <x v="0"/>
    <x v="0"/>
    <x v="3"/>
    <x v="2"/>
    <x v="0"/>
    <x v="1"/>
    <x v="2"/>
    <x v="3"/>
    <x v="2"/>
    <x v="23"/>
    <x v="2"/>
    <x v="1"/>
  </r>
  <r>
    <x v="500"/>
    <x v="0"/>
    <x v="1"/>
    <x v="10"/>
    <x v="2"/>
    <x v="0"/>
    <x v="2"/>
    <x v="0"/>
    <x v="1"/>
    <x v="1"/>
    <x v="2"/>
    <x v="15"/>
    <x v="0"/>
    <x v="0"/>
  </r>
  <r>
    <x v="501"/>
    <x v="0"/>
    <x v="0"/>
    <x v="14"/>
    <x v="3"/>
    <x v="4"/>
    <x v="0"/>
    <x v="0"/>
    <x v="0"/>
    <x v="0"/>
    <x v="2"/>
    <x v="17"/>
    <x v="2"/>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2"/>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2"/>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0"/>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2"/>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2"/>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0"/>
    <x v="0"/>
  </r>
  <r>
    <x v="572"/>
    <x v="1"/>
    <x v="1"/>
    <x v="1"/>
    <x v="3"/>
    <x v="2"/>
    <x v="0"/>
    <x v="0"/>
    <x v="2"/>
    <x v="2"/>
    <x v="2"/>
    <x v="25"/>
    <x v="2"/>
    <x v="0"/>
  </r>
  <r>
    <x v="573"/>
    <x v="0"/>
    <x v="1"/>
    <x v="10"/>
    <x v="1"/>
    <x v="4"/>
    <x v="4"/>
    <x v="0"/>
    <x v="2"/>
    <x v="3"/>
    <x v="2"/>
    <x v="18"/>
    <x v="1"/>
    <x v="0"/>
  </r>
  <r>
    <x v="574"/>
    <x v="1"/>
    <x v="0"/>
    <x v="2"/>
    <x v="3"/>
    <x v="0"/>
    <x v="4"/>
    <x v="0"/>
    <x v="1"/>
    <x v="3"/>
    <x v="2"/>
    <x v="17"/>
    <x v="2"/>
    <x v="1"/>
  </r>
  <r>
    <x v="575"/>
    <x v="1"/>
    <x v="1"/>
    <x v="10"/>
    <x v="4"/>
    <x v="1"/>
    <x v="2"/>
    <x v="0"/>
    <x v="1"/>
    <x v="4"/>
    <x v="2"/>
    <x v="16"/>
    <x v="0"/>
    <x v="0"/>
  </r>
  <r>
    <x v="576"/>
    <x v="1"/>
    <x v="0"/>
    <x v="0"/>
    <x v="3"/>
    <x v="2"/>
    <x v="0"/>
    <x v="0"/>
    <x v="1"/>
    <x v="2"/>
    <x v="2"/>
    <x v="23"/>
    <x v="2"/>
    <x v="0"/>
  </r>
  <r>
    <x v="577"/>
    <x v="0"/>
    <x v="1"/>
    <x v="7"/>
    <x v="0"/>
    <x v="0"/>
    <x v="4"/>
    <x v="0"/>
    <x v="3"/>
    <x v="0"/>
    <x v="2"/>
    <x v="13"/>
    <x v="0"/>
    <x v="0"/>
  </r>
  <r>
    <x v="578"/>
    <x v="0"/>
    <x v="1"/>
    <x v="10"/>
    <x v="5"/>
    <x v="0"/>
    <x v="4"/>
    <x v="0"/>
    <x v="2"/>
    <x v="1"/>
    <x v="2"/>
    <x v="14"/>
    <x v="1"/>
    <x v="0"/>
  </r>
  <r>
    <x v="579"/>
    <x v="1"/>
    <x v="0"/>
    <x v="0"/>
    <x v="1"/>
    <x v="1"/>
    <x v="1"/>
    <x v="1"/>
    <x v="2"/>
    <x v="0"/>
    <x v="2"/>
    <x v="21"/>
    <x v="2"/>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2"/>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0"/>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0"/>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2"/>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2"/>
    <x v="1"/>
  </r>
  <r>
    <x v="652"/>
    <x v="0"/>
    <x v="1"/>
    <x v="3"/>
    <x v="2"/>
    <x v="1"/>
    <x v="2"/>
    <x v="1"/>
    <x v="4"/>
    <x v="2"/>
    <x v="2"/>
    <x v="12"/>
    <x v="0"/>
    <x v="0"/>
  </r>
  <r>
    <x v="653"/>
    <x v="1"/>
    <x v="1"/>
    <x v="1"/>
    <x v="3"/>
    <x v="2"/>
    <x v="0"/>
    <x v="1"/>
    <x v="2"/>
    <x v="3"/>
    <x v="2"/>
    <x v="23"/>
    <x v="2"/>
    <x v="1"/>
  </r>
  <r>
    <x v="654"/>
    <x v="1"/>
    <x v="1"/>
    <x v="0"/>
    <x v="3"/>
    <x v="2"/>
    <x v="0"/>
    <x v="1"/>
    <x v="2"/>
    <x v="3"/>
    <x v="2"/>
    <x v="23"/>
    <x v="2"/>
    <x v="1"/>
  </r>
  <r>
    <x v="655"/>
    <x v="0"/>
    <x v="0"/>
    <x v="0"/>
    <x v="1"/>
    <x v="1"/>
    <x v="1"/>
    <x v="0"/>
    <x v="1"/>
    <x v="0"/>
    <x v="2"/>
    <x v="23"/>
    <x v="2"/>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2"/>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2"/>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2"/>
    <x v="0"/>
  </r>
  <r>
    <x v="704"/>
    <x v="1"/>
    <x v="0"/>
    <x v="0"/>
    <x v="3"/>
    <x v="0"/>
    <x v="2"/>
    <x v="0"/>
    <x v="1"/>
    <x v="1"/>
    <x v="2"/>
    <x v="0"/>
    <x v="0"/>
    <x v="1"/>
  </r>
  <r>
    <x v="705"/>
    <x v="0"/>
    <x v="0"/>
    <x v="3"/>
    <x v="5"/>
    <x v="0"/>
    <x v="4"/>
    <x v="0"/>
    <x v="1"/>
    <x v="4"/>
    <x v="2"/>
    <x v="14"/>
    <x v="1"/>
    <x v="0"/>
  </r>
  <r>
    <x v="706"/>
    <x v="1"/>
    <x v="0"/>
    <x v="10"/>
    <x v="3"/>
    <x v="1"/>
    <x v="0"/>
    <x v="1"/>
    <x v="1"/>
    <x v="3"/>
    <x v="2"/>
    <x v="6"/>
    <x v="2"/>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2"/>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2"/>
    <x v="0"/>
  </r>
  <r>
    <x v="737"/>
    <x v="0"/>
    <x v="1"/>
    <x v="3"/>
    <x v="4"/>
    <x v="3"/>
    <x v="0"/>
    <x v="1"/>
    <x v="2"/>
    <x v="3"/>
    <x v="2"/>
    <x v="38"/>
    <x v="0"/>
    <x v="0"/>
  </r>
  <r>
    <x v="738"/>
    <x v="1"/>
    <x v="0"/>
    <x v="0"/>
    <x v="4"/>
    <x v="1"/>
    <x v="1"/>
    <x v="1"/>
    <x v="1"/>
    <x v="3"/>
    <x v="2"/>
    <x v="15"/>
    <x v="0"/>
    <x v="1"/>
  </r>
  <r>
    <x v="739"/>
    <x v="0"/>
    <x v="0"/>
    <x v="10"/>
    <x v="4"/>
    <x v="1"/>
    <x v="2"/>
    <x v="0"/>
    <x v="1"/>
    <x v="4"/>
    <x v="2"/>
    <x v="10"/>
    <x v="0"/>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0"/>
    <x v="0"/>
  </r>
  <r>
    <x v="745"/>
    <x v="0"/>
    <x v="1"/>
    <x v="10"/>
    <x v="5"/>
    <x v="4"/>
    <x v="0"/>
    <x v="0"/>
    <x v="0"/>
    <x v="3"/>
    <x v="2"/>
    <x v="15"/>
    <x v="0"/>
    <x v="1"/>
  </r>
  <r>
    <x v="746"/>
    <x v="0"/>
    <x v="0"/>
    <x v="10"/>
    <x v="4"/>
    <x v="0"/>
    <x v="4"/>
    <x v="0"/>
    <x v="0"/>
    <x v="4"/>
    <x v="2"/>
    <x v="16"/>
    <x v="0"/>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2"/>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2"/>
    <x v="1"/>
  </r>
  <r>
    <x v="764"/>
    <x v="0"/>
    <x v="0"/>
    <x v="10"/>
    <x v="3"/>
    <x v="1"/>
    <x v="0"/>
    <x v="1"/>
    <x v="1"/>
    <x v="3"/>
    <x v="2"/>
    <x v="40"/>
    <x v="2"/>
    <x v="0"/>
  </r>
  <r>
    <x v="765"/>
    <x v="1"/>
    <x v="0"/>
    <x v="3"/>
    <x v="3"/>
    <x v="1"/>
    <x v="0"/>
    <x v="0"/>
    <x v="2"/>
    <x v="2"/>
    <x v="2"/>
    <x v="17"/>
    <x v="2"/>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0"/>
    <x v="0"/>
  </r>
  <r>
    <x v="771"/>
    <x v="0"/>
    <x v="1"/>
    <x v="2"/>
    <x v="0"/>
    <x v="1"/>
    <x v="0"/>
    <x v="1"/>
    <x v="1"/>
    <x v="0"/>
    <x v="2"/>
    <x v="15"/>
    <x v="0"/>
    <x v="1"/>
  </r>
  <r>
    <x v="772"/>
    <x v="1"/>
    <x v="1"/>
    <x v="10"/>
    <x v="5"/>
    <x v="4"/>
    <x v="0"/>
    <x v="0"/>
    <x v="0"/>
    <x v="3"/>
    <x v="2"/>
    <x v="15"/>
    <x v="0"/>
    <x v="1"/>
  </r>
  <r>
    <x v="773"/>
    <x v="0"/>
    <x v="0"/>
    <x v="10"/>
    <x v="0"/>
    <x v="4"/>
    <x v="0"/>
    <x v="0"/>
    <x v="0"/>
    <x v="0"/>
    <x v="2"/>
    <x v="17"/>
    <x v="2"/>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0"/>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2"/>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2"/>
    <x v="0"/>
  </r>
  <r>
    <x v="806"/>
    <x v="0"/>
    <x v="0"/>
    <x v="4"/>
    <x v="4"/>
    <x v="2"/>
    <x v="3"/>
    <x v="0"/>
    <x v="2"/>
    <x v="3"/>
    <x v="2"/>
    <x v="39"/>
    <x v="0"/>
    <x v="0"/>
  </r>
  <r>
    <x v="807"/>
    <x v="1"/>
    <x v="0"/>
    <x v="10"/>
    <x v="3"/>
    <x v="1"/>
    <x v="2"/>
    <x v="1"/>
    <x v="2"/>
    <x v="3"/>
    <x v="2"/>
    <x v="21"/>
    <x v="2"/>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2"/>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2"/>
    <x v="1"/>
  </r>
  <r>
    <x v="822"/>
    <x v="0"/>
    <x v="1"/>
    <x v="1"/>
    <x v="3"/>
    <x v="2"/>
    <x v="0"/>
    <x v="0"/>
    <x v="2"/>
    <x v="2"/>
    <x v="2"/>
    <x v="21"/>
    <x v="2"/>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2"/>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0"/>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2"/>
    <x v="1"/>
  </r>
  <r>
    <x v="852"/>
    <x v="1"/>
    <x v="1"/>
    <x v="14"/>
    <x v="4"/>
    <x v="0"/>
    <x v="0"/>
    <x v="1"/>
    <x v="1"/>
    <x v="0"/>
    <x v="2"/>
    <x v="32"/>
    <x v="0"/>
    <x v="1"/>
  </r>
  <r>
    <x v="853"/>
    <x v="1"/>
    <x v="1"/>
    <x v="10"/>
    <x v="0"/>
    <x v="4"/>
    <x v="2"/>
    <x v="0"/>
    <x v="0"/>
    <x v="1"/>
    <x v="2"/>
    <x v="11"/>
    <x v="0"/>
    <x v="1"/>
  </r>
  <r>
    <x v="854"/>
    <x v="0"/>
    <x v="0"/>
    <x v="10"/>
    <x v="3"/>
    <x v="1"/>
    <x v="2"/>
    <x v="0"/>
    <x v="2"/>
    <x v="2"/>
    <x v="2"/>
    <x v="21"/>
    <x v="2"/>
    <x v="0"/>
  </r>
  <r>
    <x v="855"/>
    <x v="1"/>
    <x v="0"/>
    <x v="1"/>
    <x v="3"/>
    <x v="1"/>
    <x v="0"/>
    <x v="1"/>
    <x v="1"/>
    <x v="3"/>
    <x v="2"/>
    <x v="23"/>
    <x v="2"/>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2"/>
    <x v="0"/>
  </r>
  <r>
    <x v="861"/>
    <x v="0"/>
    <x v="0"/>
    <x v="6"/>
    <x v="4"/>
    <x v="2"/>
    <x v="3"/>
    <x v="1"/>
    <x v="2"/>
    <x v="3"/>
    <x v="2"/>
    <x v="39"/>
    <x v="0"/>
    <x v="1"/>
  </r>
  <r>
    <x v="862"/>
    <x v="0"/>
    <x v="1"/>
    <x v="14"/>
    <x v="3"/>
    <x v="4"/>
    <x v="0"/>
    <x v="0"/>
    <x v="0"/>
    <x v="3"/>
    <x v="2"/>
    <x v="21"/>
    <x v="2"/>
    <x v="1"/>
  </r>
  <r>
    <x v="863"/>
    <x v="1"/>
    <x v="1"/>
    <x v="2"/>
    <x v="3"/>
    <x v="0"/>
    <x v="4"/>
    <x v="1"/>
    <x v="1"/>
    <x v="0"/>
    <x v="2"/>
    <x v="13"/>
    <x v="0"/>
    <x v="1"/>
  </r>
  <r>
    <x v="864"/>
    <x v="1"/>
    <x v="1"/>
    <x v="0"/>
    <x v="3"/>
    <x v="2"/>
    <x v="0"/>
    <x v="0"/>
    <x v="2"/>
    <x v="2"/>
    <x v="2"/>
    <x v="23"/>
    <x v="2"/>
    <x v="0"/>
  </r>
  <r>
    <x v="865"/>
    <x v="1"/>
    <x v="0"/>
    <x v="2"/>
    <x v="3"/>
    <x v="0"/>
    <x v="4"/>
    <x v="1"/>
    <x v="1"/>
    <x v="0"/>
    <x v="2"/>
    <x v="13"/>
    <x v="0"/>
    <x v="1"/>
  </r>
  <r>
    <x v="866"/>
    <x v="0"/>
    <x v="1"/>
    <x v="10"/>
    <x v="4"/>
    <x v="2"/>
    <x v="2"/>
    <x v="0"/>
    <x v="2"/>
    <x v="4"/>
    <x v="2"/>
    <x v="10"/>
    <x v="0"/>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0"/>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2"/>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2"/>
    <x v="0"/>
  </r>
  <r>
    <x v="887"/>
    <x v="0"/>
    <x v="1"/>
    <x v="14"/>
    <x v="3"/>
    <x v="4"/>
    <x v="0"/>
    <x v="0"/>
    <x v="0"/>
    <x v="0"/>
    <x v="2"/>
    <x v="21"/>
    <x v="2"/>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2"/>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2"/>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2"/>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2"/>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2"/>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2"/>
    <x v="1"/>
  </r>
  <r>
    <x v="942"/>
    <x v="0"/>
    <x v="0"/>
    <x v="0"/>
    <x v="1"/>
    <x v="1"/>
    <x v="2"/>
    <x v="0"/>
    <x v="2"/>
    <x v="2"/>
    <x v="2"/>
    <x v="9"/>
    <x v="0"/>
    <x v="0"/>
  </r>
  <r>
    <x v="943"/>
    <x v="0"/>
    <x v="0"/>
    <x v="10"/>
    <x v="5"/>
    <x v="0"/>
    <x v="0"/>
    <x v="1"/>
    <x v="2"/>
    <x v="0"/>
    <x v="2"/>
    <x v="0"/>
    <x v="0"/>
    <x v="0"/>
  </r>
  <r>
    <x v="944"/>
    <x v="0"/>
    <x v="0"/>
    <x v="14"/>
    <x v="0"/>
    <x v="0"/>
    <x v="0"/>
    <x v="0"/>
    <x v="0"/>
    <x v="1"/>
    <x v="2"/>
    <x v="17"/>
    <x v="2"/>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2"/>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0"/>
    <x v="0"/>
  </r>
  <r>
    <x v="963"/>
    <x v="0"/>
    <x v="0"/>
    <x v="8"/>
    <x v="2"/>
    <x v="0"/>
    <x v="4"/>
    <x v="0"/>
    <x v="2"/>
    <x v="3"/>
    <x v="2"/>
    <x v="29"/>
    <x v="1"/>
    <x v="1"/>
  </r>
  <r>
    <x v="964"/>
    <x v="1"/>
    <x v="1"/>
    <x v="3"/>
    <x v="5"/>
    <x v="1"/>
    <x v="2"/>
    <x v="0"/>
    <x v="1"/>
    <x v="4"/>
    <x v="2"/>
    <x v="16"/>
    <x v="0"/>
    <x v="0"/>
  </r>
  <r>
    <x v="965"/>
    <x v="1"/>
    <x v="0"/>
    <x v="14"/>
    <x v="1"/>
    <x v="0"/>
    <x v="0"/>
    <x v="1"/>
    <x v="1"/>
    <x v="0"/>
    <x v="2"/>
    <x v="8"/>
    <x v="0"/>
    <x v="0"/>
  </r>
  <r>
    <x v="966"/>
    <x v="0"/>
    <x v="0"/>
    <x v="14"/>
    <x v="3"/>
    <x v="4"/>
    <x v="0"/>
    <x v="0"/>
    <x v="0"/>
    <x v="3"/>
    <x v="2"/>
    <x v="6"/>
    <x v="2"/>
    <x v="1"/>
  </r>
  <r>
    <x v="967"/>
    <x v="0"/>
    <x v="1"/>
    <x v="2"/>
    <x v="1"/>
    <x v="0"/>
    <x v="4"/>
    <x v="0"/>
    <x v="1"/>
    <x v="3"/>
    <x v="2"/>
    <x v="16"/>
    <x v="0"/>
    <x v="0"/>
  </r>
  <r>
    <x v="968"/>
    <x v="1"/>
    <x v="1"/>
    <x v="1"/>
    <x v="3"/>
    <x v="3"/>
    <x v="1"/>
    <x v="1"/>
    <x v="2"/>
    <x v="2"/>
    <x v="2"/>
    <x v="40"/>
    <x v="2"/>
    <x v="0"/>
  </r>
  <r>
    <x v="969"/>
    <x v="0"/>
    <x v="1"/>
    <x v="10"/>
    <x v="3"/>
    <x v="4"/>
    <x v="2"/>
    <x v="1"/>
    <x v="0"/>
    <x v="0"/>
    <x v="2"/>
    <x v="32"/>
    <x v="0"/>
    <x v="0"/>
  </r>
  <r>
    <x v="970"/>
    <x v="0"/>
    <x v="0"/>
    <x v="10"/>
    <x v="3"/>
    <x v="1"/>
    <x v="0"/>
    <x v="0"/>
    <x v="2"/>
    <x v="2"/>
    <x v="2"/>
    <x v="23"/>
    <x v="2"/>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2"/>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C163B-9725-4ED6-A537-1765F406376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5">
  <location ref="A78:D8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1"/>
        <item x="2"/>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9">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1">
          <reference field="4294967294" count="1" selected="0">
            <x v="0"/>
          </reference>
        </references>
      </pivotArea>
    </chartFormat>
    <chartFormat chart="13" format="15" series="1">
      <pivotArea type="data" outline="0" fieldPosition="0">
        <references count="2">
          <reference field="4294967294" count="1" selected="0">
            <x v="0"/>
          </reference>
          <reference field="13" count="1" selected="0">
            <x v="0"/>
          </reference>
        </references>
      </pivotArea>
    </chartFormat>
    <chartFormat chart="13" format="16" series="1">
      <pivotArea type="data" outline="0" fieldPosition="0">
        <references count="2">
          <reference field="4294967294" count="1" selected="0">
            <x v="0"/>
          </reference>
          <reference field="13" count="1" selected="0">
            <x v="1"/>
          </reference>
        </references>
      </pivotArea>
    </chartFormat>
    <chartFormat chart="24" format="15" series="1">
      <pivotArea type="data" outline="0" fieldPosition="0">
        <references count="2">
          <reference field="4294967294" count="1" selected="0">
            <x v="0"/>
          </reference>
          <reference field="13" count="1" selected="0">
            <x v="0"/>
          </reference>
        </references>
      </pivotArea>
    </chartFormat>
    <chartFormat chart="24"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2FF6D3-A762-4C37-973C-64A867196BAA}"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A3:B6"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1118703024"/>
  </dataFields>
  <formats count="2">
    <format dxfId="503">
      <pivotArea outline="0" collapsedLevelsAreSubtotals="1" fieldPosition="0"/>
    </format>
    <format dxfId="502">
      <pivotArea dataOnly="0" labelOnly="1" outline="0" axis="axisValues" fieldPosition="0"/>
    </format>
  </formats>
  <chartFormats count="5">
    <chartFormat chart="16" format="16"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0"/>
          </reference>
        </references>
      </pivotArea>
    </chartFormat>
    <chartFormat chart="10"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41701C-8E88-498E-B051-FFBCC24DD454}"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W56:X59"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13" count="1" selected="0">
            <x v="0"/>
          </reference>
        </references>
      </pivotArea>
    </chartFormat>
    <chartFormat chart="15" format="15">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FDE83-D808-4710-AFDC-10CC7738859E}" name="PivotTable1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A94:D10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axis="axisRow" dataField="1"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Education" fld="5" subtotal="count" baseField="0" baseItem="0"/>
  </dataFields>
  <chartFormats count="2">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D4B2B-BE02-426E-9BDF-DC4298E2DB8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P60:S6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 chart="8" format="12"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pivotArea type="data" outline="0" fieldPosition="0">
        <references count="3">
          <reference field="4294967294" count="1" selected="0">
            <x v="0"/>
          </reference>
          <reference field="10" count="1" selected="0">
            <x v="0"/>
          </reference>
          <reference field="13" count="1" selected="0">
            <x v="0"/>
          </reference>
        </references>
      </pivotArea>
    </chartFormat>
    <chartFormat chart="0" format="7">
      <pivotArea type="data" outline="0" fieldPosition="0">
        <references count="3">
          <reference field="4294967294" count="1" selected="0">
            <x v="0"/>
          </reference>
          <reference field="10" count="1" selected="0">
            <x v="1"/>
          </reference>
          <reference field="13" count="1" selected="0">
            <x v="0"/>
          </reference>
        </references>
      </pivotArea>
    </chartFormat>
    <chartFormat chart="0" format="8">
      <pivotArea type="data" outline="0" fieldPosition="0">
        <references count="3">
          <reference field="4294967294" count="1" selected="0">
            <x v="0"/>
          </reference>
          <reference field="10" count="1" selected="0">
            <x v="2"/>
          </reference>
          <reference field="13" count="1" selected="0">
            <x v="0"/>
          </reference>
        </references>
      </pivotArea>
    </chartFormat>
    <chartFormat chart="0" format="9">
      <pivotArea type="data" outline="0" fieldPosition="0">
        <references count="3">
          <reference field="4294967294" count="1" selected="0">
            <x v="0"/>
          </reference>
          <reference field="10" count="1" selected="0">
            <x v="0"/>
          </reference>
          <reference field="13" count="1" selected="0">
            <x v="1"/>
          </reference>
        </references>
      </pivotArea>
    </chartFormat>
    <chartFormat chart="0" format="10">
      <pivotArea type="data" outline="0" fieldPosition="0">
        <references count="3">
          <reference field="4294967294" count="1" selected="0">
            <x v="0"/>
          </reference>
          <reference field="10" count="1" selected="0">
            <x v="1"/>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14" format="19" series="1">
      <pivotArea type="data" outline="0" fieldPosition="0">
        <references count="2">
          <reference field="4294967294" count="1" selected="0">
            <x v="0"/>
          </reference>
          <reference field="13" count="1" selected="0">
            <x v="0"/>
          </reference>
        </references>
      </pivotArea>
    </chartFormat>
    <chartFormat chart="14" format="20"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01389E-3EF6-439A-9BCC-07DFD02B060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A42:D4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axis="axisRow" dataField="1"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Occupation"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6" format="25" series="1">
      <pivotArea type="data" outline="0" fieldPosition="0">
        <references count="2">
          <reference field="4294967294" count="1" selected="0">
            <x v="0"/>
          </reference>
          <reference field="13" count="1" selected="0">
            <x v="0"/>
          </reference>
        </references>
      </pivotArea>
    </chartFormat>
    <chartFormat chart="16" format="2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111F97-96CD-4066-B24E-ED58CA12254B}"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2">
  <location ref="A59:D6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1">
          <reference field="4294967294" count="1" selected="0">
            <x v="0"/>
          </reference>
        </references>
      </pivotArea>
    </chartFormat>
    <chartFormat chart="21" format="18" series="1">
      <pivotArea type="data" outline="0" fieldPosition="0">
        <references count="2">
          <reference field="4294967294" count="1" selected="0">
            <x v="0"/>
          </reference>
          <reference field="13" count="1" selected="0">
            <x v="0"/>
          </reference>
        </references>
      </pivotArea>
    </chartFormat>
    <chartFormat chart="21"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8DB9C1-2187-4E32-BBF8-E39695F652D9}"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P2:Q5"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Sum of Income" fld="3" baseField="0" baseItem="0" numFmtId="165"/>
  </dataFields>
  <formats count="2">
    <format dxfId="500">
      <pivotArea outline="0" collapsedLevelsAreSubtotals="1" fieldPosition="0"/>
    </format>
    <format dxfId="49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A2BB8-42E3-4724-94B0-63370D5172E4}"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P78:S85" firstHeaderRow="1" firstDataRow="2" firstDataCol="1"/>
  <pivotFields count="14">
    <pivotField showAll="0"/>
    <pivotField showAll="0">
      <items count="3">
        <item x="0"/>
        <item x="1"/>
        <item t="default"/>
      </items>
    </pivotField>
    <pivotField showAll="0"/>
    <pivotField dataField="1" numFmtId="165"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Sum of Income" fld="3" baseField="0" baseItem="0" numFmtId="165"/>
  </dataFields>
  <formats count="1">
    <format dxfId="50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50BA40-68F4-4E09-9CEE-E89D33FDDB75}"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U3:V6" firstHeaderRow="1" firstDataRow="1"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axis="axisRow" dataField="1" showAll="0">
      <items count="3">
        <item x="1"/>
        <item x="0"/>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7"/>
  </rowFields>
  <rowItems count="3">
    <i>
      <x/>
    </i>
    <i>
      <x v="1"/>
    </i>
    <i t="grand">
      <x/>
    </i>
  </rowItems>
  <colItems count="1">
    <i/>
  </colItems>
  <dataFields count="1">
    <dataField name="Count of Home Owner" fld="7"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0F2C4C-D7F3-40C6-84CD-6E679A67854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7">
  <location ref="A24:D32" firstHeaderRow="1" firstDataRow="2" firstDataCol="1"/>
  <pivotFields count="14">
    <pivotField showAll="0"/>
    <pivotField axis="axisRow" dataField="1"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2">
    <field x="1"/>
    <field x="2"/>
  </rowFields>
  <rowItems count="7">
    <i>
      <x/>
    </i>
    <i r="1">
      <x/>
    </i>
    <i r="1">
      <x v="1"/>
    </i>
    <i>
      <x v="1"/>
    </i>
    <i r="1">
      <x/>
    </i>
    <i r="1">
      <x v="1"/>
    </i>
    <i t="grand">
      <x/>
    </i>
  </rowItems>
  <colFields count="1">
    <field x="13"/>
  </colFields>
  <colItems count="3">
    <i>
      <x/>
    </i>
    <i>
      <x v="1"/>
    </i>
    <i t="grand">
      <x/>
    </i>
  </colItems>
  <dataFields count="1">
    <dataField name="Count of Marital Status" fld="1" subtotal="count" baseField="0" baseItem="0"/>
  </dataFields>
  <chartFormats count="9">
    <chartFormat chart="2" format="2"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4" format="13" series="1">
      <pivotArea type="data" outline="0" fieldPosition="0">
        <references count="2">
          <reference field="4294967294" count="1" selected="0">
            <x v="0"/>
          </reference>
          <reference field="13" count="1" selected="0">
            <x v="0"/>
          </reference>
        </references>
      </pivotArea>
    </chartFormat>
    <chartFormat chart="24"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86C18B2-21DD-4BFC-9764-FD8DF1799F6D}" sourceName="Marital Status">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9"/>
    <pivotTable tabId="3" name="PivotTable14"/>
  </pivotTables>
  <data>
    <tabular pivotCacheId="1512580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80F3F81-B55B-485B-AB8C-9D15C038F414}" sourceName="Region">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9"/>
    <pivotTable tabId="3" name="PivotTable14"/>
  </pivotTables>
  <data>
    <tabular pivotCacheId="15125807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77C6CEA-1953-486C-87E4-A09237E64B56}" sourceName="Education">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9"/>
    <pivotTable tabId="3" name="PivotTable14"/>
  </pivotTables>
  <data>
    <tabular pivotCacheId="151258072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1" xr10:uid="{DDB5CFDD-9657-4CB5-BDD5-601E2886846F}" sourceName="Children">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9"/>
    <pivotTable tabId="3" name="PivotTable14"/>
  </pivotTables>
  <data>
    <tabular pivotCacheId="1512580725">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72BDBFF-E6A6-4F93-A808-DFFF272A3945}" sourceName="Purchased Bike">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9"/>
    <pivotTable tabId="3" name="PivotTable8"/>
    <pivotTable tabId="3" name="PivotTable14"/>
  </pivotTables>
  <data>
    <tabular pivotCacheId="151258072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3" xr10:uid="{1F90E74A-6630-4902-B5B3-808CDC119FF2}" cache="Slicer_Marital_Status1" caption="Marital Status" columnCount="2" style="SLICER" rowHeight="234950"/>
  <slicer name="Region 3" xr10:uid="{60432BB9-B36A-466A-8FD5-604F4854DAED}" cache="Slicer_Region1" caption="Region" columnCount="3" style="SLICER" rowHeight="234950"/>
  <slicer name="Education 3" xr10:uid="{179D6617-E5A5-4349-9284-8985DC7A1DB0}" cache="Slicer_Education1" caption="Education" style="SLICER" rowHeight="234950"/>
  <slicer name="Children 3" xr10:uid="{20169F27-7C77-44F3-B19F-A0299E97CA10}" cache="Slicer_Children1" caption="Children" style="SLICER" rowHeight="234950"/>
  <slicer name="Purchased Bike 2" xr10:uid="{C57A25A0-8D1D-443D-BF4C-4E4669945A10}" cache="Slicer_Purchased_Bike" caption="Purchased Bike" style="SLI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DD2D2-AFAF-47C1-898D-7F12119AFBFE}">
  <dimension ref="A1:N1001"/>
  <sheetViews>
    <sheetView topLeftCell="A975" workbookViewId="0">
      <selection sqref="A1:N1001"/>
    </sheetView>
  </sheetViews>
  <sheetFormatPr defaultRowHeight="14.4" x14ac:dyDescent="0.3"/>
  <cols>
    <col min="1" max="1" width="6" bestFit="1" customWidth="1"/>
    <col min="4" max="4" width="12" style="5" bestFit="1" customWidth="1"/>
    <col min="6" max="6" width="16.21875" bestFit="1" customWidth="1"/>
    <col min="7" max="7" width="12.6640625" bestFit="1" customWidth="1"/>
    <col min="8" max="8" width="12" bestFit="1" customWidth="1"/>
    <col min="13" max="13" width="11.77734375" bestFit="1" customWidth="1"/>
    <col min="14" max="14" width="13.88671875" bestFit="1"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36</v>
      </c>
      <c r="N1" s="3" t="s">
        <v>12</v>
      </c>
    </row>
    <row r="2" spans="1:14" x14ac:dyDescent="0.3">
      <c r="A2">
        <v>12496</v>
      </c>
      <c r="B2" t="s">
        <v>37</v>
      </c>
      <c r="C2" t="s">
        <v>39</v>
      </c>
      <c r="D2" s="5">
        <v>40000</v>
      </c>
      <c r="E2">
        <v>1</v>
      </c>
      <c r="F2" t="s">
        <v>13</v>
      </c>
      <c r="G2" t="s">
        <v>14</v>
      </c>
      <c r="H2" t="s">
        <v>15</v>
      </c>
      <c r="I2">
        <v>0</v>
      </c>
      <c r="J2" t="s">
        <v>16</v>
      </c>
      <c r="K2" t="s">
        <v>17</v>
      </c>
      <c r="L2">
        <v>42</v>
      </c>
      <c r="M2" t="str">
        <f>IF(L2&gt;56," Senior",IF(L2 &gt;=35,"Middle Age",IF(L2&lt;35,"Adult","Invalid")))</f>
        <v>Middle Age</v>
      </c>
      <c r="N2" t="s">
        <v>18</v>
      </c>
    </row>
    <row r="3" spans="1:14" x14ac:dyDescent="0.3">
      <c r="A3">
        <v>24107</v>
      </c>
      <c r="B3" t="s">
        <v>37</v>
      </c>
      <c r="C3" t="s">
        <v>40</v>
      </c>
      <c r="D3" s="5">
        <v>30000</v>
      </c>
      <c r="E3">
        <v>3</v>
      </c>
      <c r="F3" t="s">
        <v>19</v>
      </c>
      <c r="G3" t="s">
        <v>20</v>
      </c>
      <c r="H3" t="s">
        <v>15</v>
      </c>
      <c r="I3">
        <v>1</v>
      </c>
      <c r="J3" t="s">
        <v>16</v>
      </c>
      <c r="K3" t="s">
        <v>17</v>
      </c>
      <c r="L3">
        <v>43</v>
      </c>
      <c r="M3" t="str">
        <f t="shared" ref="M3:M66" si="0">IF(L3&gt;56," Senior",IF(L3 &gt;=35,"Middle Age",IF(L3&lt;35,"Adult","Invalid")))</f>
        <v>Middle Age</v>
      </c>
      <c r="N3" t="s">
        <v>18</v>
      </c>
    </row>
    <row r="4" spans="1:14" x14ac:dyDescent="0.3">
      <c r="A4">
        <v>14177</v>
      </c>
      <c r="B4" t="s">
        <v>37</v>
      </c>
      <c r="C4" t="s">
        <v>40</v>
      </c>
      <c r="D4" s="5">
        <v>80000</v>
      </c>
      <c r="E4">
        <v>5</v>
      </c>
      <c r="F4" t="s">
        <v>19</v>
      </c>
      <c r="G4" t="s">
        <v>21</v>
      </c>
      <c r="H4" t="s">
        <v>18</v>
      </c>
      <c r="I4">
        <v>2</v>
      </c>
      <c r="J4" t="s">
        <v>22</v>
      </c>
      <c r="K4" t="s">
        <v>17</v>
      </c>
      <c r="L4">
        <v>60</v>
      </c>
      <c r="M4" t="str">
        <f t="shared" si="0"/>
        <v xml:space="preserve"> Senior</v>
      </c>
      <c r="N4" t="s">
        <v>18</v>
      </c>
    </row>
    <row r="5" spans="1:14" x14ac:dyDescent="0.3">
      <c r="A5">
        <v>24381</v>
      </c>
      <c r="B5" t="s">
        <v>38</v>
      </c>
      <c r="C5" t="s">
        <v>40</v>
      </c>
      <c r="D5" s="5">
        <v>70000</v>
      </c>
      <c r="E5">
        <v>0</v>
      </c>
      <c r="F5" t="s">
        <v>13</v>
      </c>
      <c r="G5" t="s">
        <v>21</v>
      </c>
      <c r="H5" t="s">
        <v>15</v>
      </c>
      <c r="I5">
        <v>1</v>
      </c>
      <c r="J5" t="s">
        <v>23</v>
      </c>
      <c r="K5" t="s">
        <v>24</v>
      </c>
      <c r="L5">
        <v>41</v>
      </c>
      <c r="M5" t="str">
        <f t="shared" si="0"/>
        <v>Middle Age</v>
      </c>
      <c r="N5" t="s">
        <v>15</v>
      </c>
    </row>
    <row r="6" spans="1:14" x14ac:dyDescent="0.3">
      <c r="A6">
        <v>25597</v>
      </c>
      <c r="B6" t="s">
        <v>38</v>
      </c>
      <c r="C6" t="s">
        <v>40</v>
      </c>
      <c r="D6" s="5">
        <v>30000</v>
      </c>
      <c r="E6">
        <v>0</v>
      </c>
      <c r="F6" t="s">
        <v>13</v>
      </c>
      <c r="G6" t="s">
        <v>20</v>
      </c>
      <c r="H6" t="s">
        <v>18</v>
      </c>
      <c r="I6">
        <v>0</v>
      </c>
      <c r="J6" t="s">
        <v>16</v>
      </c>
      <c r="K6" t="s">
        <v>17</v>
      </c>
      <c r="L6">
        <v>36</v>
      </c>
      <c r="M6" t="str">
        <f t="shared" si="0"/>
        <v>Middle Age</v>
      </c>
      <c r="N6" t="s">
        <v>15</v>
      </c>
    </row>
    <row r="7" spans="1:14" x14ac:dyDescent="0.3">
      <c r="A7">
        <v>13507</v>
      </c>
      <c r="B7" t="s">
        <v>37</v>
      </c>
      <c r="C7" t="s">
        <v>39</v>
      </c>
      <c r="D7" s="5">
        <v>10000</v>
      </c>
      <c r="E7">
        <v>2</v>
      </c>
      <c r="F7" t="s">
        <v>19</v>
      </c>
      <c r="G7" t="s">
        <v>25</v>
      </c>
      <c r="H7" t="s">
        <v>15</v>
      </c>
      <c r="I7">
        <v>0</v>
      </c>
      <c r="J7" t="s">
        <v>26</v>
      </c>
      <c r="K7" t="s">
        <v>17</v>
      </c>
      <c r="L7">
        <v>50</v>
      </c>
      <c r="M7" t="str">
        <f t="shared" si="0"/>
        <v>Middle Age</v>
      </c>
      <c r="N7" t="s">
        <v>18</v>
      </c>
    </row>
    <row r="8" spans="1:14" x14ac:dyDescent="0.3">
      <c r="A8">
        <v>27974</v>
      </c>
      <c r="B8" t="s">
        <v>38</v>
      </c>
      <c r="C8" t="s">
        <v>40</v>
      </c>
      <c r="D8" s="5">
        <v>160000</v>
      </c>
      <c r="E8">
        <v>2</v>
      </c>
      <c r="F8" t="s">
        <v>27</v>
      </c>
      <c r="G8" t="s">
        <v>28</v>
      </c>
      <c r="H8" t="s">
        <v>15</v>
      </c>
      <c r="I8">
        <v>4</v>
      </c>
      <c r="J8" t="s">
        <v>16</v>
      </c>
      <c r="K8" t="s">
        <v>24</v>
      </c>
      <c r="L8">
        <v>33</v>
      </c>
      <c r="M8" t="str">
        <f t="shared" si="0"/>
        <v>Adult</v>
      </c>
      <c r="N8" t="s">
        <v>15</v>
      </c>
    </row>
    <row r="9" spans="1:14" x14ac:dyDescent="0.3">
      <c r="A9">
        <v>19364</v>
      </c>
      <c r="B9" t="s">
        <v>37</v>
      </c>
      <c r="C9" t="s">
        <v>40</v>
      </c>
      <c r="D9" s="5">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5">
        <v>20000</v>
      </c>
      <c r="E10">
        <v>2</v>
      </c>
      <c r="F10" t="s">
        <v>29</v>
      </c>
      <c r="G10" t="s">
        <v>20</v>
      </c>
      <c r="H10" t="s">
        <v>15</v>
      </c>
      <c r="I10">
        <v>2</v>
      </c>
      <c r="J10" t="s">
        <v>23</v>
      </c>
      <c r="K10" t="s">
        <v>24</v>
      </c>
      <c r="L10">
        <v>58</v>
      </c>
      <c r="M10" t="str">
        <f t="shared" si="0"/>
        <v xml:space="preserve"> Senior</v>
      </c>
      <c r="N10" t="s">
        <v>18</v>
      </c>
    </row>
    <row r="11" spans="1:14" x14ac:dyDescent="0.3">
      <c r="A11">
        <v>19280</v>
      </c>
      <c r="B11" t="s">
        <v>37</v>
      </c>
      <c r="C11" t="s">
        <v>40</v>
      </c>
      <c r="D11" s="5">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5">
        <v>90000</v>
      </c>
      <c r="E13">
        <v>0</v>
      </c>
      <c r="F13" t="s">
        <v>13</v>
      </c>
      <c r="G13" t="s">
        <v>21</v>
      </c>
      <c r="H13" t="s">
        <v>18</v>
      </c>
      <c r="I13">
        <v>4</v>
      </c>
      <c r="J13" t="s">
        <v>30</v>
      </c>
      <c r="K13" t="s">
        <v>24</v>
      </c>
      <c r="L13">
        <v>36</v>
      </c>
      <c r="M13" t="str">
        <f t="shared" si="0"/>
        <v>Middle Age</v>
      </c>
      <c r="N13" t="s">
        <v>18</v>
      </c>
    </row>
    <row r="14" spans="1:14" x14ac:dyDescent="0.3">
      <c r="A14">
        <v>11434</v>
      </c>
      <c r="B14" t="s">
        <v>37</v>
      </c>
      <c r="C14" t="s">
        <v>40</v>
      </c>
      <c r="D14" s="5">
        <v>170000</v>
      </c>
      <c r="E14">
        <v>5</v>
      </c>
      <c r="F14" t="s">
        <v>19</v>
      </c>
      <c r="G14" t="s">
        <v>21</v>
      </c>
      <c r="H14" t="s">
        <v>15</v>
      </c>
      <c r="I14">
        <v>0</v>
      </c>
      <c r="J14" t="s">
        <v>16</v>
      </c>
      <c r="K14" t="s">
        <v>17</v>
      </c>
      <c r="L14">
        <v>55</v>
      </c>
      <c r="M14" t="str">
        <f t="shared" si="0"/>
        <v>Middle Age</v>
      </c>
      <c r="N14" t="s">
        <v>18</v>
      </c>
    </row>
    <row r="15" spans="1:14" x14ac:dyDescent="0.3">
      <c r="A15">
        <v>25323</v>
      </c>
      <c r="B15" t="s">
        <v>37</v>
      </c>
      <c r="C15" t="s">
        <v>40</v>
      </c>
      <c r="D15" s="5">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5">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5">
        <v>30000</v>
      </c>
      <c r="E18">
        <v>3</v>
      </c>
      <c r="F18" t="s">
        <v>19</v>
      </c>
      <c r="G18" t="s">
        <v>20</v>
      </c>
      <c r="H18" t="s">
        <v>18</v>
      </c>
      <c r="I18">
        <v>2</v>
      </c>
      <c r="J18" t="s">
        <v>26</v>
      </c>
      <c r="K18" t="s">
        <v>24</v>
      </c>
      <c r="L18">
        <v>59</v>
      </c>
      <c r="M18" t="str">
        <f t="shared" si="0"/>
        <v xml:space="preserve"> Senior</v>
      </c>
      <c r="N18" t="s">
        <v>15</v>
      </c>
    </row>
    <row r="19" spans="1:14" x14ac:dyDescent="0.3">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5">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5">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5">
        <v>80000</v>
      </c>
      <c r="E23">
        <v>0</v>
      </c>
      <c r="F23" t="s">
        <v>13</v>
      </c>
      <c r="G23" t="s">
        <v>21</v>
      </c>
      <c r="H23" t="s">
        <v>15</v>
      </c>
      <c r="I23">
        <v>4</v>
      </c>
      <c r="J23" t="s">
        <v>30</v>
      </c>
      <c r="K23" t="s">
        <v>24</v>
      </c>
      <c r="L23">
        <v>35</v>
      </c>
      <c r="M23" t="str">
        <f t="shared" si="0"/>
        <v>Middle Age</v>
      </c>
      <c r="N23" t="s">
        <v>18</v>
      </c>
    </row>
    <row r="24" spans="1:14" x14ac:dyDescent="0.3">
      <c r="A24">
        <v>19193</v>
      </c>
      <c r="B24" t="s">
        <v>38</v>
      </c>
      <c r="C24" t="s">
        <v>40</v>
      </c>
      <c r="D24" s="5">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5">
        <v>80000</v>
      </c>
      <c r="E25">
        <v>5</v>
      </c>
      <c r="F25" t="s">
        <v>27</v>
      </c>
      <c r="G25" t="s">
        <v>28</v>
      </c>
      <c r="H25" t="s">
        <v>18</v>
      </c>
      <c r="I25">
        <v>3</v>
      </c>
      <c r="J25" t="s">
        <v>23</v>
      </c>
      <c r="K25" t="s">
        <v>17</v>
      </c>
      <c r="L25">
        <v>56</v>
      </c>
      <c r="M25" t="str">
        <f t="shared" si="0"/>
        <v>Middle Age</v>
      </c>
      <c r="N25" t="s">
        <v>18</v>
      </c>
    </row>
    <row r="26" spans="1:14" x14ac:dyDescent="0.3">
      <c r="A26">
        <v>27184</v>
      </c>
      <c r="B26" t="s">
        <v>38</v>
      </c>
      <c r="C26" t="s">
        <v>40</v>
      </c>
      <c r="D26" s="5">
        <v>40000</v>
      </c>
      <c r="E26">
        <v>2</v>
      </c>
      <c r="F26" t="s">
        <v>19</v>
      </c>
      <c r="G26" t="s">
        <v>20</v>
      </c>
      <c r="H26" t="s">
        <v>18</v>
      </c>
      <c r="I26">
        <v>1</v>
      </c>
      <c r="J26" t="s">
        <v>16</v>
      </c>
      <c r="K26" t="s">
        <v>17</v>
      </c>
      <c r="L26">
        <v>34</v>
      </c>
      <c r="M26" t="str">
        <f t="shared" si="0"/>
        <v>Adult</v>
      </c>
      <c r="N26" t="s">
        <v>18</v>
      </c>
    </row>
    <row r="27" spans="1:14" x14ac:dyDescent="0.3">
      <c r="A27">
        <v>12590</v>
      </c>
      <c r="B27" t="s">
        <v>38</v>
      </c>
      <c r="C27" t="s">
        <v>40</v>
      </c>
      <c r="D27" s="5">
        <v>30000</v>
      </c>
      <c r="E27">
        <v>1</v>
      </c>
      <c r="F27" t="s">
        <v>13</v>
      </c>
      <c r="G27" t="s">
        <v>20</v>
      </c>
      <c r="H27" t="s">
        <v>15</v>
      </c>
      <c r="I27">
        <v>0</v>
      </c>
      <c r="J27" t="s">
        <v>16</v>
      </c>
      <c r="K27" t="s">
        <v>17</v>
      </c>
      <c r="L27">
        <v>63</v>
      </c>
      <c r="M27" t="str">
        <f t="shared" si="0"/>
        <v xml:space="preserve"> Senior</v>
      </c>
      <c r="N27" t="s">
        <v>18</v>
      </c>
    </row>
    <row r="28" spans="1:14" x14ac:dyDescent="0.3">
      <c r="A28">
        <v>17841</v>
      </c>
      <c r="B28" t="s">
        <v>38</v>
      </c>
      <c r="C28" t="s">
        <v>40</v>
      </c>
      <c r="D28" s="5">
        <v>30000</v>
      </c>
      <c r="E28">
        <v>0</v>
      </c>
      <c r="F28" t="s">
        <v>19</v>
      </c>
      <c r="G28" t="s">
        <v>20</v>
      </c>
      <c r="H28" t="s">
        <v>18</v>
      </c>
      <c r="I28">
        <v>1</v>
      </c>
      <c r="J28" t="s">
        <v>16</v>
      </c>
      <c r="K28" t="s">
        <v>17</v>
      </c>
      <c r="L28">
        <v>29</v>
      </c>
      <c r="M28" t="str">
        <f t="shared" si="0"/>
        <v>Adult</v>
      </c>
      <c r="N28" t="s">
        <v>15</v>
      </c>
    </row>
    <row r="29" spans="1:14" x14ac:dyDescent="0.3">
      <c r="A29">
        <v>18283</v>
      </c>
      <c r="B29" t="s">
        <v>38</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5">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5">
        <v>20000</v>
      </c>
      <c r="E31">
        <v>0</v>
      </c>
      <c r="F31" t="s">
        <v>29</v>
      </c>
      <c r="G31" t="s">
        <v>25</v>
      </c>
      <c r="H31" t="s">
        <v>18</v>
      </c>
      <c r="I31">
        <v>2</v>
      </c>
      <c r="J31" t="s">
        <v>16</v>
      </c>
      <c r="K31" t="s">
        <v>17</v>
      </c>
      <c r="L31">
        <v>32</v>
      </c>
      <c r="M31" t="str">
        <f t="shared" si="0"/>
        <v>Adult</v>
      </c>
      <c r="N31" t="s">
        <v>15</v>
      </c>
    </row>
    <row r="32" spans="1:14" x14ac:dyDescent="0.3">
      <c r="A32">
        <v>19273</v>
      </c>
      <c r="B32" t="s">
        <v>37</v>
      </c>
      <c r="C32" t="s">
        <v>39</v>
      </c>
      <c r="D32" s="5">
        <v>20000</v>
      </c>
      <c r="E32">
        <v>2</v>
      </c>
      <c r="F32" t="s">
        <v>19</v>
      </c>
      <c r="G32" t="s">
        <v>25</v>
      </c>
      <c r="H32" t="s">
        <v>15</v>
      </c>
      <c r="I32">
        <v>0</v>
      </c>
      <c r="J32" t="s">
        <v>16</v>
      </c>
      <c r="K32" t="s">
        <v>17</v>
      </c>
      <c r="L32">
        <v>63</v>
      </c>
      <c r="M32" t="str">
        <f t="shared" si="0"/>
        <v xml:space="preserve"> Senior</v>
      </c>
      <c r="N32" t="s">
        <v>18</v>
      </c>
    </row>
    <row r="33" spans="1:14" x14ac:dyDescent="0.3">
      <c r="A33">
        <v>22400</v>
      </c>
      <c r="B33" t="s">
        <v>37</v>
      </c>
      <c r="C33" t="s">
        <v>40</v>
      </c>
      <c r="D33" s="5">
        <v>10000</v>
      </c>
      <c r="E33">
        <v>0</v>
      </c>
      <c r="F33" t="s">
        <v>19</v>
      </c>
      <c r="G33" t="s">
        <v>25</v>
      </c>
      <c r="H33" t="s">
        <v>18</v>
      </c>
      <c r="I33">
        <v>1</v>
      </c>
      <c r="J33" t="s">
        <v>16</v>
      </c>
      <c r="K33" t="s">
        <v>24</v>
      </c>
      <c r="L33">
        <v>26</v>
      </c>
      <c r="M33" t="str">
        <f t="shared" si="0"/>
        <v>Adult</v>
      </c>
      <c r="N33" t="s">
        <v>15</v>
      </c>
    </row>
    <row r="34" spans="1:14" x14ac:dyDescent="0.3">
      <c r="A34">
        <v>20942</v>
      </c>
      <c r="B34" t="s">
        <v>38</v>
      </c>
      <c r="C34" t="s">
        <v>39</v>
      </c>
      <c r="D34" s="5">
        <v>20000</v>
      </c>
      <c r="E34">
        <v>0</v>
      </c>
      <c r="F34" t="s">
        <v>27</v>
      </c>
      <c r="G34" t="s">
        <v>25</v>
      </c>
      <c r="H34" t="s">
        <v>18</v>
      </c>
      <c r="I34">
        <v>1</v>
      </c>
      <c r="J34" t="s">
        <v>23</v>
      </c>
      <c r="K34" t="s">
        <v>17</v>
      </c>
      <c r="L34">
        <v>31</v>
      </c>
      <c r="M34" t="str">
        <f t="shared" si="0"/>
        <v>Adult</v>
      </c>
      <c r="N34" t="s">
        <v>18</v>
      </c>
    </row>
    <row r="35" spans="1:14" x14ac:dyDescent="0.3">
      <c r="A35">
        <v>18484</v>
      </c>
      <c r="B35" t="s">
        <v>38</v>
      </c>
      <c r="C35" t="s">
        <v>40</v>
      </c>
      <c r="D35" s="5">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5">
        <v>90000</v>
      </c>
      <c r="E36">
        <v>5</v>
      </c>
      <c r="F36" t="s">
        <v>19</v>
      </c>
      <c r="G36" t="s">
        <v>21</v>
      </c>
      <c r="H36" t="s">
        <v>18</v>
      </c>
      <c r="I36">
        <v>2</v>
      </c>
      <c r="J36" t="s">
        <v>22</v>
      </c>
      <c r="K36" t="s">
        <v>17</v>
      </c>
      <c r="L36">
        <v>62</v>
      </c>
      <c r="M36" t="str">
        <f t="shared" si="0"/>
        <v xml:space="preserve"> Senior</v>
      </c>
      <c r="N36" t="s">
        <v>15</v>
      </c>
    </row>
    <row r="37" spans="1:14" x14ac:dyDescent="0.3">
      <c r="A37">
        <v>28380</v>
      </c>
      <c r="B37" t="s">
        <v>38</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5">
        <v>30000</v>
      </c>
      <c r="E39">
        <v>0</v>
      </c>
      <c r="F39" t="s">
        <v>19</v>
      </c>
      <c r="G39" t="s">
        <v>20</v>
      </c>
      <c r="H39" t="s">
        <v>18</v>
      </c>
      <c r="I39">
        <v>1</v>
      </c>
      <c r="J39" t="s">
        <v>22</v>
      </c>
      <c r="K39" t="s">
        <v>17</v>
      </c>
      <c r="L39">
        <v>30</v>
      </c>
      <c r="M39" t="str">
        <f t="shared" si="0"/>
        <v>Adult</v>
      </c>
      <c r="N39" t="s">
        <v>18</v>
      </c>
    </row>
    <row r="40" spans="1:14" x14ac:dyDescent="0.3">
      <c r="A40">
        <v>26863</v>
      </c>
      <c r="B40" t="s">
        <v>38</v>
      </c>
      <c r="C40" t="s">
        <v>40</v>
      </c>
      <c r="D40" s="5">
        <v>20000</v>
      </c>
      <c r="E40">
        <v>0</v>
      </c>
      <c r="F40" t="s">
        <v>27</v>
      </c>
      <c r="G40" t="s">
        <v>25</v>
      </c>
      <c r="H40" t="s">
        <v>18</v>
      </c>
      <c r="I40">
        <v>1</v>
      </c>
      <c r="J40" t="s">
        <v>22</v>
      </c>
      <c r="K40" t="s">
        <v>17</v>
      </c>
      <c r="L40">
        <v>28</v>
      </c>
      <c r="M40" t="str">
        <f t="shared" si="0"/>
        <v>Adult</v>
      </c>
      <c r="N40" t="s">
        <v>18</v>
      </c>
    </row>
    <row r="41" spans="1:14" x14ac:dyDescent="0.3">
      <c r="A41">
        <v>16259</v>
      </c>
      <c r="B41" t="s">
        <v>38</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5">
        <v>40000</v>
      </c>
      <c r="E43">
        <v>2</v>
      </c>
      <c r="F43" t="s">
        <v>13</v>
      </c>
      <c r="G43" t="s">
        <v>28</v>
      </c>
      <c r="H43" t="s">
        <v>15</v>
      </c>
      <c r="I43">
        <v>2</v>
      </c>
      <c r="J43" t="s">
        <v>23</v>
      </c>
      <c r="K43" t="s">
        <v>24</v>
      </c>
      <c r="L43">
        <v>65</v>
      </c>
      <c r="M43" t="str">
        <f t="shared" si="0"/>
        <v xml:space="preserve"> Senior</v>
      </c>
      <c r="N43" t="s">
        <v>15</v>
      </c>
    </row>
    <row r="44" spans="1:14" x14ac:dyDescent="0.3">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5">
        <v>20000</v>
      </c>
      <c r="E47">
        <v>1</v>
      </c>
      <c r="F47" t="s">
        <v>13</v>
      </c>
      <c r="G47" t="s">
        <v>20</v>
      </c>
      <c r="H47" t="s">
        <v>15</v>
      </c>
      <c r="I47">
        <v>0</v>
      </c>
      <c r="J47" t="s">
        <v>16</v>
      </c>
      <c r="K47" t="s">
        <v>17</v>
      </c>
      <c r="L47">
        <v>66</v>
      </c>
      <c r="M47" t="str">
        <f t="shared" si="0"/>
        <v xml:space="preserve"> Senior</v>
      </c>
      <c r="N47" t="s">
        <v>15</v>
      </c>
    </row>
    <row r="48" spans="1:14" x14ac:dyDescent="0.3">
      <c r="A48">
        <v>24466</v>
      </c>
      <c r="B48" t="s">
        <v>37</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5">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5">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5">
        <v>30000</v>
      </c>
      <c r="E52">
        <v>0</v>
      </c>
      <c r="F52" t="s">
        <v>19</v>
      </c>
      <c r="G52" t="s">
        <v>20</v>
      </c>
      <c r="H52" t="s">
        <v>18</v>
      </c>
      <c r="I52">
        <v>1</v>
      </c>
      <c r="J52" t="s">
        <v>16</v>
      </c>
      <c r="K52" t="s">
        <v>17</v>
      </c>
      <c r="L52">
        <v>28</v>
      </c>
      <c r="M52" t="str">
        <f t="shared" si="0"/>
        <v>Adult</v>
      </c>
      <c r="N52" t="s">
        <v>18</v>
      </c>
    </row>
    <row r="53" spans="1:14" x14ac:dyDescent="0.3">
      <c r="A53">
        <v>20619</v>
      </c>
      <c r="B53" t="s">
        <v>38</v>
      </c>
      <c r="C53" t="s">
        <v>40</v>
      </c>
      <c r="D53" s="5">
        <v>80000</v>
      </c>
      <c r="E53">
        <v>0</v>
      </c>
      <c r="F53" t="s">
        <v>13</v>
      </c>
      <c r="G53" t="s">
        <v>21</v>
      </c>
      <c r="H53" t="s">
        <v>18</v>
      </c>
      <c r="I53">
        <v>4</v>
      </c>
      <c r="J53" t="s">
        <v>30</v>
      </c>
      <c r="K53" t="s">
        <v>24</v>
      </c>
      <c r="L53">
        <v>35</v>
      </c>
      <c r="M53" t="str">
        <f t="shared" si="0"/>
        <v>Middle Age</v>
      </c>
      <c r="N53" t="s">
        <v>18</v>
      </c>
    </row>
    <row r="54" spans="1:14" x14ac:dyDescent="0.3">
      <c r="A54">
        <v>12558</v>
      </c>
      <c r="B54" t="s">
        <v>37</v>
      </c>
      <c r="C54" t="s">
        <v>39</v>
      </c>
      <c r="D54" s="5">
        <v>20000</v>
      </c>
      <c r="E54">
        <v>1</v>
      </c>
      <c r="F54" t="s">
        <v>13</v>
      </c>
      <c r="G54" t="s">
        <v>20</v>
      </c>
      <c r="H54" t="s">
        <v>15</v>
      </c>
      <c r="I54">
        <v>0</v>
      </c>
      <c r="J54" t="s">
        <v>16</v>
      </c>
      <c r="K54" t="s">
        <v>17</v>
      </c>
      <c r="L54">
        <v>65</v>
      </c>
      <c r="M54" t="str">
        <f t="shared" si="0"/>
        <v xml:space="preserve"> Senior</v>
      </c>
      <c r="N54" t="s">
        <v>18</v>
      </c>
    </row>
    <row r="55" spans="1:14" x14ac:dyDescent="0.3">
      <c r="A55">
        <v>24871</v>
      </c>
      <c r="B55" t="s">
        <v>38</v>
      </c>
      <c r="C55" t="s">
        <v>39</v>
      </c>
      <c r="D55" s="5">
        <v>90000</v>
      </c>
      <c r="E55">
        <v>4</v>
      </c>
      <c r="F55" t="s">
        <v>27</v>
      </c>
      <c r="G55" t="s">
        <v>28</v>
      </c>
      <c r="H55" t="s">
        <v>18</v>
      </c>
      <c r="I55">
        <v>3</v>
      </c>
      <c r="J55" t="s">
        <v>23</v>
      </c>
      <c r="K55" t="s">
        <v>17</v>
      </c>
      <c r="L55">
        <v>56</v>
      </c>
      <c r="M55" t="str">
        <f t="shared" si="0"/>
        <v>Middle Age</v>
      </c>
      <c r="N55" t="s">
        <v>18</v>
      </c>
    </row>
    <row r="56" spans="1:14" x14ac:dyDescent="0.3">
      <c r="A56">
        <v>17319</v>
      </c>
      <c r="B56" t="s">
        <v>38</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5">
        <v>80000</v>
      </c>
      <c r="E57">
        <v>4</v>
      </c>
      <c r="F57" t="s">
        <v>27</v>
      </c>
      <c r="G57" t="s">
        <v>21</v>
      </c>
      <c r="H57" t="s">
        <v>15</v>
      </c>
      <c r="I57">
        <v>2</v>
      </c>
      <c r="J57" t="s">
        <v>30</v>
      </c>
      <c r="K57" t="s">
        <v>17</v>
      </c>
      <c r="L57">
        <v>54</v>
      </c>
      <c r="M57" t="str">
        <f t="shared" si="0"/>
        <v>Middle Age</v>
      </c>
      <c r="N57" t="s">
        <v>18</v>
      </c>
    </row>
    <row r="58" spans="1:14" x14ac:dyDescent="0.3">
      <c r="A58">
        <v>12808</v>
      </c>
      <c r="B58" t="s">
        <v>37</v>
      </c>
      <c r="C58" t="s">
        <v>40</v>
      </c>
      <c r="D58" s="5">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5">
        <v>130000</v>
      </c>
      <c r="E59">
        <v>4</v>
      </c>
      <c r="F59" t="s">
        <v>19</v>
      </c>
      <c r="G59" t="s">
        <v>21</v>
      </c>
      <c r="H59" t="s">
        <v>18</v>
      </c>
      <c r="I59">
        <v>4</v>
      </c>
      <c r="J59" t="s">
        <v>23</v>
      </c>
      <c r="K59" t="s">
        <v>17</v>
      </c>
      <c r="L59">
        <v>61</v>
      </c>
      <c r="M59" t="str">
        <f t="shared" si="0"/>
        <v xml:space="preserve"> Senior</v>
      </c>
      <c r="N59" t="s">
        <v>15</v>
      </c>
    </row>
    <row r="60" spans="1:14" x14ac:dyDescent="0.3">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5">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5">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5">
        <v>60000</v>
      </c>
      <c r="E65">
        <v>4</v>
      </c>
      <c r="F65" t="s">
        <v>13</v>
      </c>
      <c r="G65" t="s">
        <v>21</v>
      </c>
      <c r="H65" t="s">
        <v>15</v>
      </c>
      <c r="I65">
        <v>3</v>
      </c>
      <c r="J65" t="s">
        <v>30</v>
      </c>
      <c r="K65" t="s">
        <v>24</v>
      </c>
      <c r="L65">
        <v>41</v>
      </c>
      <c r="M65" t="str">
        <f t="shared" si="0"/>
        <v>Middle Age</v>
      </c>
      <c r="N65" t="s">
        <v>18</v>
      </c>
    </row>
    <row r="66" spans="1:14" x14ac:dyDescent="0.3">
      <c r="A66">
        <v>14927</v>
      </c>
      <c r="B66" t="s">
        <v>37</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5">
        <v>30000</v>
      </c>
      <c r="E67">
        <v>2</v>
      </c>
      <c r="F67" t="s">
        <v>19</v>
      </c>
      <c r="G67" t="s">
        <v>20</v>
      </c>
      <c r="H67" t="s">
        <v>15</v>
      </c>
      <c r="I67">
        <v>2</v>
      </c>
      <c r="J67" t="s">
        <v>23</v>
      </c>
      <c r="K67" t="s">
        <v>24</v>
      </c>
      <c r="L67">
        <v>68</v>
      </c>
      <c r="M67" t="str">
        <f t="shared" ref="M67:M130" si="1">IF(L67&gt;56," Senior",IF(L67 &gt;=35,"Middle Age",IF(L67&lt;35,"Adult","Invalid")))</f>
        <v xml:space="preserve"> Senior</v>
      </c>
      <c r="N67" t="s">
        <v>18</v>
      </c>
    </row>
    <row r="68" spans="1:14" x14ac:dyDescent="0.3">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5">
        <v>30000</v>
      </c>
      <c r="E69">
        <v>0</v>
      </c>
      <c r="F69" t="s">
        <v>27</v>
      </c>
      <c r="G69" t="s">
        <v>25</v>
      </c>
      <c r="H69" t="s">
        <v>15</v>
      </c>
      <c r="I69">
        <v>1</v>
      </c>
      <c r="J69" t="s">
        <v>22</v>
      </c>
      <c r="K69" t="s">
        <v>17</v>
      </c>
      <c r="L69">
        <v>33</v>
      </c>
      <c r="M69" t="str">
        <f t="shared" si="1"/>
        <v>Adult</v>
      </c>
      <c r="N69" t="s">
        <v>15</v>
      </c>
    </row>
    <row r="70" spans="1:14" x14ac:dyDescent="0.3">
      <c r="A70">
        <v>14813</v>
      </c>
      <c r="B70" t="s">
        <v>38</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5">
        <v>10000</v>
      </c>
      <c r="E71">
        <v>0</v>
      </c>
      <c r="F71" t="s">
        <v>29</v>
      </c>
      <c r="G71" t="s">
        <v>25</v>
      </c>
      <c r="H71" t="s">
        <v>18</v>
      </c>
      <c r="I71">
        <v>2</v>
      </c>
      <c r="J71" t="s">
        <v>16</v>
      </c>
      <c r="K71" t="s">
        <v>17</v>
      </c>
      <c r="L71">
        <v>30</v>
      </c>
      <c r="M71" t="str">
        <f t="shared" si="1"/>
        <v>Adult</v>
      </c>
      <c r="N71" t="s">
        <v>18</v>
      </c>
    </row>
    <row r="72" spans="1:14" x14ac:dyDescent="0.3">
      <c r="A72">
        <v>14238</v>
      </c>
      <c r="B72" t="s">
        <v>37</v>
      </c>
      <c r="C72" t="s">
        <v>40</v>
      </c>
      <c r="D72" s="5">
        <v>120000</v>
      </c>
      <c r="E72">
        <v>0</v>
      </c>
      <c r="F72" t="s">
        <v>29</v>
      </c>
      <c r="G72" t="s">
        <v>21</v>
      </c>
      <c r="H72" t="s">
        <v>15</v>
      </c>
      <c r="I72">
        <v>4</v>
      </c>
      <c r="J72" t="s">
        <v>30</v>
      </c>
      <c r="K72" t="s">
        <v>24</v>
      </c>
      <c r="L72">
        <v>36</v>
      </c>
      <c r="M72" t="str">
        <f t="shared" si="1"/>
        <v>Middle Age</v>
      </c>
      <c r="N72" t="s">
        <v>15</v>
      </c>
    </row>
    <row r="73" spans="1:14" x14ac:dyDescent="0.3">
      <c r="A73">
        <v>16200</v>
      </c>
      <c r="B73" t="s">
        <v>38</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5">
        <v>20000</v>
      </c>
      <c r="E76">
        <v>3</v>
      </c>
      <c r="F76" t="s">
        <v>27</v>
      </c>
      <c r="G76" t="s">
        <v>14</v>
      </c>
      <c r="H76" t="s">
        <v>18</v>
      </c>
      <c r="I76">
        <v>2</v>
      </c>
      <c r="J76" t="s">
        <v>26</v>
      </c>
      <c r="K76" t="s">
        <v>24</v>
      </c>
      <c r="L76">
        <v>62</v>
      </c>
      <c r="M76" t="str">
        <f t="shared" si="1"/>
        <v xml:space="preserve"> Senior</v>
      </c>
      <c r="N76" t="s">
        <v>18</v>
      </c>
    </row>
    <row r="77" spans="1:14" x14ac:dyDescent="0.3">
      <c r="A77">
        <v>12678</v>
      </c>
      <c r="B77" t="s">
        <v>38</v>
      </c>
      <c r="C77" t="s">
        <v>39</v>
      </c>
      <c r="D77" s="5">
        <v>130000</v>
      </c>
      <c r="E77">
        <v>4</v>
      </c>
      <c r="F77" t="s">
        <v>27</v>
      </c>
      <c r="G77" t="s">
        <v>28</v>
      </c>
      <c r="H77" t="s">
        <v>15</v>
      </c>
      <c r="I77">
        <v>4</v>
      </c>
      <c r="J77" t="s">
        <v>16</v>
      </c>
      <c r="K77" t="s">
        <v>24</v>
      </c>
      <c r="L77">
        <v>31</v>
      </c>
      <c r="M77" t="str">
        <f t="shared" si="1"/>
        <v>Adult</v>
      </c>
      <c r="N77" t="s">
        <v>18</v>
      </c>
    </row>
    <row r="78" spans="1:14" x14ac:dyDescent="0.3">
      <c r="A78">
        <v>16188</v>
      </c>
      <c r="B78" t="s">
        <v>38</v>
      </c>
      <c r="C78" t="s">
        <v>39</v>
      </c>
      <c r="D78" s="5">
        <v>20000</v>
      </c>
      <c r="E78">
        <v>0</v>
      </c>
      <c r="F78" t="s">
        <v>29</v>
      </c>
      <c r="G78" t="s">
        <v>25</v>
      </c>
      <c r="H78" t="s">
        <v>18</v>
      </c>
      <c r="I78">
        <v>2</v>
      </c>
      <c r="J78" t="s">
        <v>26</v>
      </c>
      <c r="K78" t="s">
        <v>17</v>
      </c>
      <c r="L78">
        <v>26</v>
      </c>
      <c r="M78" t="str">
        <f t="shared" si="1"/>
        <v>Adult</v>
      </c>
      <c r="N78" t="s">
        <v>18</v>
      </c>
    </row>
    <row r="79" spans="1:14" x14ac:dyDescent="0.3">
      <c r="A79">
        <v>27969</v>
      </c>
      <c r="B79" t="s">
        <v>37</v>
      </c>
      <c r="C79" t="s">
        <v>40</v>
      </c>
      <c r="D79" s="5">
        <v>80000</v>
      </c>
      <c r="E79">
        <v>0</v>
      </c>
      <c r="F79" t="s">
        <v>13</v>
      </c>
      <c r="G79" t="s">
        <v>21</v>
      </c>
      <c r="H79" t="s">
        <v>15</v>
      </c>
      <c r="I79">
        <v>2</v>
      </c>
      <c r="J79" t="s">
        <v>30</v>
      </c>
      <c r="K79" t="s">
        <v>24</v>
      </c>
      <c r="L79">
        <v>29</v>
      </c>
      <c r="M79" t="str">
        <f t="shared" si="1"/>
        <v>Adult</v>
      </c>
      <c r="N79" t="s">
        <v>15</v>
      </c>
    </row>
    <row r="80" spans="1:14" x14ac:dyDescent="0.3">
      <c r="A80">
        <v>15752</v>
      </c>
      <c r="B80" t="s">
        <v>37</v>
      </c>
      <c r="C80" t="s">
        <v>40</v>
      </c>
      <c r="D80" s="5">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5">
        <v>40000</v>
      </c>
      <c r="E81">
        <v>2</v>
      </c>
      <c r="F81" t="s">
        <v>13</v>
      </c>
      <c r="G81" t="s">
        <v>28</v>
      </c>
      <c r="H81" t="s">
        <v>15</v>
      </c>
      <c r="I81">
        <v>2</v>
      </c>
      <c r="J81" t="s">
        <v>23</v>
      </c>
      <c r="K81" t="s">
        <v>24</v>
      </c>
      <c r="L81">
        <v>63</v>
      </c>
      <c r="M81" t="str">
        <f t="shared" si="1"/>
        <v xml:space="preserve"> Senior</v>
      </c>
      <c r="N81" t="s">
        <v>15</v>
      </c>
    </row>
    <row r="82" spans="1:14" x14ac:dyDescent="0.3">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5">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5">
        <v>20000</v>
      </c>
      <c r="E85">
        <v>0</v>
      </c>
      <c r="F85" t="s">
        <v>27</v>
      </c>
      <c r="G85" t="s">
        <v>25</v>
      </c>
      <c r="H85" t="s">
        <v>18</v>
      </c>
      <c r="I85">
        <v>1</v>
      </c>
      <c r="J85" t="s">
        <v>22</v>
      </c>
      <c r="K85" t="s">
        <v>17</v>
      </c>
      <c r="L85">
        <v>29</v>
      </c>
      <c r="M85" t="str">
        <f t="shared" si="1"/>
        <v>Adult</v>
      </c>
      <c r="N85" t="s">
        <v>18</v>
      </c>
    </row>
    <row r="86" spans="1:14" x14ac:dyDescent="0.3">
      <c r="A86">
        <v>24485</v>
      </c>
      <c r="B86" t="s">
        <v>38</v>
      </c>
      <c r="C86" t="s">
        <v>40</v>
      </c>
      <c r="D86" s="5">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5">
        <v>10000</v>
      </c>
      <c r="E87">
        <v>0</v>
      </c>
      <c r="F87" t="s">
        <v>19</v>
      </c>
      <c r="G87" t="s">
        <v>25</v>
      </c>
      <c r="H87" t="s">
        <v>15</v>
      </c>
      <c r="I87">
        <v>1</v>
      </c>
      <c r="J87" t="s">
        <v>26</v>
      </c>
      <c r="K87" t="s">
        <v>24</v>
      </c>
      <c r="L87">
        <v>26</v>
      </c>
      <c r="M87" t="str">
        <f t="shared" si="1"/>
        <v>Adult</v>
      </c>
      <c r="N87" t="s">
        <v>15</v>
      </c>
    </row>
    <row r="88" spans="1:14" x14ac:dyDescent="0.3">
      <c r="A88">
        <v>17191</v>
      </c>
      <c r="B88" t="s">
        <v>38</v>
      </c>
      <c r="C88" t="s">
        <v>40</v>
      </c>
      <c r="D88" s="5">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5">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5">
        <v>30000</v>
      </c>
      <c r="E90">
        <v>0</v>
      </c>
      <c r="F90" t="s">
        <v>19</v>
      </c>
      <c r="G90" t="s">
        <v>20</v>
      </c>
      <c r="H90" t="s">
        <v>18</v>
      </c>
      <c r="I90">
        <v>1</v>
      </c>
      <c r="J90" t="s">
        <v>22</v>
      </c>
      <c r="K90" t="s">
        <v>17</v>
      </c>
      <c r="L90">
        <v>29</v>
      </c>
      <c r="M90" t="str">
        <f t="shared" si="1"/>
        <v>Adult</v>
      </c>
      <c r="N90" t="s">
        <v>18</v>
      </c>
    </row>
    <row r="91" spans="1:14" x14ac:dyDescent="0.3">
      <c r="A91">
        <v>25458</v>
      </c>
      <c r="B91" t="s">
        <v>37</v>
      </c>
      <c r="C91" t="s">
        <v>40</v>
      </c>
      <c r="D91" s="5">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5">
        <v>30000</v>
      </c>
      <c r="E92">
        <v>0</v>
      </c>
      <c r="F92" t="s">
        <v>19</v>
      </c>
      <c r="G92" t="s">
        <v>20</v>
      </c>
      <c r="H92" t="s">
        <v>18</v>
      </c>
      <c r="I92">
        <v>1</v>
      </c>
      <c r="J92" t="s">
        <v>16</v>
      </c>
      <c r="K92" t="s">
        <v>17</v>
      </c>
      <c r="L92">
        <v>29</v>
      </c>
      <c r="M92" t="str">
        <f t="shared" si="1"/>
        <v>Adult</v>
      </c>
      <c r="N92" t="s">
        <v>15</v>
      </c>
    </row>
    <row r="93" spans="1:14" x14ac:dyDescent="0.3">
      <c r="A93">
        <v>28436</v>
      </c>
      <c r="B93" t="s">
        <v>38</v>
      </c>
      <c r="C93" t="s">
        <v>40</v>
      </c>
      <c r="D93" s="5">
        <v>30000</v>
      </c>
      <c r="E93">
        <v>0</v>
      </c>
      <c r="F93" t="s">
        <v>19</v>
      </c>
      <c r="G93" t="s">
        <v>20</v>
      </c>
      <c r="H93" t="s">
        <v>18</v>
      </c>
      <c r="I93">
        <v>1</v>
      </c>
      <c r="J93" t="s">
        <v>16</v>
      </c>
      <c r="K93" t="s">
        <v>17</v>
      </c>
      <c r="L93">
        <v>30</v>
      </c>
      <c r="M93" t="str">
        <f t="shared" si="1"/>
        <v>Adult</v>
      </c>
      <c r="N93" t="s">
        <v>15</v>
      </c>
    </row>
    <row r="94" spans="1:14" x14ac:dyDescent="0.3">
      <c r="A94">
        <v>19562</v>
      </c>
      <c r="B94" t="s">
        <v>38</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5">
        <v>30000</v>
      </c>
      <c r="E95">
        <v>0</v>
      </c>
      <c r="F95" t="s">
        <v>19</v>
      </c>
      <c r="G95" t="s">
        <v>20</v>
      </c>
      <c r="H95" t="s">
        <v>18</v>
      </c>
      <c r="I95">
        <v>1</v>
      </c>
      <c r="J95" t="s">
        <v>22</v>
      </c>
      <c r="K95" t="s">
        <v>17</v>
      </c>
      <c r="L95">
        <v>33</v>
      </c>
      <c r="M95" t="str">
        <f t="shared" si="1"/>
        <v>Adult</v>
      </c>
      <c r="N95" t="s">
        <v>18</v>
      </c>
    </row>
    <row r="96" spans="1:14" x14ac:dyDescent="0.3">
      <c r="A96">
        <v>16487</v>
      </c>
      <c r="B96" t="s">
        <v>38</v>
      </c>
      <c r="C96" t="s">
        <v>39</v>
      </c>
      <c r="D96" s="5">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5">
        <v>90000</v>
      </c>
      <c r="E97">
        <v>5</v>
      </c>
      <c r="F97" t="s">
        <v>19</v>
      </c>
      <c r="G97" t="s">
        <v>21</v>
      </c>
      <c r="H97" t="s">
        <v>15</v>
      </c>
      <c r="I97">
        <v>2</v>
      </c>
      <c r="J97" t="s">
        <v>30</v>
      </c>
      <c r="K97" t="s">
        <v>17</v>
      </c>
      <c r="L97">
        <v>62</v>
      </c>
      <c r="M97" t="str">
        <f t="shared" si="1"/>
        <v xml:space="preserve"> Senior</v>
      </c>
      <c r="N97" t="s">
        <v>18</v>
      </c>
    </row>
    <row r="98" spans="1:14" x14ac:dyDescent="0.3">
      <c r="A98">
        <v>12507</v>
      </c>
      <c r="B98" t="s">
        <v>37</v>
      </c>
      <c r="C98" t="s">
        <v>40</v>
      </c>
      <c r="D98" s="5">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5">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5">
        <v>40000</v>
      </c>
      <c r="E100">
        <v>0</v>
      </c>
      <c r="F100" t="s">
        <v>31</v>
      </c>
      <c r="G100" t="s">
        <v>20</v>
      </c>
      <c r="H100" t="s">
        <v>15</v>
      </c>
      <c r="I100">
        <v>0</v>
      </c>
      <c r="J100" t="s">
        <v>16</v>
      </c>
      <c r="K100" t="s">
        <v>17</v>
      </c>
      <c r="L100">
        <v>25</v>
      </c>
      <c r="M100" t="str">
        <f t="shared" si="1"/>
        <v>Adult</v>
      </c>
      <c r="N100" t="s">
        <v>15</v>
      </c>
    </row>
    <row r="101" spans="1:14" x14ac:dyDescent="0.3">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5">
        <v>30000</v>
      </c>
      <c r="E107">
        <v>0</v>
      </c>
      <c r="F107" t="s">
        <v>19</v>
      </c>
      <c r="G107" t="s">
        <v>20</v>
      </c>
      <c r="H107" t="s">
        <v>18</v>
      </c>
      <c r="I107">
        <v>1</v>
      </c>
      <c r="J107" t="s">
        <v>22</v>
      </c>
      <c r="K107" t="s">
        <v>17</v>
      </c>
      <c r="L107">
        <v>30</v>
      </c>
      <c r="M107" t="str">
        <f t="shared" si="1"/>
        <v>Adult</v>
      </c>
      <c r="N107" t="s">
        <v>18</v>
      </c>
    </row>
    <row r="108" spans="1:14" x14ac:dyDescent="0.3">
      <c r="A108">
        <v>20430</v>
      </c>
      <c r="B108" t="s">
        <v>37</v>
      </c>
      <c r="C108" t="s">
        <v>40</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5">
        <v>20000</v>
      </c>
      <c r="E116">
        <v>0</v>
      </c>
      <c r="F116" t="s">
        <v>13</v>
      </c>
      <c r="G116" t="s">
        <v>20</v>
      </c>
      <c r="H116" t="s">
        <v>15</v>
      </c>
      <c r="I116">
        <v>0</v>
      </c>
      <c r="J116" t="s">
        <v>16</v>
      </c>
      <c r="K116" t="s">
        <v>24</v>
      </c>
      <c r="L116">
        <v>26</v>
      </c>
      <c r="M116" t="str">
        <f t="shared" si="1"/>
        <v>Adult</v>
      </c>
      <c r="N116" t="s">
        <v>15</v>
      </c>
    </row>
    <row r="117" spans="1:14" x14ac:dyDescent="0.3">
      <c r="A117">
        <v>24140</v>
      </c>
      <c r="B117" t="s">
        <v>38</v>
      </c>
      <c r="C117" t="s">
        <v>40</v>
      </c>
      <c r="D117" s="5">
        <v>10000</v>
      </c>
      <c r="E117">
        <v>0</v>
      </c>
      <c r="F117" t="s">
        <v>31</v>
      </c>
      <c r="G117" t="s">
        <v>25</v>
      </c>
      <c r="H117" t="s">
        <v>18</v>
      </c>
      <c r="I117">
        <v>0</v>
      </c>
      <c r="J117" t="s">
        <v>16</v>
      </c>
      <c r="K117" t="s">
        <v>17</v>
      </c>
      <c r="L117">
        <v>30</v>
      </c>
      <c r="M117" t="str">
        <f t="shared" si="1"/>
        <v>Adult</v>
      </c>
      <c r="N117" t="s">
        <v>15</v>
      </c>
    </row>
    <row r="118" spans="1:14" x14ac:dyDescent="0.3">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5">
        <v>80000</v>
      </c>
      <c r="E120">
        <v>5</v>
      </c>
      <c r="F120" t="s">
        <v>13</v>
      </c>
      <c r="G120" t="s">
        <v>28</v>
      </c>
      <c r="H120" t="s">
        <v>15</v>
      </c>
      <c r="I120">
        <v>2</v>
      </c>
      <c r="J120" t="s">
        <v>22</v>
      </c>
      <c r="K120" t="s">
        <v>17</v>
      </c>
      <c r="L120">
        <v>62</v>
      </c>
      <c r="M120" t="str">
        <f t="shared" si="1"/>
        <v xml:space="preserve"> Senior</v>
      </c>
      <c r="N120" t="s">
        <v>18</v>
      </c>
    </row>
    <row r="121" spans="1:14" x14ac:dyDescent="0.3">
      <c r="A121">
        <v>12871</v>
      </c>
      <c r="B121" t="s">
        <v>38</v>
      </c>
      <c r="C121" t="s">
        <v>39</v>
      </c>
      <c r="D121" s="5">
        <v>30000</v>
      </c>
      <c r="E121">
        <v>0</v>
      </c>
      <c r="F121" t="s">
        <v>19</v>
      </c>
      <c r="G121" t="s">
        <v>20</v>
      </c>
      <c r="H121" t="s">
        <v>18</v>
      </c>
      <c r="I121">
        <v>1</v>
      </c>
      <c r="J121" t="s">
        <v>22</v>
      </c>
      <c r="K121" t="s">
        <v>17</v>
      </c>
      <c r="L121">
        <v>29</v>
      </c>
      <c r="M121" t="str">
        <f t="shared" si="1"/>
        <v>Adult</v>
      </c>
      <c r="N121" t="s">
        <v>18</v>
      </c>
    </row>
    <row r="122" spans="1:14" x14ac:dyDescent="0.3">
      <c r="A122">
        <v>22988</v>
      </c>
      <c r="B122" t="s">
        <v>37</v>
      </c>
      <c r="C122" t="s">
        <v>39</v>
      </c>
      <c r="D122" s="5">
        <v>40000</v>
      </c>
      <c r="E122">
        <v>2</v>
      </c>
      <c r="F122" t="s">
        <v>13</v>
      </c>
      <c r="G122" t="s">
        <v>28</v>
      </c>
      <c r="H122" t="s">
        <v>15</v>
      </c>
      <c r="I122">
        <v>2</v>
      </c>
      <c r="J122" t="s">
        <v>23</v>
      </c>
      <c r="K122" t="s">
        <v>24</v>
      </c>
      <c r="L122">
        <v>66</v>
      </c>
      <c r="M122" t="str">
        <f t="shared" si="1"/>
        <v xml:space="preserve"> Senior</v>
      </c>
      <c r="N122" t="s">
        <v>15</v>
      </c>
    </row>
    <row r="123" spans="1:14" x14ac:dyDescent="0.3">
      <c r="A123">
        <v>15922</v>
      </c>
      <c r="B123" t="s">
        <v>37</v>
      </c>
      <c r="C123" t="s">
        <v>40</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5">
        <v>80000</v>
      </c>
      <c r="E124">
        <v>0</v>
      </c>
      <c r="F124" t="s">
        <v>13</v>
      </c>
      <c r="G124" t="s">
        <v>21</v>
      </c>
      <c r="H124" t="s">
        <v>18</v>
      </c>
      <c r="I124">
        <v>3</v>
      </c>
      <c r="J124" t="s">
        <v>30</v>
      </c>
      <c r="K124" t="s">
        <v>24</v>
      </c>
      <c r="L124">
        <v>31</v>
      </c>
      <c r="M124" t="str">
        <f t="shared" si="1"/>
        <v>Adult</v>
      </c>
      <c r="N124" t="s">
        <v>18</v>
      </c>
    </row>
    <row r="125" spans="1:14" x14ac:dyDescent="0.3">
      <c r="A125">
        <v>23627</v>
      </c>
      <c r="B125" t="s">
        <v>38</v>
      </c>
      <c r="C125" t="s">
        <v>39</v>
      </c>
      <c r="D125" s="5">
        <v>100000</v>
      </c>
      <c r="E125">
        <v>3</v>
      </c>
      <c r="F125" t="s">
        <v>19</v>
      </c>
      <c r="G125" t="s">
        <v>28</v>
      </c>
      <c r="H125" t="s">
        <v>18</v>
      </c>
      <c r="I125">
        <v>4</v>
      </c>
      <c r="J125" t="s">
        <v>23</v>
      </c>
      <c r="K125" t="s">
        <v>17</v>
      </c>
      <c r="L125">
        <v>56</v>
      </c>
      <c r="M125" t="str">
        <f t="shared" si="1"/>
        <v>Middle Age</v>
      </c>
      <c r="N125" t="s">
        <v>18</v>
      </c>
    </row>
    <row r="126" spans="1:14" x14ac:dyDescent="0.3">
      <c r="A126">
        <v>27775</v>
      </c>
      <c r="B126" t="s">
        <v>38</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5">
        <v>30000</v>
      </c>
      <c r="E128">
        <v>0</v>
      </c>
      <c r="F128" t="s">
        <v>19</v>
      </c>
      <c r="G128" t="s">
        <v>20</v>
      </c>
      <c r="H128" t="s">
        <v>15</v>
      </c>
      <c r="I128">
        <v>1</v>
      </c>
      <c r="J128" t="s">
        <v>22</v>
      </c>
      <c r="K128" t="s">
        <v>17</v>
      </c>
      <c r="L128">
        <v>32</v>
      </c>
      <c r="M128" t="str">
        <f t="shared" si="1"/>
        <v>Adult</v>
      </c>
      <c r="N128" t="s">
        <v>18</v>
      </c>
    </row>
    <row r="129" spans="1:14" x14ac:dyDescent="0.3">
      <c r="A129">
        <v>12472</v>
      </c>
      <c r="B129" t="s">
        <v>37</v>
      </c>
      <c r="C129" t="s">
        <v>40</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5">
        <v>10000</v>
      </c>
      <c r="E131">
        <v>3</v>
      </c>
      <c r="F131" t="s">
        <v>27</v>
      </c>
      <c r="G131" t="s">
        <v>25</v>
      </c>
      <c r="H131" t="s">
        <v>15</v>
      </c>
      <c r="I131">
        <v>1</v>
      </c>
      <c r="J131" t="s">
        <v>16</v>
      </c>
      <c r="K131" t="s">
        <v>17</v>
      </c>
      <c r="L131">
        <v>39</v>
      </c>
      <c r="M131" t="str">
        <f t="shared" ref="M131:M194" si="2">IF(L131&gt;56," Senior",IF(L131 &gt;=35,"Middle Age",IF(L131&lt;35,"Adult","Invalid")))</f>
        <v>Middle Age</v>
      </c>
      <c r="N131" t="s">
        <v>15</v>
      </c>
    </row>
    <row r="132" spans="1:14" x14ac:dyDescent="0.3">
      <c r="A132">
        <v>12993</v>
      </c>
      <c r="B132" t="s">
        <v>37</v>
      </c>
      <c r="C132" t="s">
        <v>40</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5">
        <v>90000</v>
      </c>
      <c r="E133">
        <v>4</v>
      </c>
      <c r="F133" t="s">
        <v>27</v>
      </c>
      <c r="G133" t="s">
        <v>28</v>
      </c>
      <c r="H133" t="s">
        <v>15</v>
      </c>
      <c r="I133">
        <v>3</v>
      </c>
      <c r="J133" t="s">
        <v>23</v>
      </c>
      <c r="K133" t="s">
        <v>17</v>
      </c>
      <c r="L133">
        <v>56</v>
      </c>
      <c r="M133" t="str">
        <f t="shared" si="2"/>
        <v>Middle Age</v>
      </c>
      <c r="N133" t="s">
        <v>15</v>
      </c>
    </row>
    <row r="134" spans="1:14" x14ac:dyDescent="0.3">
      <c r="A134">
        <v>19477</v>
      </c>
      <c r="B134" t="s">
        <v>37</v>
      </c>
      <c r="C134" t="s">
        <v>40</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5">
        <v>40000</v>
      </c>
      <c r="E135">
        <v>2</v>
      </c>
      <c r="F135" t="s">
        <v>13</v>
      </c>
      <c r="G135" t="s">
        <v>28</v>
      </c>
      <c r="H135" t="s">
        <v>15</v>
      </c>
      <c r="I135">
        <v>2</v>
      </c>
      <c r="J135" t="s">
        <v>23</v>
      </c>
      <c r="K135" t="s">
        <v>24</v>
      </c>
      <c r="L135">
        <v>65</v>
      </c>
      <c r="M135" t="str">
        <f t="shared" si="2"/>
        <v xml:space="preserve"> Senior</v>
      </c>
      <c r="N135" t="s">
        <v>15</v>
      </c>
    </row>
    <row r="136" spans="1:14" x14ac:dyDescent="0.3">
      <c r="A136">
        <v>21094</v>
      </c>
      <c r="B136" t="s">
        <v>38</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5">
        <v>30000</v>
      </c>
      <c r="E141">
        <v>2</v>
      </c>
      <c r="F141" t="s">
        <v>19</v>
      </c>
      <c r="G141" t="s">
        <v>20</v>
      </c>
      <c r="H141" t="s">
        <v>18</v>
      </c>
      <c r="I141">
        <v>2</v>
      </c>
      <c r="J141" t="s">
        <v>23</v>
      </c>
      <c r="K141" t="s">
        <v>24</v>
      </c>
      <c r="L141">
        <v>60</v>
      </c>
      <c r="M141" t="str">
        <f t="shared" si="2"/>
        <v xml:space="preserve"> Senior</v>
      </c>
      <c r="N141" t="s">
        <v>15</v>
      </c>
    </row>
    <row r="142" spans="1:14" x14ac:dyDescent="0.3">
      <c r="A142">
        <v>22500</v>
      </c>
      <c r="B142" t="s">
        <v>38</v>
      </c>
      <c r="C142" t="s">
        <v>40</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5">
        <v>10000</v>
      </c>
      <c r="E143">
        <v>0</v>
      </c>
      <c r="F143" t="s">
        <v>19</v>
      </c>
      <c r="G143" t="s">
        <v>25</v>
      </c>
      <c r="H143" t="s">
        <v>18</v>
      </c>
      <c r="I143">
        <v>1</v>
      </c>
      <c r="J143" t="s">
        <v>16</v>
      </c>
      <c r="K143" t="s">
        <v>24</v>
      </c>
      <c r="L143">
        <v>26</v>
      </c>
      <c r="M143" t="str">
        <f t="shared" si="2"/>
        <v>Adult</v>
      </c>
      <c r="N143" t="s">
        <v>15</v>
      </c>
    </row>
    <row r="144" spans="1:14" x14ac:dyDescent="0.3">
      <c r="A144">
        <v>14832</v>
      </c>
      <c r="B144" t="s">
        <v>37</v>
      </c>
      <c r="C144" t="s">
        <v>40</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5">
        <v>80000</v>
      </c>
      <c r="E145">
        <v>0</v>
      </c>
      <c r="F145" t="s">
        <v>13</v>
      </c>
      <c r="G145" t="s">
        <v>21</v>
      </c>
      <c r="H145" t="s">
        <v>15</v>
      </c>
      <c r="I145">
        <v>3</v>
      </c>
      <c r="J145" t="s">
        <v>30</v>
      </c>
      <c r="K145" t="s">
        <v>24</v>
      </c>
      <c r="L145">
        <v>32</v>
      </c>
      <c r="M145" t="str">
        <f t="shared" si="2"/>
        <v>Adult</v>
      </c>
      <c r="N145" t="s">
        <v>18</v>
      </c>
    </row>
    <row r="146" spans="1:14" x14ac:dyDescent="0.3">
      <c r="A146">
        <v>20877</v>
      </c>
      <c r="B146" t="s">
        <v>38</v>
      </c>
      <c r="C146" t="s">
        <v>40</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5">
        <v>40000</v>
      </c>
      <c r="E147">
        <v>2</v>
      </c>
      <c r="F147" t="s">
        <v>19</v>
      </c>
      <c r="G147" t="s">
        <v>20</v>
      </c>
      <c r="H147" t="s">
        <v>18</v>
      </c>
      <c r="I147">
        <v>1</v>
      </c>
      <c r="J147" t="s">
        <v>16</v>
      </c>
      <c r="K147" t="s">
        <v>17</v>
      </c>
      <c r="L147">
        <v>34</v>
      </c>
      <c r="M147" t="str">
        <f t="shared" si="2"/>
        <v>Adult</v>
      </c>
      <c r="N147" t="s">
        <v>18</v>
      </c>
    </row>
    <row r="148" spans="1:14" x14ac:dyDescent="0.3">
      <c r="A148">
        <v>22464</v>
      </c>
      <c r="B148" t="s">
        <v>37</v>
      </c>
      <c r="C148" t="s">
        <v>40</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5">
        <v>20000</v>
      </c>
      <c r="E150">
        <v>4</v>
      </c>
      <c r="F150" t="s">
        <v>27</v>
      </c>
      <c r="G150" t="s">
        <v>14</v>
      </c>
      <c r="H150" t="s">
        <v>15</v>
      </c>
      <c r="I150">
        <v>2</v>
      </c>
      <c r="J150" t="s">
        <v>23</v>
      </c>
      <c r="K150" t="s">
        <v>24</v>
      </c>
      <c r="L150">
        <v>60</v>
      </c>
      <c r="M150" t="str">
        <f t="shared" si="2"/>
        <v xml:space="preserve"> Senior</v>
      </c>
      <c r="N150" t="s">
        <v>18</v>
      </c>
    </row>
    <row r="151" spans="1:14" x14ac:dyDescent="0.3">
      <c r="A151">
        <v>12728</v>
      </c>
      <c r="B151" t="s">
        <v>38</v>
      </c>
      <c r="C151" t="s">
        <v>40</v>
      </c>
      <c r="D151" s="5">
        <v>30000</v>
      </c>
      <c r="E151">
        <v>0</v>
      </c>
      <c r="F151" t="s">
        <v>19</v>
      </c>
      <c r="G151" t="s">
        <v>20</v>
      </c>
      <c r="H151" t="s">
        <v>18</v>
      </c>
      <c r="I151">
        <v>1</v>
      </c>
      <c r="J151" t="s">
        <v>26</v>
      </c>
      <c r="K151" t="s">
        <v>17</v>
      </c>
      <c r="L151">
        <v>27</v>
      </c>
      <c r="M151" t="str">
        <f t="shared" si="2"/>
        <v>Adult</v>
      </c>
      <c r="N151" t="s">
        <v>18</v>
      </c>
    </row>
    <row r="152" spans="1:14" x14ac:dyDescent="0.3">
      <c r="A152">
        <v>26154</v>
      </c>
      <c r="B152" t="s">
        <v>37</v>
      </c>
      <c r="C152" t="s">
        <v>40</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5">
        <v>20000</v>
      </c>
      <c r="E154">
        <v>0</v>
      </c>
      <c r="F154" t="s">
        <v>29</v>
      </c>
      <c r="G154" t="s">
        <v>25</v>
      </c>
      <c r="H154" t="s">
        <v>18</v>
      </c>
      <c r="I154">
        <v>2</v>
      </c>
      <c r="J154" t="s">
        <v>26</v>
      </c>
      <c r="K154" t="s">
        <v>17</v>
      </c>
      <c r="L154">
        <v>32</v>
      </c>
      <c r="M154" t="str">
        <f t="shared" si="2"/>
        <v>Adult</v>
      </c>
      <c r="N154" t="s">
        <v>18</v>
      </c>
    </row>
    <row r="155" spans="1:14" x14ac:dyDescent="0.3">
      <c r="A155">
        <v>25058</v>
      </c>
      <c r="B155" t="s">
        <v>37</v>
      </c>
      <c r="C155" t="s">
        <v>40</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5">
        <v>130000</v>
      </c>
      <c r="E158">
        <v>5</v>
      </c>
      <c r="F158" t="s">
        <v>19</v>
      </c>
      <c r="G158" t="s">
        <v>21</v>
      </c>
      <c r="H158" t="s">
        <v>15</v>
      </c>
      <c r="I158">
        <v>4</v>
      </c>
      <c r="J158" t="s">
        <v>16</v>
      </c>
      <c r="K158" t="s">
        <v>17</v>
      </c>
      <c r="L158">
        <v>59</v>
      </c>
      <c r="M158" t="str">
        <f t="shared" si="2"/>
        <v xml:space="preserve"> Senior</v>
      </c>
      <c r="N158" t="s">
        <v>18</v>
      </c>
    </row>
    <row r="159" spans="1:14" x14ac:dyDescent="0.3">
      <c r="A159">
        <v>23979</v>
      </c>
      <c r="B159" t="s">
        <v>38</v>
      </c>
      <c r="C159" t="s">
        <v>40</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5">
        <v>10000</v>
      </c>
      <c r="E166">
        <v>0</v>
      </c>
      <c r="F166" t="s">
        <v>19</v>
      </c>
      <c r="G166" t="s">
        <v>25</v>
      </c>
      <c r="H166" t="s">
        <v>15</v>
      </c>
      <c r="I166">
        <v>1</v>
      </c>
      <c r="J166" t="s">
        <v>22</v>
      </c>
      <c r="K166" t="s">
        <v>24</v>
      </c>
      <c r="L166">
        <v>25</v>
      </c>
      <c r="M166" t="str">
        <f t="shared" si="2"/>
        <v>Adult</v>
      </c>
      <c r="N166" t="s">
        <v>15</v>
      </c>
    </row>
    <row r="167" spans="1:14" x14ac:dyDescent="0.3">
      <c r="A167">
        <v>15465</v>
      </c>
      <c r="B167" t="s">
        <v>37</v>
      </c>
      <c r="C167" t="s">
        <v>39</v>
      </c>
      <c r="D167" s="5">
        <v>10000</v>
      </c>
      <c r="E167">
        <v>0</v>
      </c>
      <c r="F167" t="s">
        <v>19</v>
      </c>
      <c r="G167" t="s">
        <v>25</v>
      </c>
      <c r="H167" t="s">
        <v>18</v>
      </c>
      <c r="I167">
        <v>1</v>
      </c>
      <c r="J167" t="s">
        <v>16</v>
      </c>
      <c r="K167" t="s">
        <v>24</v>
      </c>
      <c r="L167">
        <v>25</v>
      </c>
      <c r="M167" t="str">
        <f t="shared" si="2"/>
        <v>Adult</v>
      </c>
      <c r="N167" t="s">
        <v>18</v>
      </c>
    </row>
    <row r="168" spans="1:14" x14ac:dyDescent="0.3">
      <c r="A168">
        <v>26757</v>
      </c>
      <c r="B168" t="s">
        <v>38</v>
      </c>
      <c r="C168" t="s">
        <v>40</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5">
        <v>100000</v>
      </c>
      <c r="E169">
        <v>0</v>
      </c>
      <c r="F169" t="s">
        <v>27</v>
      </c>
      <c r="G169" t="s">
        <v>28</v>
      </c>
      <c r="H169" t="s">
        <v>15</v>
      </c>
      <c r="I169">
        <v>3</v>
      </c>
      <c r="J169" t="s">
        <v>30</v>
      </c>
      <c r="K169" t="s">
        <v>24</v>
      </c>
      <c r="L169">
        <v>35</v>
      </c>
      <c r="M169" t="str">
        <f t="shared" si="2"/>
        <v>Middle Age</v>
      </c>
      <c r="N169" t="s">
        <v>18</v>
      </c>
    </row>
    <row r="170" spans="1:14" x14ac:dyDescent="0.3">
      <c r="A170">
        <v>14058</v>
      </c>
      <c r="B170" t="s">
        <v>38</v>
      </c>
      <c r="C170" t="s">
        <v>40</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5">
        <v>130000</v>
      </c>
      <c r="E172">
        <v>4</v>
      </c>
      <c r="F172" t="s">
        <v>19</v>
      </c>
      <c r="G172" t="s">
        <v>21</v>
      </c>
      <c r="H172" t="s">
        <v>15</v>
      </c>
      <c r="I172">
        <v>4</v>
      </c>
      <c r="J172" t="s">
        <v>23</v>
      </c>
      <c r="K172" t="s">
        <v>17</v>
      </c>
      <c r="L172">
        <v>61</v>
      </c>
      <c r="M172" t="str">
        <f t="shared" si="2"/>
        <v xml:space="preserve"> Senior</v>
      </c>
      <c r="N172" t="s">
        <v>15</v>
      </c>
    </row>
    <row r="173" spans="1:14" x14ac:dyDescent="0.3">
      <c r="A173">
        <v>18144</v>
      </c>
      <c r="B173" t="s">
        <v>37</v>
      </c>
      <c r="C173" t="s">
        <v>39</v>
      </c>
      <c r="D173" s="5">
        <v>80000</v>
      </c>
      <c r="E173">
        <v>5</v>
      </c>
      <c r="F173" t="s">
        <v>13</v>
      </c>
      <c r="G173" t="s">
        <v>28</v>
      </c>
      <c r="H173" t="s">
        <v>15</v>
      </c>
      <c r="I173">
        <v>2</v>
      </c>
      <c r="J173" t="s">
        <v>22</v>
      </c>
      <c r="K173" t="s">
        <v>17</v>
      </c>
      <c r="L173">
        <v>61</v>
      </c>
      <c r="M173" t="str">
        <f t="shared" si="2"/>
        <v xml:space="preserve"> Senior</v>
      </c>
      <c r="N173" t="s">
        <v>18</v>
      </c>
    </row>
    <row r="174" spans="1:14" x14ac:dyDescent="0.3">
      <c r="A174">
        <v>23963</v>
      </c>
      <c r="B174" t="s">
        <v>37</v>
      </c>
      <c r="C174" t="s">
        <v>40</v>
      </c>
      <c r="D174" s="5">
        <v>10000</v>
      </c>
      <c r="E174">
        <v>0</v>
      </c>
      <c r="F174" t="s">
        <v>29</v>
      </c>
      <c r="G174" t="s">
        <v>25</v>
      </c>
      <c r="H174" t="s">
        <v>18</v>
      </c>
      <c r="I174">
        <v>2</v>
      </c>
      <c r="J174" t="s">
        <v>16</v>
      </c>
      <c r="K174" t="s">
        <v>17</v>
      </c>
      <c r="L174">
        <v>33</v>
      </c>
      <c r="M174" t="str">
        <f t="shared" si="2"/>
        <v>Adult</v>
      </c>
      <c r="N174" t="s">
        <v>18</v>
      </c>
    </row>
    <row r="175" spans="1:14" x14ac:dyDescent="0.3">
      <c r="A175">
        <v>17907</v>
      </c>
      <c r="B175" t="s">
        <v>37</v>
      </c>
      <c r="C175" t="s">
        <v>39</v>
      </c>
      <c r="D175" s="5">
        <v>10000</v>
      </c>
      <c r="E175">
        <v>0</v>
      </c>
      <c r="F175" t="s">
        <v>19</v>
      </c>
      <c r="G175" t="s">
        <v>25</v>
      </c>
      <c r="H175" t="s">
        <v>15</v>
      </c>
      <c r="I175">
        <v>1</v>
      </c>
      <c r="J175" t="s">
        <v>22</v>
      </c>
      <c r="K175" t="s">
        <v>24</v>
      </c>
      <c r="L175">
        <v>27</v>
      </c>
      <c r="M175" t="str">
        <f t="shared" si="2"/>
        <v>Adult</v>
      </c>
      <c r="N175" t="s">
        <v>18</v>
      </c>
    </row>
    <row r="176" spans="1:14" x14ac:dyDescent="0.3">
      <c r="A176">
        <v>19442</v>
      </c>
      <c r="B176" t="s">
        <v>38</v>
      </c>
      <c r="C176" t="s">
        <v>40</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5">
        <v>20000</v>
      </c>
      <c r="E178">
        <v>0</v>
      </c>
      <c r="F178" t="s">
        <v>19</v>
      </c>
      <c r="G178" t="s">
        <v>25</v>
      </c>
      <c r="H178" t="s">
        <v>15</v>
      </c>
      <c r="I178">
        <v>0</v>
      </c>
      <c r="J178" t="s">
        <v>16</v>
      </c>
      <c r="K178" t="s">
        <v>24</v>
      </c>
      <c r="L178">
        <v>29</v>
      </c>
      <c r="M178" t="str">
        <f t="shared" si="2"/>
        <v>Adult</v>
      </c>
      <c r="N178" t="s">
        <v>15</v>
      </c>
    </row>
    <row r="179" spans="1:14" x14ac:dyDescent="0.3">
      <c r="A179">
        <v>27304</v>
      </c>
      <c r="B179" t="s">
        <v>38</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5">
        <v>160000</v>
      </c>
      <c r="E180">
        <v>4</v>
      </c>
      <c r="F180" t="s">
        <v>19</v>
      </c>
      <c r="G180" t="s">
        <v>21</v>
      </c>
      <c r="H180" t="s">
        <v>18</v>
      </c>
      <c r="I180">
        <v>2</v>
      </c>
      <c r="J180" t="s">
        <v>30</v>
      </c>
      <c r="K180" t="s">
        <v>17</v>
      </c>
      <c r="L180">
        <v>55</v>
      </c>
      <c r="M180" t="str">
        <f t="shared" si="2"/>
        <v>Middle Age</v>
      </c>
      <c r="N180" t="s">
        <v>15</v>
      </c>
    </row>
    <row r="181" spans="1:14" x14ac:dyDescent="0.3">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5">
        <v>40000</v>
      </c>
      <c r="E185">
        <v>2</v>
      </c>
      <c r="F185" t="s">
        <v>13</v>
      </c>
      <c r="G185" t="s">
        <v>28</v>
      </c>
      <c r="H185" t="s">
        <v>15</v>
      </c>
      <c r="I185">
        <v>2</v>
      </c>
      <c r="J185" t="s">
        <v>23</v>
      </c>
      <c r="K185" t="s">
        <v>24</v>
      </c>
      <c r="L185">
        <v>66</v>
      </c>
      <c r="M185" t="str">
        <f t="shared" si="2"/>
        <v xml:space="preserve"> Senior</v>
      </c>
      <c r="N185" t="s">
        <v>15</v>
      </c>
    </row>
    <row r="186" spans="1:14" x14ac:dyDescent="0.3">
      <c r="A186">
        <v>28918</v>
      </c>
      <c r="B186" t="s">
        <v>37</v>
      </c>
      <c r="C186" t="s">
        <v>39</v>
      </c>
      <c r="D186" s="5">
        <v>130000</v>
      </c>
      <c r="E186">
        <v>4</v>
      </c>
      <c r="F186" t="s">
        <v>27</v>
      </c>
      <c r="G186" t="s">
        <v>28</v>
      </c>
      <c r="H186" t="s">
        <v>18</v>
      </c>
      <c r="I186">
        <v>4</v>
      </c>
      <c r="J186" t="s">
        <v>30</v>
      </c>
      <c r="K186" t="s">
        <v>17</v>
      </c>
      <c r="L186">
        <v>58</v>
      </c>
      <c r="M186" t="str">
        <f t="shared" si="2"/>
        <v xml:space="preserve"> Senior</v>
      </c>
      <c r="N186" t="s">
        <v>18</v>
      </c>
    </row>
    <row r="187" spans="1:14" x14ac:dyDescent="0.3">
      <c r="A187">
        <v>15799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5">
        <v>30000</v>
      </c>
      <c r="E188">
        <v>3</v>
      </c>
      <c r="F188" t="s">
        <v>27</v>
      </c>
      <c r="G188" t="s">
        <v>14</v>
      </c>
      <c r="H188" t="s">
        <v>18</v>
      </c>
      <c r="I188">
        <v>2</v>
      </c>
      <c r="J188" t="s">
        <v>26</v>
      </c>
      <c r="K188" t="s">
        <v>24</v>
      </c>
      <c r="L188">
        <v>56</v>
      </c>
      <c r="M188" t="str">
        <f t="shared" si="2"/>
        <v>Middle Age</v>
      </c>
      <c r="N188" t="s">
        <v>15</v>
      </c>
    </row>
    <row r="189" spans="1:14" x14ac:dyDescent="0.3">
      <c r="A189">
        <v>18151</v>
      </c>
      <c r="B189" t="s">
        <v>38</v>
      </c>
      <c r="C189" t="s">
        <v>40</v>
      </c>
      <c r="D189" s="5">
        <v>80000</v>
      </c>
      <c r="E189">
        <v>5</v>
      </c>
      <c r="F189" t="s">
        <v>19</v>
      </c>
      <c r="G189" t="s">
        <v>21</v>
      </c>
      <c r="H189" t="s">
        <v>18</v>
      </c>
      <c r="I189">
        <v>2</v>
      </c>
      <c r="J189" t="s">
        <v>30</v>
      </c>
      <c r="K189" t="s">
        <v>17</v>
      </c>
      <c r="L189">
        <v>59</v>
      </c>
      <c r="M189" t="str">
        <f t="shared" si="2"/>
        <v xml:space="preserve"> Senior</v>
      </c>
      <c r="N189" t="s">
        <v>18</v>
      </c>
    </row>
    <row r="190" spans="1:14" x14ac:dyDescent="0.3">
      <c r="A190">
        <v>20606</v>
      </c>
      <c r="B190" t="s">
        <v>37</v>
      </c>
      <c r="C190" t="s">
        <v>39</v>
      </c>
      <c r="D190" s="5">
        <v>70000</v>
      </c>
      <c r="E190">
        <v>0</v>
      </c>
      <c r="F190" t="s">
        <v>13</v>
      </c>
      <c r="G190" t="s">
        <v>21</v>
      </c>
      <c r="H190" t="s">
        <v>15</v>
      </c>
      <c r="I190">
        <v>4</v>
      </c>
      <c r="J190" t="s">
        <v>30</v>
      </c>
      <c r="K190" t="s">
        <v>24</v>
      </c>
      <c r="L190">
        <v>32</v>
      </c>
      <c r="M190" t="str">
        <f t="shared" si="2"/>
        <v>Adult</v>
      </c>
      <c r="N190" t="s">
        <v>15</v>
      </c>
    </row>
    <row r="191" spans="1:14" x14ac:dyDescent="0.3">
      <c r="A191">
        <v>19482</v>
      </c>
      <c r="B191" t="s">
        <v>37</v>
      </c>
      <c r="C191" t="s">
        <v>40</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40</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5">
        <v>80000</v>
      </c>
      <c r="E194">
        <v>5</v>
      </c>
      <c r="F194" t="s">
        <v>13</v>
      </c>
      <c r="G194" t="s">
        <v>28</v>
      </c>
      <c r="H194" t="s">
        <v>15</v>
      </c>
      <c r="I194">
        <v>2</v>
      </c>
      <c r="J194" t="s">
        <v>30</v>
      </c>
      <c r="K194" t="s">
        <v>17</v>
      </c>
      <c r="L194">
        <v>62</v>
      </c>
      <c r="M194" t="str">
        <f t="shared" si="2"/>
        <v xml:space="preserve"> Senior</v>
      </c>
      <c r="N194" t="s">
        <v>18</v>
      </c>
    </row>
    <row r="195" spans="1:14" x14ac:dyDescent="0.3">
      <c r="A195">
        <v>26032</v>
      </c>
      <c r="B195" t="s">
        <v>37</v>
      </c>
      <c r="C195" t="s">
        <v>39</v>
      </c>
      <c r="D195" s="5">
        <v>70000</v>
      </c>
      <c r="E195">
        <v>5</v>
      </c>
      <c r="F195" t="s">
        <v>13</v>
      </c>
      <c r="G195" t="s">
        <v>21</v>
      </c>
      <c r="H195" t="s">
        <v>15</v>
      </c>
      <c r="I195">
        <v>4</v>
      </c>
      <c r="J195" t="s">
        <v>30</v>
      </c>
      <c r="K195" t="s">
        <v>24</v>
      </c>
      <c r="L195">
        <v>41</v>
      </c>
      <c r="M195" t="str">
        <f t="shared" ref="M195:M258" si="3">IF(L195&gt;56," Senior",IF(L195 &gt;=35,"Middle Age",IF(L195&lt;35,"Adult","Invalid")))</f>
        <v>Middle Age</v>
      </c>
      <c r="N195" t="s">
        <v>18</v>
      </c>
    </row>
    <row r="196" spans="1:14" x14ac:dyDescent="0.3">
      <c r="A196">
        <v>17843</v>
      </c>
      <c r="B196" t="s">
        <v>38</v>
      </c>
      <c r="C196" t="s">
        <v>39</v>
      </c>
      <c r="D196" s="5">
        <v>10000</v>
      </c>
      <c r="E196">
        <v>0</v>
      </c>
      <c r="F196" t="s">
        <v>29</v>
      </c>
      <c r="G196" t="s">
        <v>25</v>
      </c>
      <c r="H196" t="s">
        <v>18</v>
      </c>
      <c r="I196">
        <v>2</v>
      </c>
      <c r="J196" t="s">
        <v>16</v>
      </c>
      <c r="K196" t="s">
        <v>17</v>
      </c>
      <c r="L196">
        <v>32</v>
      </c>
      <c r="M196" t="str">
        <f t="shared" si="3"/>
        <v>Adult</v>
      </c>
      <c r="N196" t="s">
        <v>18</v>
      </c>
    </row>
    <row r="197" spans="1:14" x14ac:dyDescent="0.3">
      <c r="A197">
        <v>25559</v>
      </c>
      <c r="B197" t="s">
        <v>38</v>
      </c>
      <c r="C197" t="s">
        <v>40</v>
      </c>
      <c r="D197" s="5">
        <v>20000</v>
      </c>
      <c r="E197">
        <v>0</v>
      </c>
      <c r="F197" t="s">
        <v>13</v>
      </c>
      <c r="G197" t="s">
        <v>20</v>
      </c>
      <c r="H197" t="s">
        <v>15</v>
      </c>
      <c r="I197">
        <v>0</v>
      </c>
      <c r="J197" t="s">
        <v>16</v>
      </c>
      <c r="K197" t="s">
        <v>24</v>
      </c>
      <c r="L197">
        <v>25</v>
      </c>
      <c r="M197" t="str">
        <f t="shared" si="3"/>
        <v>Adult</v>
      </c>
      <c r="N197" t="s">
        <v>15</v>
      </c>
    </row>
    <row r="198" spans="1:14" x14ac:dyDescent="0.3">
      <c r="A198">
        <v>16209</v>
      </c>
      <c r="B198" t="s">
        <v>38</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5">
        <v>60000</v>
      </c>
      <c r="E199">
        <v>2</v>
      </c>
      <c r="F199" t="s">
        <v>31</v>
      </c>
      <c r="G199" t="s">
        <v>28</v>
      </c>
      <c r="H199" t="s">
        <v>15</v>
      </c>
      <c r="I199">
        <v>1</v>
      </c>
      <c r="J199" t="s">
        <v>16</v>
      </c>
      <c r="K199" t="s">
        <v>24</v>
      </c>
      <c r="L199">
        <v>67</v>
      </c>
      <c r="M199" t="str">
        <f t="shared" si="3"/>
        <v xml:space="preserve"> Senior</v>
      </c>
      <c r="N199" t="s">
        <v>15</v>
      </c>
    </row>
    <row r="200" spans="1:14" x14ac:dyDescent="0.3">
      <c r="A200">
        <v>15214</v>
      </c>
      <c r="B200" t="s">
        <v>38</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5">
        <v>80000</v>
      </c>
      <c r="E201">
        <v>0</v>
      </c>
      <c r="F201" t="s">
        <v>13</v>
      </c>
      <c r="G201" t="s">
        <v>21</v>
      </c>
      <c r="H201" t="s">
        <v>18</v>
      </c>
      <c r="I201">
        <v>3</v>
      </c>
      <c r="J201" t="s">
        <v>30</v>
      </c>
      <c r="K201" t="s">
        <v>24</v>
      </c>
      <c r="L201">
        <v>33</v>
      </c>
      <c r="M201" t="str">
        <f t="shared" si="3"/>
        <v>Adult</v>
      </c>
      <c r="N201" t="s">
        <v>15</v>
      </c>
    </row>
    <row r="202" spans="1:14" x14ac:dyDescent="0.3">
      <c r="A202">
        <v>24584</v>
      </c>
      <c r="B202" t="s">
        <v>38</v>
      </c>
      <c r="C202" t="s">
        <v>40</v>
      </c>
      <c r="D202" s="5">
        <v>60000</v>
      </c>
      <c r="E202">
        <v>0</v>
      </c>
      <c r="F202" t="s">
        <v>13</v>
      </c>
      <c r="G202" t="s">
        <v>21</v>
      </c>
      <c r="H202" t="s">
        <v>18</v>
      </c>
      <c r="I202">
        <v>3</v>
      </c>
      <c r="J202" t="s">
        <v>22</v>
      </c>
      <c r="K202" t="s">
        <v>24</v>
      </c>
      <c r="L202">
        <v>31</v>
      </c>
      <c r="M202" t="str">
        <f t="shared" si="3"/>
        <v>Adult</v>
      </c>
      <c r="N202" t="s">
        <v>18</v>
      </c>
    </row>
    <row r="203" spans="1:14" x14ac:dyDescent="0.3">
      <c r="A203">
        <v>12585</v>
      </c>
      <c r="B203" t="s">
        <v>37</v>
      </c>
      <c r="C203" t="s">
        <v>40</v>
      </c>
      <c r="D203" s="5">
        <v>10000</v>
      </c>
      <c r="E203">
        <v>1</v>
      </c>
      <c r="F203" t="s">
        <v>27</v>
      </c>
      <c r="G203" t="s">
        <v>25</v>
      </c>
      <c r="H203" t="s">
        <v>15</v>
      </c>
      <c r="I203">
        <v>0</v>
      </c>
      <c r="J203" t="s">
        <v>22</v>
      </c>
      <c r="K203" t="s">
        <v>24</v>
      </c>
      <c r="L203">
        <v>27</v>
      </c>
      <c r="M203" t="str">
        <f t="shared" si="3"/>
        <v>Adult</v>
      </c>
      <c r="N203" t="s">
        <v>15</v>
      </c>
    </row>
    <row r="204" spans="1:14" x14ac:dyDescent="0.3">
      <c r="A204">
        <v>18626</v>
      </c>
      <c r="B204" t="s">
        <v>38</v>
      </c>
      <c r="C204" t="s">
        <v>40</v>
      </c>
      <c r="D204" s="5">
        <v>40000</v>
      </c>
      <c r="E204">
        <v>2</v>
      </c>
      <c r="F204" t="s">
        <v>19</v>
      </c>
      <c r="G204" t="s">
        <v>20</v>
      </c>
      <c r="H204" t="s">
        <v>15</v>
      </c>
      <c r="I204">
        <v>0</v>
      </c>
      <c r="J204" t="s">
        <v>26</v>
      </c>
      <c r="K204" t="s">
        <v>17</v>
      </c>
      <c r="L204">
        <v>33</v>
      </c>
      <c r="M204" t="str">
        <f t="shared" si="3"/>
        <v>Adult</v>
      </c>
      <c r="N204" t="s">
        <v>15</v>
      </c>
    </row>
    <row r="205" spans="1:14" x14ac:dyDescent="0.3">
      <c r="A205">
        <v>29298</v>
      </c>
      <c r="B205" t="s">
        <v>38</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5">
        <v>90000</v>
      </c>
      <c r="E208">
        <v>5</v>
      </c>
      <c r="F208" t="s">
        <v>19</v>
      </c>
      <c r="G208" t="s">
        <v>21</v>
      </c>
      <c r="H208" t="s">
        <v>18</v>
      </c>
      <c r="I208">
        <v>2</v>
      </c>
      <c r="J208" t="s">
        <v>30</v>
      </c>
      <c r="K208" t="s">
        <v>17</v>
      </c>
      <c r="L208">
        <v>62</v>
      </c>
      <c r="M208" t="str">
        <f t="shared" si="3"/>
        <v xml:space="preserve"> Senior</v>
      </c>
      <c r="N208" t="s">
        <v>18</v>
      </c>
    </row>
    <row r="209" spans="1:14" x14ac:dyDescent="0.3">
      <c r="A209">
        <v>28729</v>
      </c>
      <c r="B209" t="s">
        <v>38</v>
      </c>
      <c r="C209" t="s">
        <v>39</v>
      </c>
      <c r="D209" s="5">
        <v>20000</v>
      </c>
      <c r="E209">
        <v>0</v>
      </c>
      <c r="F209" t="s">
        <v>29</v>
      </c>
      <c r="G209" t="s">
        <v>25</v>
      </c>
      <c r="H209" t="s">
        <v>15</v>
      </c>
      <c r="I209">
        <v>2</v>
      </c>
      <c r="J209" t="s">
        <v>26</v>
      </c>
      <c r="K209" t="s">
        <v>17</v>
      </c>
      <c r="L209">
        <v>26</v>
      </c>
      <c r="M209" t="str">
        <f t="shared" si="3"/>
        <v>Adult</v>
      </c>
      <c r="N209" t="s">
        <v>15</v>
      </c>
    </row>
    <row r="210" spans="1:14" x14ac:dyDescent="0.3">
      <c r="A210">
        <v>22633</v>
      </c>
      <c r="B210" t="s">
        <v>38</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5">
        <v>30000</v>
      </c>
      <c r="E214">
        <v>0</v>
      </c>
      <c r="F214" t="s">
        <v>19</v>
      </c>
      <c r="G214" t="s">
        <v>20</v>
      </c>
      <c r="H214" t="s">
        <v>18</v>
      </c>
      <c r="I214">
        <v>1</v>
      </c>
      <c r="J214" t="s">
        <v>22</v>
      </c>
      <c r="K214" t="s">
        <v>17</v>
      </c>
      <c r="L214">
        <v>30</v>
      </c>
      <c r="M214" t="str">
        <f t="shared" si="3"/>
        <v>Adult</v>
      </c>
      <c r="N214" t="s">
        <v>18</v>
      </c>
    </row>
    <row r="215" spans="1:14" x14ac:dyDescent="0.3">
      <c r="A215">
        <v>11451</v>
      </c>
      <c r="B215" t="s">
        <v>38</v>
      </c>
      <c r="C215" t="s">
        <v>40</v>
      </c>
      <c r="D215" s="5">
        <v>70000</v>
      </c>
      <c r="E215">
        <v>0</v>
      </c>
      <c r="F215" t="s">
        <v>13</v>
      </c>
      <c r="G215" t="s">
        <v>21</v>
      </c>
      <c r="H215" t="s">
        <v>18</v>
      </c>
      <c r="I215">
        <v>4</v>
      </c>
      <c r="J215" t="s">
        <v>30</v>
      </c>
      <c r="K215" t="s">
        <v>24</v>
      </c>
      <c r="L215">
        <v>31</v>
      </c>
      <c r="M215" t="str">
        <f t="shared" si="3"/>
        <v>Adult</v>
      </c>
      <c r="N215" t="s">
        <v>15</v>
      </c>
    </row>
    <row r="216" spans="1:14" x14ac:dyDescent="0.3">
      <c r="A216">
        <v>25553</v>
      </c>
      <c r="B216" t="s">
        <v>37</v>
      </c>
      <c r="C216" t="s">
        <v>40</v>
      </c>
      <c r="D216" s="5">
        <v>30000</v>
      </c>
      <c r="E216">
        <v>1</v>
      </c>
      <c r="F216" t="s">
        <v>13</v>
      </c>
      <c r="G216" t="s">
        <v>20</v>
      </c>
      <c r="H216" t="s">
        <v>15</v>
      </c>
      <c r="I216">
        <v>0</v>
      </c>
      <c r="J216" t="s">
        <v>16</v>
      </c>
      <c r="K216" t="s">
        <v>17</v>
      </c>
      <c r="L216">
        <v>65</v>
      </c>
      <c r="M216" t="str">
        <f t="shared" si="3"/>
        <v xml:space="preserve"> Senior</v>
      </c>
      <c r="N216" t="s">
        <v>15</v>
      </c>
    </row>
    <row r="217" spans="1:14" x14ac:dyDescent="0.3">
      <c r="A217">
        <v>27951</v>
      </c>
      <c r="B217" t="s">
        <v>38</v>
      </c>
      <c r="C217" t="s">
        <v>40</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5">
        <v>20000</v>
      </c>
      <c r="E219">
        <v>0</v>
      </c>
      <c r="F219" t="s">
        <v>29</v>
      </c>
      <c r="G219" t="s">
        <v>25</v>
      </c>
      <c r="H219" t="s">
        <v>18</v>
      </c>
      <c r="I219">
        <v>2</v>
      </c>
      <c r="J219" t="s">
        <v>16</v>
      </c>
      <c r="K219" t="s">
        <v>17</v>
      </c>
      <c r="L219">
        <v>25</v>
      </c>
      <c r="M219" t="str">
        <f t="shared" si="3"/>
        <v>Adult</v>
      </c>
      <c r="N219" t="s">
        <v>18</v>
      </c>
    </row>
    <row r="220" spans="1:14" x14ac:dyDescent="0.3">
      <c r="A220">
        <v>16043</v>
      </c>
      <c r="B220" t="s">
        <v>38</v>
      </c>
      <c r="C220" t="s">
        <v>40</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5">
        <v>10000</v>
      </c>
      <c r="E221">
        <v>0</v>
      </c>
      <c r="F221" t="s">
        <v>19</v>
      </c>
      <c r="G221" t="s">
        <v>25</v>
      </c>
      <c r="H221" t="s">
        <v>15</v>
      </c>
      <c r="I221">
        <v>1</v>
      </c>
      <c r="J221" t="s">
        <v>26</v>
      </c>
      <c r="K221" t="s">
        <v>24</v>
      </c>
      <c r="L221">
        <v>26</v>
      </c>
      <c r="M221" t="str">
        <f t="shared" si="3"/>
        <v>Adult</v>
      </c>
      <c r="N221" t="s">
        <v>15</v>
      </c>
    </row>
    <row r="222" spans="1:14" x14ac:dyDescent="0.3">
      <c r="A222">
        <v>27696</v>
      </c>
      <c r="B222" t="s">
        <v>37</v>
      </c>
      <c r="C222" t="s">
        <v>40</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5">
        <v>70000</v>
      </c>
      <c r="E225">
        <v>5</v>
      </c>
      <c r="F225" t="s">
        <v>13</v>
      </c>
      <c r="G225" t="s">
        <v>21</v>
      </c>
      <c r="H225" t="s">
        <v>15</v>
      </c>
      <c r="I225">
        <v>4</v>
      </c>
      <c r="J225" t="s">
        <v>30</v>
      </c>
      <c r="K225" t="s">
        <v>24</v>
      </c>
      <c r="L225">
        <v>39</v>
      </c>
      <c r="M225" t="str">
        <f t="shared" si="3"/>
        <v>Middle Age</v>
      </c>
      <c r="N225" t="s">
        <v>18</v>
      </c>
    </row>
    <row r="226" spans="1:14" x14ac:dyDescent="0.3">
      <c r="A226">
        <v>19650</v>
      </c>
      <c r="B226" t="s">
        <v>37</v>
      </c>
      <c r="C226" t="s">
        <v>39</v>
      </c>
      <c r="D226" s="5">
        <v>30000</v>
      </c>
      <c r="E226">
        <v>2</v>
      </c>
      <c r="F226" t="s">
        <v>19</v>
      </c>
      <c r="G226" t="s">
        <v>20</v>
      </c>
      <c r="H226" t="s">
        <v>18</v>
      </c>
      <c r="I226">
        <v>2</v>
      </c>
      <c r="J226" t="s">
        <v>16</v>
      </c>
      <c r="K226" t="s">
        <v>24</v>
      </c>
      <c r="L226">
        <v>67</v>
      </c>
      <c r="M226" t="str">
        <f t="shared" si="3"/>
        <v xml:space="preserve"> Senior</v>
      </c>
      <c r="N226" t="s">
        <v>18</v>
      </c>
    </row>
    <row r="227" spans="1:14" x14ac:dyDescent="0.3">
      <c r="A227">
        <v>14135</v>
      </c>
      <c r="B227" t="s">
        <v>37</v>
      </c>
      <c r="C227" t="s">
        <v>40</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5">
        <v>80000</v>
      </c>
      <c r="E231">
        <v>5</v>
      </c>
      <c r="F231" t="s">
        <v>27</v>
      </c>
      <c r="G231" t="s">
        <v>28</v>
      </c>
      <c r="H231" t="s">
        <v>15</v>
      </c>
      <c r="I231">
        <v>3</v>
      </c>
      <c r="J231" t="s">
        <v>30</v>
      </c>
      <c r="K231" t="s">
        <v>17</v>
      </c>
      <c r="L231">
        <v>57</v>
      </c>
      <c r="M231" t="str">
        <f t="shared" si="3"/>
        <v xml:space="preserve"> Senior</v>
      </c>
      <c r="N231" t="s">
        <v>18</v>
      </c>
    </row>
    <row r="232" spans="1:14" x14ac:dyDescent="0.3">
      <c r="A232">
        <v>22830</v>
      </c>
      <c r="B232" t="s">
        <v>37</v>
      </c>
      <c r="C232" t="s">
        <v>40</v>
      </c>
      <c r="D232" s="5">
        <v>120000</v>
      </c>
      <c r="E232">
        <v>4</v>
      </c>
      <c r="F232" t="s">
        <v>19</v>
      </c>
      <c r="G232" t="s">
        <v>28</v>
      </c>
      <c r="H232" t="s">
        <v>15</v>
      </c>
      <c r="I232">
        <v>3</v>
      </c>
      <c r="J232" t="s">
        <v>30</v>
      </c>
      <c r="K232" t="s">
        <v>17</v>
      </c>
      <c r="L232">
        <v>56</v>
      </c>
      <c r="M232" t="str">
        <f t="shared" si="3"/>
        <v>Middle Age</v>
      </c>
      <c r="N232" t="s">
        <v>18</v>
      </c>
    </row>
    <row r="233" spans="1:14" x14ac:dyDescent="0.3">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5">
        <v>20000</v>
      </c>
      <c r="E235">
        <v>0</v>
      </c>
      <c r="F235" t="s">
        <v>13</v>
      </c>
      <c r="G235" t="s">
        <v>20</v>
      </c>
      <c r="H235" t="s">
        <v>15</v>
      </c>
      <c r="I235">
        <v>0</v>
      </c>
      <c r="J235" t="s">
        <v>16</v>
      </c>
      <c r="K235" t="s">
        <v>24</v>
      </c>
      <c r="L235">
        <v>27</v>
      </c>
      <c r="M235" t="str">
        <f t="shared" si="3"/>
        <v>Adult</v>
      </c>
      <c r="N235" t="s">
        <v>15</v>
      </c>
    </row>
    <row r="236" spans="1:14" x14ac:dyDescent="0.3">
      <c r="A236">
        <v>24611</v>
      </c>
      <c r="B236" t="s">
        <v>38</v>
      </c>
      <c r="C236" t="s">
        <v>40</v>
      </c>
      <c r="D236" s="5">
        <v>90000</v>
      </c>
      <c r="E236">
        <v>0</v>
      </c>
      <c r="F236" t="s">
        <v>13</v>
      </c>
      <c r="G236" t="s">
        <v>21</v>
      </c>
      <c r="H236" t="s">
        <v>18</v>
      </c>
      <c r="I236">
        <v>4</v>
      </c>
      <c r="J236" t="s">
        <v>30</v>
      </c>
      <c r="K236" t="s">
        <v>24</v>
      </c>
      <c r="L236">
        <v>35</v>
      </c>
      <c r="M236" t="str">
        <f t="shared" si="3"/>
        <v>Middle Age</v>
      </c>
      <c r="N236" t="s">
        <v>15</v>
      </c>
    </row>
    <row r="237" spans="1:14" x14ac:dyDescent="0.3">
      <c r="A237">
        <v>11340</v>
      </c>
      <c r="B237" t="s">
        <v>37</v>
      </c>
      <c r="C237" t="s">
        <v>39</v>
      </c>
      <c r="D237" s="5">
        <v>10000</v>
      </c>
      <c r="E237">
        <v>1</v>
      </c>
      <c r="F237" t="s">
        <v>31</v>
      </c>
      <c r="G237" t="s">
        <v>20</v>
      </c>
      <c r="H237" t="s">
        <v>15</v>
      </c>
      <c r="I237">
        <v>0</v>
      </c>
      <c r="J237" t="s">
        <v>16</v>
      </c>
      <c r="K237" t="s">
        <v>17</v>
      </c>
      <c r="L237">
        <v>70</v>
      </c>
      <c r="M237" t="str">
        <f t="shared" si="3"/>
        <v xml:space="preserve"> Senior</v>
      </c>
      <c r="N237" t="s">
        <v>15</v>
      </c>
    </row>
    <row r="238" spans="1:14" x14ac:dyDescent="0.3">
      <c r="A238">
        <v>25693</v>
      </c>
      <c r="B238" t="s">
        <v>38</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5">
        <v>10000</v>
      </c>
      <c r="E239">
        <v>0</v>
      </c>
      <c r="F239" t="s">
        <v>19</v>
      </c>
      <c r="G239" t="s">
        <v>25</v>
      </c>
      <c r="H239" t="s">
        <v>18</v>
      </c>
      <c r="I239">
        <v>1</v>
      </c>
      <c r="J239" t="s">
        <v>16</v>
      </c>
      <c r="K239" t="s">
        <v>24</v>
      </c>
      <c r="L239">
        <v>26</v>
      </c>
      <c r="M239" t="str">
        <f t="shared" si="3"/>
        <v>Adult</v>
      </c>
      <c r="N239" t="s">
        <v>15</v>
      </c>
    </row>
    <row r="240" spans="1:14" x14ac:dyDescent="0.3">
      <c r="A240">
        <v>22006</v>
      </c>
      <c r="B240" t="s">
        <v>37</v>
      </c>
      <c r="C240" t="s">
        <v>40</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5">
        <v>30000</v>
      </c>
      <c r="E241">
        <v>0</v>
      </c>
      <c r="F241" t="s">
        <v>27</v>
      </c>
      <c r="G241" t="s">
        <v>25</v>
      </c>
      <c r="H241" t="s">
        <v>18</v>
      </c>
      <c r="I241">
        <v>1</v>
      </c>
      <c r="J241" t="s">
        <v>22</v>
      </c>
      <c r="K241" t="s">
        <v>17</v>
      </c>
      <c r="L241">
        <v>34</v>
      </c>
      <c r="M241" t="str">
        <f t="shared" si="3"/>
        <v>Adult</v>
      </c>
      <c r="N241" t="s">
        <v>15</v>
      </c>
    </row>
    <row r="242" spans="1:14" x14ac:dyDescent="0.3">
      <c r="A242">
        <v>17702</v>
      </c>
      <c r="B242" t="s">
        <v>37</v>
      </c>
      <c r="C242" t="s">
        <v>40</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5">
        <v>30000</v>
      </c>
      <c r="E243">
        <v>3</v>
      </c>
      <c r="F243" t="s">
        <v>19</v>
      </c>
      <c r="G243" t="s">
        <v>20</v>
      </c>
      <c r="H243" t="s">
        <v>15</v>
      </c>
      <c r="I243">
        <v>2</v>
      </c>
      <c r="J243" t="s">
        <v>16</v>
      </c>
      <c r="K243" t="s">
        <v>17</v>
      </c>
      <c r="L243">
        <v>27</v>
      </c>
      <c r="M243" t="str">
        <f t="shared" si="3"/>
        <v>Adult</v>
      </c>
      <c r="N243" t="s">
        <v>18</v>
      </c>
    </row>
    <row r="244" spans="1:14" x14ac:dyDescent="0.3">
      <c r="A244">
        <v>23908</v>
      </c>
      <c r="B244" t="s">
        <v>38</v>
      </c>
      <c r="C244" t="s">
        <v>40</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5">
        <v>20000</v>
      </c>
      <c r="E245">
        <v>0</v>
      </c>
      <c r="F245" t="s">
        <v>27</v>
      </c>
      <c r="G245" t="s">
        <v>25</v>
      </c>
      <c r="H245" t="s">
        <v>18</v>
      </c>
      <c r="I245">
        <v>1</v>
      </c>
      <c r="J245" t="s">
        <v>22</v>
      </c>
      <c r="K245" t="s">
        <v>17</v>
      </c>
      <c r="L245">
        <v>29</v>
      </c>
      <c r="M245" t="str">
        <f t="shared" si="3"/>
        <v>Adult</v>
      </c>
      <c r="N245" t="s">
        <v>18</v>
      </c>
    </row>
    <row r="246" spans="1:14" x14ac:dyDescent="0.3">
      <c r="A246">
        <v>19057</v>
      </c>
      <c r="B246" t="s">
        <v>37</v>
      </c>
      <c r="C246" t="s">
        <v>39</v>
      </c>
      <c r="D246" s="5">
        <v>120000</v>
      </c>
      <c r="E246">
        <v>3</v>
      </c>
      <c r="F246" t="s">
        <v>13</v>
      </c>
      <c r="G246" t="s">
        <v>28</v>
      </c>
      <c r="H246" t="s">
        <v>18</v>
      </c>
      <c r="I246">
        <v>2</v>
      </c>
      <c r="J246" t="s">
        <v>30</v>
      </c>
      <c r="K246" t="s">
        <v>17</v>
      </c>
      <c r="L246">
        <v>52</v>
      </c>
      <c r="M246" t="str">
        <f t="shared" si="3"/>
        <v>Middle Age</v>
      </c>
      <c r="N246" t="s">
        <v>15</v>
      </c>
    </row>
    <row r="247" spans="1:14" x14ac:dyDescent="0.3">
      <c r="A247">
        <v>18494</v>
      </c>
      <c r="B247" t="s">
        <v>37</v>
      </c>
      <c r="C247" t="s">
        <v>40</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5">
        <v>100000</v>
      </c>
      <c r="E249">
        <v>0</v>
      </c>
      <c r="F249" t="s">
        <v>27</v>
      </c>
      <c r="G249" t="s">
        <v>28</v>
      </c>
      <c r="H249" t="s">
        <v>15</v>
      </c>
      <c r="I249">
        <v>4</v>
      </c>
      <c r="J249" t="s">
        <v>30</v>
      </c>
      <c r="K249" t="s">
        <v>24</v>
      </c>
      <c r="L249">
        <v>34</v>
      </c>
      <c r="M249" t="str">
        <f t="shared" si="3"/>
        <v>Adult</v>
      </c>
      <c r="N249" t="s">
        <v>15</v>
      </c>
    </row>
    <row r="250" spans="1:14" x14ac:dyDescent="0.3">
      <c r="A250">
        <v>13981</v>
      </c>
      <c r="B250" t="s">
        <v>37</v>
      </c>
      <c r="C250" t="s">
        <v>39</v>
      </c>
      <c r="D250" s="5">
        <v>10000</v>
      </c>
      <c r="E250">
        <v>5</v>
      </c>
      <c r="F250" t="s">
        <v>27</v>
      </c>
      <c r="G250" t="s">
        <v>14</v>
      </c>
      <c r="H250" t="s">
        <v>18</v>
      </c>
      <c r="I250">
        <v>3</v>
      </c>
      <c r="J250" t="s">
        <v>26</v>
      </c>
      <c r="K250" t="s">
        <v>24</v>
      </c>
      <c r="L250">
        <v>62</v>
      </c>
      <c r="M250" t="str">
        <f t="shared" si="3"/>
        <v xml:space="preserve"> Senior</v>
      </c>
      <c r="N250" t="s">
        <v>18</v>
      </c>
    </row>
    <row r="251" spans="1:14" x14ac:dyDescent="0.3">
      <c r="A251">
        <v>23432</v>
      </c>
      <c r="B251" t="s">
        <v>38</v>
      </c>
      <c r="C251" t="s">
        <v>40</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5">
        <v>100000</v>
      </c>
      <c r="E252">
        <v>5</v>
      </c>
      <c r="F252" t="s">
        <v>31</v>
      </c>
      <c r="G252" t="s">
        <v>28</v>
      </c>
      <c r="H252" t="s">
        <v>18</v>
      </c>
      <c r="I252">
        <v>1</v>
      </c>
      <c r="J252" t="s">
        <v>26</v>
      </c>
      <c r="K252" t="s">
        <v>24</v>
      </c>
      <c r="L252">
        <v>78</v>
      </c>
      <c r="M252" t="str">
        <f t="shared" si="3"/>
        <v xml:space="preserve"> Senior</v>
      </c>
      <c r="N252" t="s">
        <v>15</v>
      </c>
    </row>
    <row r="253" spans="1:14" x14ac:dyDescent="0.3">
      <c r="A253">
        <v>18172</v>
      </c>
      <c r="B253" t="s">
        <v>37</v>
      </c>
      <c r="C253" t="s">
        <v>40</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40</v>
      </c>
      <c r="D254" s="5">
        <v>60000</v>
      </c>
      <c r="E254">
        <v>0</v>
      </c>
      <c r="F254" t="s">
        <v>13</v>
      </c>
      <c r="G254" t="s">
        <v>21</v>
      </c>
      <c r="H254" t="s">
        <v>18</v>
      </c>
      <c r="I254">
        <v>4</v>
      </c>
      <c r="J254" t="s">
        <v>22</v>
      </c>
      <c r="K254" t="s">
        <v>24</v>
      </c>
      <c r="L254">
        <v>31</v>
      </c>
      <c r="M254" t="str">
        <f t="shared" si="3"/>
        <v>Adult</v>
      </c>
      <c r="N254" t="s">
        <v>18</v>
      </c>
    </row>
    <row r="255" spans="1:14" x14ac:dyDescent="0.3">
      <c r="A255">
        <v>20598</v>
      </c>
      <c r="B255" t="s">
        <v>37</v>
      </c>
      <c r="C255" t="s">
        <v>40</v>
      </c>
      <c r="D255" s="5">
        <v>100000</v>
      </c>
      <c r="E255">
        <v>3</v>
      </c>
      <c r="F255" t="s">
        <v>29</v>
      </c>
      <c r="G255" t="s">
        <v>21</v>
      </c>
      <c r="H255" t="s">
        <v>15</v>
      </c>
      <c r="I255">
        <v>0</v>
      </c>
      <c r="J255" t="s">
        <v>30</v>
      </c>
      <c r="K255" t="s">
        <v>17</v>
      </c>
      <c r="L255">
        <v>59</v>
      </c>
      <c r="M255" t="str">
        <f t="shared" si="3"/>
        <v xml:space="preserve"> Senior</v>
      </c>
      <c r="N255" t="s">
        <v>15</v>
      </c>
    </row>
    <row r="256" spans="1:14" x14ac:dyDescent="0.3">
      <c r="A256">
        <v>21375</v>
      </c>
      <c r="B256" t="s">
        <v>38</v>
      </c>
      <c r="C256" t="s">
        <v>40</v>
      </c>
      <c r="D256" s="5">
        <v>20000</v>
      </c>
      <c r="E256">
        <v>2</v>
      </c>
      <c r="F256" t="s">
        <v>29</v>
      </c>
      <c r="G256" t="s">
        <v>20</v>
      </c>
      <c r="H256" t="s">
        <v>15</v>
      </c>
      <c r="I256">
        <v>2</v>
      </c>
      <c r="J256" t="s">
        <v>23</v>
      </c>
      <c r="K256" t="s">
        <v>24</v>
      </c>
      <c r="L256">
        <v>57</v>
      </c>
      <c r="M256" t="str">
        <f t="shared" si="3"/>
        <v xml:space="preserve"> Senior</v>
      </c>
      <c r="N256" t="s">
        <v>18</v>
      </c>
    </row>
    <row r="257" spans="1:14" x14ac:dyDescent="0.3">
      <c r="A257">
        <v>20839</v>
      </c>
      <c r="B257" t="s">
        <v>38</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5">
        <v>50000</v>
      </c>
      <c r="E259">
        <v>0</v>
      </c>
      <c r="F259" t="s">
        <v>31</v>
      </c>
      <c r="G259" t="s">
        <v>14</v>
      </c>
      <c r="H259" t="s">
        <v>15</v>
      </c>
      <c r="I259">
        <v>0</v>
      </c>
      <c r="J259" t="s">
        <v>16</v>
      </c>
      <c r="K259" t="s">
        <v>17</v>
      </c>
      <c r="L259">
        <v>36</v>
      </c>
      <c r="M259" t="str">
        <f t="shared" ref="M259:M322" si="4">IF(L259&gt;56," Senior",IF(L259 &gt;=35,"Middle Age",IF(L259&lt;35,"Adult","Invalid")))</f>
        <v>Middle Age</v>
      </c>
      <c r="N259" t="s">
        <v>15</v>
      </c>
    </row>
    <row r="260" spans="1:14" x14ac:dyDescent="0.3">
      <c r="A260">
        <v>14193</v>
      </c>
      <c r="B260" t="s">
        <v>38</v>
      </c>
      <c r="C260" t="s">
        <v>39</v>
      </c>
      <c r="D260" s="5">
        <v>100000</v>
      </c>
      <c r="E260">
        <v>3</v>
      </c>
      <c r="F260" t="s">
        <v>19</v>
      </c>
      <c r="G260" t="s">
        <v>28</v>
      </c>
      <c r="H260" t="s">
        <v>15</v>
      </c>
      <c r="I260">
        <v>4</v>
      </c>
      <c r="J260" t="s">
        <v>30</v>
      </c>
      <c r="K260" t="s">
        <v>17</v>
      </c>
      <c r="L260">
        <v>56</v>
      </c>
      <c r="M260" t="str">
        <f t="shared" si="4"/>
        <v>Middle Age</v>
      </c>
      <c r="N260" t="s">
        <v>18</v>
      </c>
    </row>
    <row r="261" spans="1:14" x14ac:dyDescent="0.3">
      <c r="A261">
        <v>12705</v>
      </c>
      <c r="B261" t="s">
        <v>37</v>
      </c>
      <c r="C261" t="s">
        <v>40</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5">
        <v>40000</v>
      </c>
      <c r="E263">
        <v>1</v>
      </c>
      <c r="F263" t="s">
        <v>13</v>
      </c>
      <c r="G263" t="s">
        <v>14</v>
      </c>
      <c r="H263" t="s">
        <v>15</v>
      </c>
      <c r="I263">
        <v>1</v>
      </c>
      <c r="J263" t="s">
        <v>26</v>
      </c>
      <c r="K263" t="s">
        <v>17</v>
      </c>
      <c r="L263">
        <v>33</v>
      </c>
      <c r="M263" t="str">
        <f t="shared" si="4"/>
        <v>Adult</v>
      </c>
      <c r="N263" t="s">
        <v>15</v>
      </c>
    </row>
    <row r="264" spans="1:14" x14ac:dyDescent="0.3">
      <c r="A264">
        <v>28468</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5">
        <v>70000</v>
      </c>
      <c r="E265">
        <v>5</v>
      </c>
      <c r="F265" t="s">
        <v>13</v>
      </c>
      <c r="G265" t="s">
        <v>21</v>
      </c>
      <c r="H265" t="s">
        <v>15</v>
      </c>
      <c r="I265">
        <v>3</v>
      </c>
      <c r="J265" t="s">
        <v>30</v>
      </c>
      <c r="K265" t="s">
        <v>24</v>
      </c>
      <c r="L265">
        <v>39</v>
      </c>
      <c r="M265" t="str">
        <f t="shared" si="4"/>
        <v>Middle Age</v>
      </c>
      <c r="N265" t="s">
        <v>18</v>
      </c>
    </row>
    <row r="266" spans="1:14" x14ac:dyDescent="0.3">
      <c r="A266">
        <v>17964</v>
      </c>
      <c r="B266" t="s">
        <v>37</v>
      </c>
      <c r="C266" t="s">
        <v>40</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5">
        <v>20000</v>
      </c>
      <c r="E268">
        <v>5</v>
      </c>
      <c r="F268" t="s">
        <v>27</v>
      </c>
      <c r="G268" t="s">
        <v>25</v>
      </c>
      <c r="H268" t="s">
        <v>15</v>
      </c>
      <c r="I268">
        <v>2</v>
      </c>
      <c r="J268" t="s">
        <v>16</v>
      </c>
      <c r="K268" t="s">
        <v>17</v>
      </c>
      <c r="L268">
        <v>27</v>
      </c>
      <c r="M268" t="str">
        <f t="shared" si="4"/>
        <v>Adult</v>
      </c>
      <c r="N268" t="s">
        <v>18</v>
      </c>
    </row>
    <row r="269" spans="1:14" x14ac:dyDescent="0.3">
      <c r="A269">
        <v>13133</v>
      </c>
      <c r="B269" t="s">
        <v>38</v>
      </c>
      <c r="C269" t="s">
        <v>40</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5">
        <v>20000</v>
      </c>
      <c r="E273">
        <v>0</v>
      </c>
      <c r="F273" t="s">
        <v>27</v>
      </c>
      <c r="G273" t="s">
        <v>25</v>
      </c>
      <c r="H273" t="s">
        <v>18</v>
      </c>
      <c r="I273">
        <v>1</v>
      </c>
      <c r="J273" t="s">
        <v>26</v>
      </c>
      <c r="K273" t="s">
        <v>17</v>
      </c>
      <c r="L273">
        <v>28</v>
      </c>
      <c r="M273" t="str">
        <f t="shared" si="4"/>
        <v>Adult</v>
      </c>
      <c r="N273" t="s">
        <v>18</v>
      </c>
    </row>
    <row r="274" spans="1:14" x14ac:dyDescent="0.3">
      <c r="A274">
        <v>24061</v>
      </c>
      <c r="B274" t="s">
        <v>37</v>
      </c>
      <c r="C274" t="s">
        <v>40</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5">
        <v>20000</v>
      </c>
      <c r="E275">
        <v>0</v>
      </c>
      <c r="F275" t="s">
        <v>27</v>
      </c>
      <c r="G275" t="s">
        <v>25</v>
      </c>
      <c r="H275" t="s">
        <v>18</v>
      </c>
      <c r="I275">
        <v>1</v>
      </c>
      <c r="J275" t="s">
        <v>22</v>
      </c>
      <c r="K275" t="s">
        <v>17</v>
      </c>
      <c r="L275">
        <v>30</v>
      </c>
      <c r="M275" t="str">
        <f t="shared" si="4"/>
        <v>Adult</v>
      </c>
      <c r="N275" t="s">
        <v>18</v>
      </c>
    </row>
    <row r="276" spans="1:14" x14ac:dyDescent="0.3">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5">
        <v>100000</v>
      </c>
      <c r="E280">
        <v>0</v>
      </c>
      <c r="F280" t="s">
        <v>27</v>
      </c>
      <c r="G280" t="s">
        <v>28</v>
      </c>
      <c r="H280" t="s">
        <v>15</v>
      </c>
      <c r="I280">
        <v>3</v>
      </c>
      <c r="J280" t="s">
        <v>30</v>
      </c>
      <c r="K280" t="s">
        <v>24</v>
      </c>
      <c r="L280">
        <v>35</v>
      </c>
      <c r="M280" t="str">
        <f t="shared" si="4"/>
        <v>Middle Age</v>
      </c>
      <c r="N280" t="s">
        <v>15</v>
      </c>
    </row>
    <row r="281" spans="1:14" x14ac:dyDescent="0.3">
      <c r="A281">
        <v>16390</v>
      </c>
      <c r="B281" t="s">
        <v>38</v>
      </c>
      <c r="C281" t="s">
        <v>40</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5">
        <v>10000</v>
      </c>
      <c r="E284">
        <v>0</v>
      </c>
      <c r="F284" t="s">
        <v>29</v>
      </c>
      <c r="G284" t="s">
        <v>25</v>
      </c>
      <c r="H284" t="s">
        <v>18</v>
      </c>
      <c r="I284">
        <v>2</v>
      </c>
      <c r="J284" t="s">
        <v>16</v>
      </c>
      <c r="K284" t="s">
        <v>17</v>
      </c>
      <c r="L284">
        <v>34</v>
      </c>
      <c r="M284" t="str">
        <f t="shared" si="4"/>
        <v>Adult</v>
      </c>
      <c r="N284" t="s">
        <v>18</v>
      </c>
    </row>
    <row r="285" spans="1:14" x14ac:dyDescent="0.3">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5">
        <v>110000</v>
      </c>
      <c r="E297">
        <v>0</v>
      </c>
      <c r="F297" t="s">
        <v>19</v>
      </c>
      <c r="G297" t="s">
        <v>28</v>
      </c>
      <c r="H297" t="s">
        <v>15</v>
      </c>
      <c r="I297">
        <v>3</v>
      </c>
      <c r="J297" t="s">
        <v>30</v>
      </c>
      <c r="K297" t="s">
        <v>24</v>
      </c>
      <c r="L297">
        <v>32</v>
      </c>
      <c r="M297" t="str">
        <f t="shared" si="4"/>
        <v>Adult</v>
      </c>
      <c r="N297" t="s">
        <v>15</v>
      </c>
    </row>
    <row r="298" spans="1:14" x14ac:dyDescent="0.3">
      <c r="A298">
        <v>26663</v>
      </c>
      <c r="B298" t="s">
        <v>38</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5">
        <v>30000</v>
      </c>
      <c r="E301">
        <v>2</v>
      </c>
      <c r="F301" t="s">
        <v>19</v>
      </c>
      <c r="G301" t="s">
        <v>20</v>
      </c>
      <c r="H301" t="s">
        <v>18</v>
      </c>
      <c r="I301">
        <v>2</v>
      </c>
      <c r="J301" t="s">
        <v>23</v>
      </c>
      <c r="K301" t="s">
        <v>24</v>
      </c>
      <c r="L301">
        <v>69</v>
      </c>
      <c r="M301" t="str">
        <f t="shared" si="4"/>
        <v xml:space="preserve"> Senior</v>
      </c>
      <c r="N301" t="s">
        <v>18</v>
      </c>
    </row>
    <row r="302" spans="1:14" x14ac:dyDescent="0.3">
      <c r="A302">
        <v>25906</v>
      </c>
      <c r="B302" t="s">
        <v>38</v>
      </c>
      <c r="C302" t="s">
        <v>39</v>
      </c>
      <c r="D302" s="5">
        <v>10000</v>
      </c>
      <c r="E302">
        <v>5</v>
      </c>
      <c r="F302" t="s">
        <v>27</v>
      </c>
      <c r="G302" t="s">
        <v>14</v>
      </c>
      <c r="H302" t="s">
        <v>18</v>
      </c>
      <c r="I302">
        <v>2</v>
      </c>
      <c r="J302" t="s">
        <v>26</v>
      </c>
      <c r="K302" t="s">
        <v>24</v>
      </c>
      <c r="L302">
        <v>62</v>
      </c>
      <c r="M302" t="str">
        <f t="shared" si="4"/>
        <v xml:space="preserve"> Senior</v>
      </c>
      <c r="N302" t="s">
        <v>18</v>
      </c>
    </row>
    <row r="303" spans="1:14" x14ac:dyDescent="0.3">
      <c r="A303">
        <v>17926</v>
      </c>
      <c r="B303" t="s">
        <v>38</v>
      </c>
      <c r="C303" t="s">
        <v>39</v>
      </c>
      <c r="D303" s="5">
        <v>40000</v>
      </c>
      <c r="E303">
        <v>0</v>
      </c>
      <c r="F303" t="s">
        <v>13</v>
      </c>
      <c r="G303" t="s">
        <v>20</v>
      </c>
      <c r="H303" t="s">
        <v>18</v>
      </c>
      <c r="I303">
        <v>0</v>
      </c>
      <c r="J303" t="s">
        <v>16</v>
      </c>
      <c r="K303" t="s">
        <v>24</v>
      </c>
      <c r="L303">
        <v>28</v>
      </c>
      <c r="M303" t="str">
        <f t="shared" si="4"/>
        <v>Adult</v>
      </c>
      <c r="N303" t="s">
        <v>15</v>
      </c>
    </row>
    <row r="304" spans="1:14" x14ac:dyDescent="0.3">
      <c r="A304">
        <v>26928</v>
      </c>
      <c r="B304" t="s">
        <v>38</v>
      </c>
      <c r="C304" t="s">
        <v>40</v>
      </c>
      <c r="D304" s="5">
        <v>30000</v>
      </c>
      <c r="E304">
        <v>1</v>
      </c>
      <c r="F304" t="s">
        <v>13</v>
      </c>
      <c r="G304" t="s">
        <v>20</v>
      </c>
      <c r="H304" t="s">
        <v>15</v>
      </c>
      <c r="I304">
        <v>0</v>
      </c>
      <c r="J304" t="s">
        <v>16</v>
      </c>
      <c r="K304" t="s">
        <v>17</v>
      </c>
      <c r="L304">
        <v>62</v>
      </c>
      <c r="M304" t="str">
        <f t="shared" si="4"/>
        <v xml:space="preserve"> Senior</v>
      </c>
      <c r="N304" t="s">
        <v>15</v>
      </c>
    </row>
    <row r="305" spans="1:14" x14ac:dyDescent="0.3">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5">
        <v>10000</v>
      </c>
      <c r="E307">
        <v>2</v>
      </c>
      <c r="F307" t="s">
        <v>29</v>
      </c>
      <c r="G307" t="s">
        <v>20</v>
      </c>
      <c r="H307" t="s">
        <v>15</v>
      </c>
      <c r="I307">
        <v>2</v>
      </c>
      <c r="J307" t="s">
        <v>23</v>
      </c>
      <c r="K307" t="s">
        <v>24</v>
      </c>
      <c r="L307">
        <v>58</v>
      </c>
      <c r="M307" t="str">
        <f t="shared" si="4"/>
        <v xml:space="preserve"> Senior</v>
      </c>
      <c r="N307" t="s">
        <v>18</v>
      </c>
    </row>
    <row r="308" spans="1:14" x14ac:dyDescent="0.3">
      <c r="A308">
        <v>11000</v>
      </c>
      <c r="B308" t="s">
        <v>37</v>
      </c>
      <c r="C308" t="s">
        <v>40</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5">
        <v>10000</v>
      </c>
      <c r="E309">
        <v>2</v>
      </c>
      <c r="F309" t="s">
        <v>13</v>
      </c>
      <c r="G309" t="s">
        <v>20</v>
      </c>
      <c r="H309" t="s">
        <v>15</v>
      </c>
      <c r="I309">
        <v>1</v>
      </c>
      <c r="J309" t="s">
        <v>16</v>
      </c>
      <c r="K309" t="s">
        <v>17</v>
      </c>
      <c r="L309">
        <v>66</v>
      </c>
      <c r="M309" t="str">
        <f t="shared" si="4"/>
        <v xml:space="preserve"> Senior</v>
      </c>
      <c r="N309" t="s">
        <v>18</v>
      </c>
    </row>
    <row r="310" spans="1:14" x14ac:dyDescent="0.3">
      <c r="A310">
        <v>28758</v>
      </c>
      <c r="B310" t="s">
        <v>37</v>
      </c>
      <c r="C310" t="s">
        <v>40</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5">
        <v>20000</v>
      </c>
      <c r="E314">
        <v>4</v>
      </c>
      <c r="F314" t="s">
        <v>27</v>
      </c>
      <c r="G314" t="s">
        <v>14</v>
      </c>
      <c r="H314" t="s">
        <v>15</v>
      </c>
      <c r="I314">
        <v>2</v>
      </c>
      <c r="J314" t="s">
        <v>23</v>
      </c>
      <c r="K314" t="s">
        <v>24</v>
      </c>
      <c r="L314">
        <v>58</v>
      </c>
      <c r="M314" t="str">
        <f t="shared" si="4"/>
        <v xml:space="preserve"> Senior</v>
      </c>
      <c r="N314" t="s">
        <v>15</v>
      </c>
    </row>
    <row r="315" spans="1:14" x14ac:dyDescent="0.3">
      <c r="A315">
        <v>23105</v>
      </c>
      <c r="B315" t="s">
        <v>38</v>
      </c>
      <c r="C315" t="s">
        <v>40</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5">
        <v>50000</v>
      </c>
      <c r="E318">
        <v>2</v>
      </c>
      <c r="F318" t="s">
        <v>31</v>
      </c>
      <c r="G318" t="s">
        <v>28</v>
      </c>
      <c r="H318" t="s">
        <v>15</v>
      </c>
      <c r="I318">
        <v>1</v>
      </c>
      <c r="J318" t="s">
        <v>23</v>
      </c>
      <c r="K318" t="s">
        <v>24</v>
      </c>
      <c r="L318">
        <v>64</v>
      </c>
      <c r="M318" t="str">
        <f t="shared" si="4"/>
        <v xml:space="preserve"> Senior</v>
      </c>
      <c r="N318" t="s">
        <v>15</v>
      </c>
    </row>
    <row r="319" spans="1:14" x14ac:dyDescent="0.3">
      <c r="A319">
        <v>14154</v>
      </c>
      <c r="B319" t="s">
        <v>37</v>
      </c>
      <c r="C319" t="s">
        <v>40</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5">
        <v>130000</v>
      </c>
      <c r="E320">
        <v>4</v>
      </c>
      <c r="F320" t="s">
        <v>19</v>
      </c>
      <c r="G320" t="s">
        <v>21</v>
      </c>
      <c r="H320" t="s">
        <v>18</v>
      </c>
      <c r="I320">
        <v>3</v>
      </c>
      <c r="J320" t="s">
        <v>30</v>
      </c>
      <c r="K320" t="s">
        <v>17</v>
      </c>
      <c r="L320">
        <v>54</v>
      </c>
      <c r="M320" t="str">
        <f t="shared" si="4"/>
        <v>Middle Age</v>
      </c>
      <c r="N320" t="s">
        <v>18</v>
      </c>
    </row>
    <row r="321" spans="1:14" x14ac:dyDescent="0.3">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5">
        <v>160000</v>
      </c>
      <c r="E323">
        <v>0</v>
      </c>
      <c r="F323" t="s">
        <v>31</v>
      </c>
      <c r="G323" t="s">
        <v>28</v>
      </c>
      <c r="H323" t="s">
        <v>18</v>
      </c>
      <c r="I323">
        <v>3</v>
      </c>
      <c r="J323" t="s">
        <v>16</v>
      </c>
      <c r="K323" t="s">
        <v>24</v>
      </c>
      <c r="L323">
        <v>47</v>
      </c>
      <c r="M323" t="str">
        <f t="shared" ref="M323:M386" si="5">IF(L323&gt;56," Senior",IF(L323 &gt;=35,"Middle Age",IF(L323&lt;35,"Adult","Invalid")))</f>
        <v>Middle Age</v>
      </c>
      <c r="N323" t="s">
        <v>15</v>
      </c>
    </row>
    <row r="324" spans="1:14" x14ac:dyDescent="0.3">
      <c r="A324">
        <v>16410</v>
      </c>
      <c r="B324" t="s">
        <v>38</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5">
        <v>20000</v>
      </c>
      <c r="E328">
        <v>0</v>
      </c>
      <c r="F328" t="s">
        <v>13</v>
      </c>
      <c r="G328" t="s">
        <v>20</v>
      </c>
      <c r="H328" t="s">
        <v>18</v>
      </c>
      <c r="I328">
        <v>0</v>
      </c>
      <c r="J328" t="s">
        <v>16</v>
      </c>
      <c r="K328" t="s">
        <v>24</v>
      </c>
      <c r="L328">
        <v>26</v>
      </c>
      <c r="M328" t="str">
        <f t="shared" si="5"/>
        <v>Adult</v>
      </c>
      <c r="N328" t="s">
        <v>15</v>
      </c>
    </row>
    <row r="329" spans="1:14" x14ac:dyDescent="0.3">
      <c r="A329">
        <v>28379</v>
      </c>
      <c r="B329" t="s">
        <v>37</v>
      </c>
      <c r="C329" t="s">
        <v>40</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5">
        <v>90000</v>
      </c>
      <c r="E331">
        <v>5</v>
      </c>
      <c r="F331" t="s">
        <v>29</v>
      </c>
      <c r="G331" t="s">
        <v>14</v>
      </c>
      <c r="H331" t="s">
        <v>15</v>
      </c>
      <c r="I331">
        <v>2</v>
      </c>
      <c r="J331" t="s">
        <v>30</v>
      </c>
      <c r="K331" t="s">
        <v>17</v>
      </c>
      <c r="L331">
        <v>59</v>
      </c>
      <c r="M331" t="str">
        <f t="shared" si="5"/>
        <v xml:space="preserve"> Senior</v>
      </c>
      <c r="N331" t="s">
        <v>18</v>
      </c>
    </row>
    <row r="332" spans="1:14" x14ac:dyDescent="0.3">
      <c r="A332">
        <v>24898</v>
      </c>
      <c r="B332" t="s">
        <v>38</v>
      </c>
      <c r="C332" t="s">
        <v>39</v>
      </c>
      <c r="D332" s="5">
        <v>80000</v>
      </c>
      <c r="E332">
        <v>0</v>
      </c>
      <c r="F332" t="s">
        <v>13</v>
      </c>
      <c r="G332" t="s">
        <v>21</v>
      </c>
      <c r="H332" t="s">
        <v>15</v>
      </c>
      <c r="I332">
        <v>3</v>
      </c>
      <c r="J332" t="s">
        <v>30</v>
      </c>
      <c r="K332" t="s">
        <v>24</v>
      </c>
      <c r="L332">
        <v>32</v>
      </c>
      <c r="M332" t="str">
        <f t="shared" si="5"/>
        <v>Adult</v>
      </c>
      <c r="N332" t="s">
        <v>18</v>
      </c>
    </row>
    <row r="333" spans="1:14" x14ac:dyDescent="0.3">
      <c r="A333">
        <v>19508</v>
      </c>
      <c r="B333" t="s">
        <v>37</v>
      </c>
      <c r="C333" t="s">
        <v>40</v>
      </c>
      <c r="D333" s="5">
        <v>10000</v>
      </c>
      <c r="E333">
        <v>0</v>
      </c>
      <c r="F333" t="s">
        <v>29</v>
      </c>
      <c r="G333" t="s">
        <v>25</v>
      </c>
      <c r="H333" t="s">
        <v>18</v>
      </c>
      <c r="I333">
        <v>2</v>
      </c>
      <c r="J333" t="s">
        <v>16</v>
      </c>
      <c r="K333" t="s">
        <v>17</v>
      </c>
      <c r="L333">
        <v>30</v>
      </c>
      <c r="M333" t="str">
        <f t="shared" si="5"/>
        <v>Adult</v>
      </c>
      <c r="N333" t="s">
        <v>18</v>
      </c>
    </row>
    <row r="334" spans="1:14" x14ac:dyDescent="0.3">
      <c r="A334">
        <v>11489</v>
      </c>
      <c r="B334" t="s">
        <v>38</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5">
        <v>20000</v>
      </c>
      <c r="E338">
        <v>0</v>
      </c>
      <c r="F338" t="s">
        <v>29</v>
      </c>
      <c r="G338" t="s">
        <v>25</v>
      </c>
      <c r="H338" t="s">
        <v>18</v>
      </c>
      <c r="I338">
        <v>2</v>
      </c>
      <c r="J338" t="s">
        <v>16</v>
      </c>
      <c r="K338" t="s">
        <v>17</v>
      </c>
      <c r="L338">
        <v>34</v>
      </c>
      <c r="M338" t="str">
        <f t="shared" si="5"/>
        <v>Adult</v>
      </c>
      <c r="N338" t="s">
        <v>18</v>
      </c>
    </row>
    <row r="339" spans="1:14" x14ac:dyDescent="0.3">
      <c r="A339">
        <v>29424</v>
      </c>
      <c r="B339" t="s">
        <v>37</v>
      </c>
      <c r="C339" t="s">
        <v>40</v>
      </c>
      <c r="D339" s="5">
        <v>10000</v>
      </c>
      <c r="E339">
        <v>0</v>
      </c>
      <c r="F339" t="s">
        <v>29</v>
      </c>
      <c r="G339" t="s">
        <v>25</v>
      </c>
      <c r="H339" t="s">
        <v>15</v>
      </c>
      <c r="I339">
        <v>2</v>
      </c>
      <c r="J339" t="s">
        <v>16</v>
      </c>
      <c r="K339" t="s">
        <v>17</v>
      </c>
      <c r="L339">
        <v>32</v>
      </c>
      <c r="M339" t="str">
        <f t="shared" si="5"/>
        <v>Adult</v>
      </c>
      <c r="N339" t="s">
        <v>18</v>
      </c>
    </row>
    <row r="340" spans="1:14" x14ac:dyDescent="0.3">
      <c r="A340">
        <v>15926</v>
      </c>
      <c r="B340" t="s">
        <v>38</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5">
        <v>20000</v>
      </c>
      <c r="E341">
        <v>1</v>
      </c>
      <c r="F341" t="s">
        <v>13</v>
      </c>
      <c r="G341" t="s">
        <v>20</v>
      </c>
      <c r="H341" t="s">
        <v>15</v>
      </c>
      <c r="I341">
        <v>0</v>
      </c>
      <c r="J341" t="s">
        <v>16</v>
      </c>
      <c r="K341" t="s">
        <v>17</v>
      </c>
      <c r="L341">
        <v>66</v>
      </c>
      <c r="M341" t="str">
        <f t="shared" si="5"/>
        <v xml:space="preserve"> Senior</v>
      </c>
      <c r="N341" t="s">
        <v>18</v>
      </c>
    </row>
    <row r="342" spans="1:14" x14ac:dyDescent="0.3">
      <c r="A342">
        <v>16468</v>
      </c>
      <c r="B342" t="s">
        <v>38</v>
      </c>
      <c r="C342" t="s">
        <v>40</v>
      </c>
      <c r="D342" s="5">
        <v>30000</v>
      </c>
      <c r="E342">
        <v>0</v>
      </c>
      <c r="F342" t="s">
        <v>19</v>
      </c>
      <c r="G342" t="s">
        <v>20</v>
      </c>
      <c r="H342" t="s">
        <v>15</v>
      </c>
      <c r="I342">
        <v>1</v>
      </c>
      <c r="J342" t="s">
        <v>22</v>
      </c>
      <c r="K342" t="s">
        <v>17</v>
      </c>
      <c r="L342">
        <v>30</v>
      </c>
      <c r="M342" t="str">
        <f t="shared" si="5"/>
        <v>Adult</v>
      </c>
      <c r="N342" t="s">
        <v>18</v>
      </c>
    </row>
    <row r="343" spans="1:14" x14ac:dyDescent="0.3">
      <c r="A343">
        <v>19174</v>
      </c>
      <c r="B343" t="s">
        <v>38</v>
      </c>
      <c r="C343" t="s">
        <v>39</v>
      </c>
      <c r="D343" s="5">
        <v>30000</v>
      </c>
      <c r="E343">
        <v>0</v>
      </c>
      <c r="F343" t="s">
        <v>27</v>
      </c>
      <c r="G343" t="s">
        <v>25</v>
      </c>
      <c r="H343" t="s">
        <v>18</v>
      </c>
      <c r="I343">
        <v>1</v>
      </c>
      <c r="J343" t="s">
        <v>22</v>
      </c>
      <c r="K343" t="s">
        <v>17</v>
      </c>
      <c r="L343">
        <v>32</v>
      </c>
      <c r="M343" t="str">
        <f t="shared" si="5"/>
        <v>Adult</v>
      </c>
      <c r="N343" t="s">
        <v>15</v>
      </c>
    </row>
    <row r="344" spans="1:14" x14ac:dyDescent="0.3">
      <c r="A344">
        <v>19183</v>
      </c>
      <c r="B344" t="s">
        <v>38</v>
      </c>
      <c r="C344" t="s">
        <v>40</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5">
        <v>30000</v>
      </c>
      <c r="E345">
        <v>0</v>
      </c>
      <c r="F345" t="s">
        <v>27</v>
      </c>
      <c r="G345" t="s">
        <v>25</v>
      </c>
      <c r="H345" t="s">
        <v>18</v>
      </c>
      <c r="I345">
        <v>1</v>
      </c>
      <c r="J345" t="s">
        <v>22</v>
      </c>
      <c r="K345" t="s">
        <v>17</v>
      </c>
      <c r="L345">
        <v>32</v>
      </c>
      <c r="M345" t="str">
        <f t="shared" si="5"/>
        <v>Adult</v>
      </c>
      <c r="N345" t="s">
        <v>18</v>
      </c>
    </row>
    <row r="346" spans="1:14" x14ac:dyDescent="0.3">
      <c r="A346">
        <v>17848</v>
      </c>
      <c r="B346" t="s">
        <v>38</v>
      </c>
      <c r="C346" t="s">
        <v>40</v>
      </c>
      <c r="D346" s="5">
        <v>30000</v>
      </c>
      <c r="E346">
        <v>0</v>
      </c>
      <c r="F346" t="s">
        <v>19</v>
      </c>
      <c r="G346" t="s">
        <v>20</v>
      </c>
      <c r="H346" t="s">
        <v>18</v>
      </c>
      <c r="I346">
        <v>1</v>
      </c>
      <c r="J346" t="s">
        <v>22</v>
      </c>
      <c r="K346" t="s">
        <v>17</v>
      </c>
      <c r="L346">
        <v>31</v>
      </c>
      <c r="M346" t="str">
        <f t="shared" si="5"/>
        <v>Adult</v>
      </c>
      <c r="N346" t="s">
        <v>15</v>
      </c>
    </row>
    <row r="347" spans="1:14" x14ac:dyDescent="0.3">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5">
        <v>30000</v>
      </c>
      <c r="E351">
        <v>0</v>
      </c>
      <c r="F351" t="s">
        <v>19</v>
      </c>
      <c r="G351" t="s">
        <v>20</v>
      </c>
      <c r="H351" t="s">
        <v>18</v>
      </c>
      <c r="I351">
        <v>1</v>
      </c>
      <c r="J351" t="s">
        <v>16</v>
      </c>
      <c r="K351" t="s">
        <v>17</v>
      </c>
      <c r="L351">
        <v>29</v>
      </c>
      <c r="M351" t="str">
        <f t="shared" si="5"/>
        <v>Adult</v>
      </c>
      <c r="N351" t="s">
        <v>15</v>
      </c>
    </row>
    <row r="352" spans="1:14" x14ac:dyDescent="0.3">
      <c r="A352">
        <v>27878</v>
      </c>
      <c r="B352" t="s">
        <v>38</v>
      </c>
      <c r="C352" t="s">
        <v>40</v>
      </c>
      <c r="D352" s="5">
        <v>20000</v>
      </c>
      <c r="E352">
        <v>0</v>
      </c>
      <c r="F352" t="s">
        <v>19</v>
      </c>
      <c r="G352" t="s">
        <v>25</v>
      </c>
      <c r="H352" t="s">
        <v>18</v>
      </c>
      <c r="I352">
        <v>0</v>
      </c>
      <c r="J352" t="s">
        <v>16</v>
      </c>
      <c r="K352" t="s">
        <v>24</v>
      </c>
      <c r="L352">
        <v>28</v>
      </c>
      <c r="M352" t="str">
        <f t="shared" si="5"/>
        <v>Adult</v>
      </c>
      <c r="N352" t="s">
        <v>15</v>
      </c>
    </row>
    <row r="353" spans="1:14" x14ac:dyDescent="0.3">
      <c r="A353">
        <v>13572</v>
      </c>
      <c r="B353" t="s">
        <v>38</v>
      </c>
      <c r="C353" t="s">
        <v>40</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5">
        <v>80000</v>
      </c>
      <c r="E357">
        <v>0</v>
      </c>
      <c r="F357" t="s">
        <v>13</v>
      </c>
      <c r="G357" t="s">
        <v>21</v>
      </c>
      <c r="H357" t="s">
        <v>15</v>
      </c>
      <c r="I357">
        <v>3</v>
      </c>
      <c r="J357" t="s">
        <v>30</v>
      </c>
      <c r="K357" t="s">
        <v>24</v>
      </c>
      <c r="L357">
        <v>32</v>
      </c>
      <c r="M357" t="str">
        <f t="shared" si="5"/>
        <v>Adult</v>
      </c>
      <c r="N357" t="s">
        <v>18</v>
      </c>
    </row>
    <row r="358" spans="1:14" x14ac:dyDescent="0.3">
      <c r="A358">
        <v>23608</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5">
        <v>10000</v>
      </c>
      <c r="E359">
        <v>0</v>
      </c>
      <c r="F359" t="s">
        <v>29</v>
      </c>
      <c r="G359" t="s">
        <v>25</v>
      </c>
      <c r="H359" t="s">
        <v>15</v>
      </c>
      <c r="I359">
        <v>2</v>
      </c>
      <c r="J359" t="s">
        <v>26</v>
      </c>
      <c r="K359" t="s">
        <v>17</v>
      </c>
      <c r="L359">
        <v>33</v>
      </c>
      <c r="M359" t="str">
        <f t="shared" si="5"/>
        <v>Adult</v>
      </c>
      <c r="N359" t="s">
        <v>18</v>
      </c>
    </row>
    <row r="360" spans="1:14" x14ac:dyDescent="0.3">
      <c r="A360">
        <v>12332</v>
      </c>
      <c r="B360" t="s">
        <v>37</v>
      </c>
      <c r="C360" t="s">
        <v>40</v>
      </c>
      <c r="D360" s="5">
        <v>90000</v>
      </c>
      <c r="E360">
        <v>4</v>
      </c>
      <c r="F360" t="s">
        <v>27</v>
      </c>
      <c r="G360" t="s">
        <v>28</v>
      </c>
      <c r="H360" t="s">
        <v>15</v>
      </c>
      <c r="I360">
        <v>3</v>
      </c>
      <c r="J360" t="s">
        <v>23</v>
      </c>
      <c r="K360" t="s">
        <v>17</v>
      </c>
      <c r="L360">
        <v>58</v>
      </c>
      <c r="M360" t="str">
        <f t="shared" si="5"/>
        <v xml:space="preserve"> Senior</v>
      </c>
      <c r="N360" t="s">
        <v>15</v>
      </c>
    </row>
    <row r="361" spans="1:14" x14ac:dyDescent="0.3">
      <c r="A361">
        <v>17230</v>
      </c>
      <c r="B361" t="s">
        <v>37</v>
      </c>
      <c r="C361" t="s">
        <v>40</v>
      </c>
      <c r="D361" s="5">
        <v>80000</v>
      </c>
      <c r="E361">
        <v>0</v>
      </c>
      <c r="F361" t="s">
        <v>13</v>
      </c>
      <c r="G361" t="s">
        <v>21</v>
      </c>
      <c r="H361" t="s">
        <v>15</v>
      </c>
      <c r="I361">
        <v>3</v>
      </c>
      <c r="J361" t="s">
        <v>30</v>
      </c>
      <c r="K361" t="s">
        <v>24</v>
      </c>
      <c r="L361">
        <v>30</v>
      </c>
      <c r="M361" t="str">
        <f t="shared" si="5"/>
        <v>Adult</v>
      </c>
      <c r="N361" t="s">
        <v>18</v>
      </c>
    </row>
    <row r="362" spans="1:14" x14ac:dyDescent="0.3">
      <c r="A362">
        <v>13082</v>
      </c>
      <c r="B362" t="s">
        <v>38</v>
      </c>
      <c r="C362" t="s">
        <v>40</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5">
        <v>30000</v>
      </c>
      <c r="E363">
        <v>3</v>
      </c>
      <c r="F363" t="s">
        <v>19</v>
      </c>
      <c r="G363" t="s">
        <v>20</v>
      </c>
      <c r="H363" t="s">
        <v>18</v>
      </c>
      <c r="I363">
        <v>2</v>
      </c>
      <c r="J363" t="s">
        <v>16</v>
      </c>
      <c r="K363" t="s">
        <v>17</v>
      </c>
      <c r="L363">
        <v>27</v>
      </c>
      <c r="M363" t="str">
        <f t="shared" si="5"/>
        <v>Adult</v>
      </c>
      <c r="N363" t="s">
        <v>15</v>
      </c>
    </row>
    <row r="364" spans="1:14" x14ac:dyDescent="0.3">
      <c r="A364">
        <v>13687</v>
      </c>
      <c r="B364" t="s">
        <v>37</v>
      </c>
      <c r="C364" t="s">
        <v>40</v>
      </c>
      <c r="D364" s="5">
        <v>40000</v>
      </c>
      <c r="E364">
        <v>1</v>
      </c>
      <c r="F364" t="s">
        <v>13</v>
      </c>
      <c r="G364" t="s">
        <v>14</v>
      </c>
      <c r="H364" t="s">
        <v>15</v>
      </c>
      <c r="I364">
        <v>1</v>
      </c>
      <c r="J364" t="s">
        <v>16</v>
      </c>
      <c r="K364" t="s">
        <v>17</v>
      </c>
      <c r="L364">
        <v>33</v>
      </c>
      <c r="M364" t="str">
        <f t="shared" si="5"/>
        <v>Adult</v>
      </c>
      <c r="N364" t="s">
        <v>15</v>
      </c>
    </row>
    <row r="365" spans="1:14" x14ac:dyDescent="0.3">
      <c r="A365">
        <v>23571</v>
      </c>
      <c r="B365" t="s">
        <v>37</v>
      </c>
      <c r="C365" t="s">
        <v>39</v>
      </c>
      <c r="D365" s="5">
        <v>40000</v>
      </c>
      <c r="E365">
        <v>2</v>
      </c>
      <c r="F365" t="s">
        <v>13</v>
      </c>
      <c r="G365" t="s">
        <v>28</v>
      </c>
      <c r="H365" t="s">
        <v>15</v>
      </c>
      <c r="I365">
        <v>2</v>
      </c>
      <c r="J365" t="s">
        <v>16</v>
      </c>
      <c r="K365" t="s">
        <v>24</v>
      </c>
      <c r="L365">
        <v>66</v>
      </c>
      <c r="M365" t="str">
        <f t="shared" si="5"/>
        <v xml:space="preserve"> Senior</v>
      </c>
      <c r="N365" t="s">
        <v>15</v>
      </c>
    </row>
    <row r="366" spans="1:14" x14ac:dyDescent="0.3">
      <c r="A366">
        <v>19305</v>
      </c>
      <c r="B366" t="s">
        <v>38</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5">
        <v>30000</v>
      </c>
      <c r="E370">
        <v>2</v>
      </c>
      <c r="F370" t="s">
        <v>19</v>
      </c>
      <c r="G370" t="s">
        <v>20</v>
      </c>
      <c r="H370" t="s">
        <v>18</v>
      </c>
      <c r="I370">
        <v>2</v>
      </c>
      <c r="J370" t="s">
        <v>23</v>
      </c>
      <c r="K370" t="s">
        <v>24</v>
      </c>
      <c r="L370">
        <v>60</v>
      </c>
      <c r="M370" t="str">
        <f t="shared" si="5"/>
        <v xml:space="preserve"> Senior</v>
      </c>
      <c r="N370" t="s">
        <v>15</v>
      </c>
    </row>
    <row r="371" spans="1:14" x14ac:dyDescent="0.3">
      <c r="A371">
        <v>25752</v>
      </c>
      <c r="B371" t="s">
        <v>38</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5">
        <v>100000</v>
      </c>
      <c r="E372">
        <v>4</v>
      </c>
      <c r="F372" t="s">
        <v>13</v>
      </c>
      <c r="G372" t="s">
        <v>21</v>
      </c>
      <c r="H372" t="s">
        <v>15</v>
      </c>
      <c r="I372">
        <v>1</v>
      </c>
      <c r="J372" t="s">
        <v>30</v>
      </c>
      <c r="K372" t="s">
        <v>24</v>
      </c>
      <c r="L372">
        <v>46</v>
      </c>
      <c r="M372" t="str">
        <f t="shared" si="5"/>
        <v>Middle Age</v>
      </c>
      <c r="N372" t="s">
        <v>18</v>
      </c>
    </row>
    <row r="373" spans="1:14" x14ac:dyDescent="0.3">
      <c r="A373">
        <v>22918</v>
      </c>
      <c r="B373" t="s">
        <v>38</v>
      </c>
      <c r="C373" t="s">
        <v>40</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5">
        <v>20000</v>
      </c>
      <c r="E375">
        <v>0</v>
      </c>
      <c r="F375" t="s">
        <v>27</v>
      </c>
      <c r="G375" t="s">
        <v>25</v>
      </c>
      <c r="H375" t="s">
        <v>18</v>
      </c>
      <c r="I375">
        <v>1</v>
      </c>
      <c r="J375" t="s">
        <v>22</v>
      </c>
      <c r="K375" t="s">
        <v>17</v>
      </c>
      <c r="L375">
        <v>30</v>
      </c>
      <c r="M375" t="str">
        <f t="shared" si="5"/>
        <v>Adult</v>
      </c>
      <c r="N375" t="s">
        <v>18</v>
      </c>
    </row>
    <row r="376" spans="1:14" x14ac:dyDescent="0.3">
      <c r="A376">
        <v>16179</v>
      </c>
      <c r="B376" t="s">
        <v>38</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5">
        <v>40000</v>
      </c>
      <c r="E377">
        <v>1</v>
      </c>
      <c r="F377" t="s">
        <v>13</v>
      </c>
      <c r="G377" t="s">
        <v>14</v>
      </c>
      <c r="H377" t="s">
        <v>15</v>
      </c>
      <c r="I377">
        <v>1</v>
      </c>
      <c r="J377" t="s">
        <v>16</v>
      </c>
      <c r="K377" t="s">
        <v>17</v>
      </c>
      <c r="L377">
        <v>89</v>
      </c>
      <c r="M377" t="str">
        <f t="shared" si="5"/>
        <v xml:space="preserve"> Senior</v>
      </c>
      <c r="N377" t="s">
        <v>18</v>
      </c>
    </row>
    <row r="378" spans="1:14" x14ac:dyDescent="0.3">
      <c r="A378">
        <v>20977</v>
      </c>
      <c r="B378" t="s">
        <v>37</v>
      </c>
      <c r="C378" t="s">
        <v>40</v>
      </c>
      <c r="D378" s="5">
        <v>20000</v>
      </c>
      <c r="E378">
        <v>1</v>
      </c>
      <c r="F378" t="s">
        <v>13</v>
      </c>
      <c r="G378" t="s">
        <v>20</v>
      </c>
      <c r="H378" t="s">
        <v>15</v>
      </c>
      <c r="I378">
        <v>0</v>
      </c>
      <c r="J378" t="s">
        <v>16</v>
      </c>
      <c r="K378" t="s">
        <v>17</v>
      </c>
      <c r="L378">
        <v>64</v>
      </c>
      <c r="M378" t="str">
        <f t="shared" si="5"/>
        <v xml:space="preserve"> Senior</v>
      </c>
      <c r="N378" t="s">
        <v>15</v>
      </c>
    </row>
    <row r="379" spans="1:14" x14ac:dyDescent="0.3">
      <c r="A379">
        <v>18140</v>
      </c>
      <c r="B379" t="s">
        <v>37</v>
      </c>
      <c r="C379" t="s">
        <v>40</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5">
        <v>30000</v>
      </c>
      <c r="E380">
        <v>3</v>
      </c>
      <c r="F380" t="s">
        <v>19</v>
      </c>
      <c r="G380" t="s">
        <v>20</v>
      </c>
      <c r="H380" t="s">
        <v>18</v>
      </c>
      <c r="I380">
        <v>2</v>
      </c>
      <c r="J380" t="s">
        <v>23</v>
      </c>
      <c r="K380" t="s">
        <v>24</v>
      </c>
      <c r="L380">
        <v>56</v>
      </c>
      <c r="M380" t="str">
        <f t="shared" si="5"/>
        <v>Middle Age</v>
      </c>
      <c r="N380" t="s">
        <v>18</v>
      </c>
    </row>
    <row r="381" spans="1:14" x14ac:dyDescent="0.3">
      <c r="A381">
        <v>18267</v>
      </c>
      <c r="B381" t="s">
        <v>37</v>
      </c>
      <c r="C381" t="s">
        <v>40</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5">
        <v>70000</v>
      </c>
      <c r="E382">
        <v>0</v>
      </c>
      <c r="F382" t="s">
        <v>13</v>
      </c>
      <c r="G382" t="s">
        <v>21</v>
      </c>
      <c r="H382" t="s">
        <v>18</v>
      </c>
      <c r="I382">
        <v>3</v>
      </c>
      <c r="J382" t="s">
        <v>30</v>
      </c>
      <c r="K382" t="s">
        <v>24</v>
      </c>
      <c r="L382">
        <v>30</v>
      </c>
      <c r="M382" t="str">
        <f t="shared" si="5"/>
        <v>Adult</v>
      </c>
      <c r="N382" t="s">
        <v>15</v>
      </c>
    </row>
    <row r="383" spans="1:14" x14ac:dyDescent="0.3">
      <c r="A383">
        <v>22974</v>
      </c>
      <c r="B383" t="s">
        <v>37</v>
      </c>
      <c r="C383" t="s">
        <v>39</v>
      </c>
      <c r="D383" s="5">
        <v>30000</v>
      </c>
      <c r="E383">
        <v>2</v>
      </c>
      <c r="F383" t="s">
        <v>19</v>
      </c>
      <c r="G383" t="s">
        <v>20</v>
      </c>
      <c r="H383" t="s">
        <v>15</v>
      </c>
      <c r="I383">
        <v>2</v>
      </c>
      <c r="J383" t="s">
        <v>23</v>
      </c>
      <c r="K383" t="s">
        <v>24</v>
      </c>
      <c r="L383">
        <v>69</v>
      </c>
      <c r="M383" t="str">
        <f t="shared" si="5"/>
        <v xml:space="preserve"> Senior</v>
      </c>
      <c r="N383" t="s">
        <v>18</v>
      </c>
    </row>
    <row r="384" spans="1:14" x14ac:dyDescent="0.3">
      <c r="A384">
        <v>13586</v>
      </c>
      <c r="B384" t="s">
        <v>37</v>
      </c>
      <c r="C384" t="s">
        <v>40</v>
      </c>
      <c r="D384" s="5">
        <v>80000</v>
      </c>
      <c r="E384">
        <v>4</v>
      </c>
      <c r="F384" t="s">
        <v>19</v>
      </c>
      <c r="G384" t="s">
        <v>21</v>
      </c>
      <c r="H384" t="s">
        <v>15</v>
      </c>
      <c r="I384">
        <v>2</v>
      </c>
      <c r="J384" t="s">
        <v>30</v>
      </c>
      <c r="K384" t="s">
        <v>17</v>
      </c>
      <c r="L384">
        <v>53</v>
      </c>
      <c r="M384" t="str">
        <f t="shared" si="5"/>
        <v>Middle Age</v>
      </c>
      <c r="N384" t="s">
        <v>18</v>
      </c>
    </row>
    <row r="385" spans="1:14" x14ac:dyDescent="0.3">
      <c r="A385">
        <v>17978</v>
      </c>
      <c r="B385" t="s">
        <v>37</v>
      </c>
      <c r="C385" t="s">
        <v>40</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5">
        <v>10000</v>
      </c>
      <c r="E386">
        <v>0</v>
      </c>
      <c r="F386" t="s">
        <v>19</v>
      </c>
      <c r="G386" t="s">
        <v>25</v>
      </c>
      <c r="H386" t="s">
        <v>18</v>
      </c>
      <c r="I386">
        <v>1</v>
      </c>
      <c r="J386" t="s">
        <v>16</v>
      </c>
      <c r="K386" t="s">
        <v>24</v>
      </c>
      <c r="L386">
        <v>28</v>
      </c>
      <c r="M386" t="str">
        <f t="shared" si="5"/>
        <v>Adult</v>
      </c>
      <c r="N386" t="s">
        <v>15</v>
      </c>
    </row>
    <row r="387" spans="1:14" x14ac:dyDescent="0.3">
      <c r="A387">
        <v>18018</v>
      </c>
      <c r="B387" t="s">
        <v>38</v>
      </c>
      <c r="C387" t="s">
        <v>40</v>
      </c>
      <c r="D387" s="5">
        <v>30000</v>
      </c>
      <c r="E387">
        <v>3</v>
      </c>
      <c r="F387" t="s">
        <v>19</v>
      </c>
      <c r="G387" t="s">
        <v>20</v>
      </c>
      <c r="H387" t="s">
        <v>15</v>
      </c>
      <c r="I387">
        <v>0</v>
      </c>
      <c r="J387" t="s">
        <v>16</v>
      </c>
      <c r="K387" t="s">
        <v>17</v>
      </c>
      <c r="L387">
        <v>43</v>
      </c>
      <c r="M387" t="str">
        <f t="shared" ref="M387:M450" si="6">IF(L387&gt;56," Senior",IF(L387 &gt;=35,"Middle Age",IF(L387&lt;35,"Adult","Invalid")))</f>
        <v>Middle Age</v>
      </c>
      <c r="N387" t="s">
        <v>18</v>
      </c>
    </row>
    <row r="388" spans="1:14" x14ac:dyDescent="0.3">
      <c r="A388">
        <v>28957</v>
      </c>
      <c r="B388" t="s">
        <v>38</v>
      </c>
      <c r="C388" t="s">
        <v>39</v>
      </c>
      <c r="D388" s="5">
        <v>120000</v>
      </c>
      <c r="E388">
        <v>0</v>
      </c>
      <c r="F388" t="s">
        <v>29</v>
      </c>
      <c r="G388" t="s">
        <v>21</v>
      </c>
      <c r="H388" t="s">
        <v>15</v>
      </c>
      <c r="I388">
        <v>4</v>
      </c>
      <c r="J388" t="s">
        <v>30</v>
      </c>
      <c r="K388" t="s">
        <v>24</v>
      </c>
      <c r="L388">
        <v>34</v>
      </c>
      <c r="M388" t="str">
        <f t="shared" si="6"/>
        <v>Adult</v>
      </c>
      <c r="N388" t="s">
        <v>15</v>
      </c>
    </row>
    <row r="389" spans="1:14" x14ac:dyDescent="0.3">
      <c r="A389">
        <v>13690</v>
      </c>
      <c r="B389" t="s">
        <v>38</v>
      </c>
      <c r="C389" t="s">
        <v>39</v>
      </c>
      <c r="D389" s="5">
        <v>20000</v>
      </c>
      <c r="E389">
        <v>0</v>
      </c>
      <c r="F389" t="s">
        <v>29</v>
      </c>
      <c r="G389" t="s">
        <v>25</v>
      </c>
      <c r="H389" t="s">
        <v>18</v>
      </c>
      <c r="I389">
        <v>2</v>
      </c>
      <c r="J389" t="s">
        <v>26</v>
      </c>
      <c r="K389" t="s">
        <v>17</v>
      </c>
      <c r="L389">
        <v>34</v>
      </c>
      <c r="M389" t="str">
        <f t="shared" si="6"/>
        <v>Adult</v>
      </c>
      <c r="N389" t="s">
        <v>15</v>
      </c>
    </row>
    <row r="390" spans="1:14" x14ac:dyDescent="0.3">
      <c r="A390">
        <v>12568</v>
      </c>
      <c r="B390" t="s">
        <v>37</v>
      </c>
      <c r="C390" t="s">
        <v>39</v>
      </c>
      <c r="D390" s="5">
        <v>30000</v>
      </c>
      <c r="E390">
        <v>1</v>
      </c>
      <c r="F390" t="s">
        <v>13</v>
      </c>
      <c r="G390" t="s">
        <v>20</v>
      </c>
      <c r="H390" t="s">
        <v>15</v>
      </c>
      <c r="I390">
        <v>0</v>
      </c>
      <c r="J390" t="s">
        <v>16</v>
      </c>
      <c r="K390" t="s">
        <v>17</v>
      </c>
      <c r="L390">
        <v>64</v>
      </c>
      <c r="M390" t="str">
        <f t="shared" si="6"/>
        <v xml:space="preserve"> Senior</v>
      </c>
      <c r="N390" t="s">
        <v>18</v>
      </c>
    </row>
    <row r="391" spans="1:14" x14ac:dyDescent="0.3">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5">
        <v>10000</v>
      </c>
      <c r="E395">
        <v>0</v>
      </c>
      <c r="F395" t="s">
        <v>29</v>
      </c>
      <c r="G395" t="s">
        <v>25</v>
      </c>
      <c r="H395" t="s">
        <v>15</v>
      </c>
      <c r="I395">
        <v>2</v>
      </c>
      <c r="J395" t="s">
        <v>26</v>
      </c>
      <c r="K395" t="s">
        <v>17</v>
      </c>
      <c r="L395">
        <v>32</v>
      </c>
      <c r="M395" t="str">
        <f t="shared" si="6"/>
        <v>Adult</v>
      </c>
      <c r="N395" t="s">
        <v>18</v>
      </c>
    </row>
    <row r="396" spans="1:14" x14ac:dyDescent="0.3">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5">
        <v>10000</v>
      </c>
      <c r="E399">
        <v>2</v>
      </c>
      <c r="F399" t="s">
        <v>29</v>
      </c>
      <c r="G399" t="s">
        <v>20</v>
      </c>
      <c r="H399" t="s">
        <v>15</v>
      </c>
      <c r="I399">
        <v>2</v>
      </c>
      <c r="J399" t="s">
        <v>23</v>
      </c>
      <c r="K399" t="s">
        <v>24</v>
      </c>
      <c r="L399">
        <v>58</v>
      </c>
      <c r="M399" t="str">
        <f t="shared" si="6"/>
        <v xml:space="preserve"> Senior</v>
      </c>
      <c r="N399" t="s">
        <v>18</v>
      </c>
    </row>
    <row r="400" spans="1:14" x14ac:dyDescent="0.3">
      <c r="A400">
        <v>27771</v>
      </c>
      <c r="B400" t="s">
        <v>38</v>
      </c>
      <c r="C400" t="s">
        <v>40</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5">
        <v>110000</v>
      </c>
      <c r="E402">
        <v>3</v>
      </c>
      <c r="F402" t="s">
        <v>13</v>
      </c>
      <c r="G402" t="s">
        <v>28</v>
      </c>
      <c r="H402" t="s">
        <v>15</v>
      </c>
      <c r="I402">
        <v>4</v>
      </c>
      <c r="J402" t="s">
        <v>30</v>
      </c>
      <c r="K402" t="s">
        <v>17</v>
      </c>
      <c r="L402">
        <v>53</v>
      </c>
      <c r="M402" t="str">
        <f t="shared" si="6"/>
        <v>Middle Age</v>
      </c>
      <c r="N402" t="s">
        <v>18</v>
      </c>
    </row>
    <row r="403" spans="1:14" x14ac:dyDescent="0.3">
      <c r="A403">
        <v>11555</v>
      </c>
      <c r="B403" t="s">
        <v>37</v>
      </c>
      <c r="C403" t="s">
        <v>39</v>
      </c>
      <c r="D403" s="5">
        <v>40000</v>
      </c>
      <c r="E403">
        <v>1</v>
      </c>
      <c r="F403" t="s">
        <v>13</v>
      </c>
      <c r="G403" t="s">
        <v>20</v>
      </c>
      <c r="H403" t="s">
        <v>15</v>
      </c>
      <c r="I403">
        <v>0</v>
      </c>
      <c r="J403" t="s">
        <v>16</v>
      </c>
      <c r="K403" t="s">
        <v>17</v>
      </c>
      <c r="L403">
        <v>80</v>
      </c>
      <c r="M403" t="str">
        <f t="shared" si="6"/>
        <v xml:space="preserve"> Senior</v>
      </c>
      <c r="N403" t="s">
        <v>18</v>
      </c>
    </row>
    <row r="404" spans="1:14" x14ac:dyDescent="0.3">
      <c r="A404">
        <v>22381</v>
      </c>
      <c r="B404" t="s">
        <v>37</v>
      </c>
      <c r="C404" t="s">
        <v>40</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5">
        <v>40000</v>
      </c>
      <c r="E410">
        <v>2</v>
      </c>
      <c r="F410" t="s">
        <v>19</v>
      </c>
      <c r="G410" t="s">
        <v>20</v>
      </c>
      <c r="H410" t="s">
        <v>15</v>
      </c>
      <c r="I410">
        <v>0</v>
      </c>
      <c r="J410" t="s">
        <v>16</v>
      </c>
      <c r="K410" t="s">
        <v>17</v>
      </c>
      <c r="L410">
        <v>33</v>
      </c>
      <c r="M410" t="str">
        <f t="shared" si="6"/>
        <v>Adult</v>
      </c>
      <c r="N410" t="s">
        <v>18</v>
      </c>
    </row>
    <row r="411" spans="1:14" x14ac:dyDescent="0.3">
      <c r="A411">
        <v>22821</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5">
        <v>40000</v>
      </c>
      <c r="E414">
        <v>2</v>
      </c>
      <c r="F414" t="s">
        <v>19</v>
      </c>
      <c r="G414" t="s">
        <v>20</v>
      </c>
      <c r="H414" t="s">
        <v>15</v>
      </c>
      <c r="I414">
        <v>0</v>
      </c>
      <c r="J414" t="s">
        <v>16</v>
      </c>
      <c r="K414" t="s">
        <v>17</v>
      </c>
      <c r="L414">
        <v>34</v>
      </c>
      <c r="M414" t="str">
        <f t="shared" si="6"/>
        <v>Adult</v>
      </c>
      <c r="N414" t="s">
        <v>18</v>
      </c>
    </row>
    <row r="415" spans="1:14" x14ac:dyDescent="0.3">
      <c r="A415">
        <v>25266</v>
      </c>
      <c r="B415" t="s">
        <v>38</v>
      </c>
      <c r="C415" t="s">
        <v>39</v>
      </c>
      <c r="D415" s="5">
        <v>30000</v>
      </c>
      <c r="E415">
        <v>2</v>
      </c>
      <c r="F415" t="s">
        <v>19</v>
      </c>
      <c r="G415" t="s">
        <v>20</v>
      </c>
      <c r="H415" t="s">
        <v>18</v>
      </c>
      <c r="I415">
        <v>2</v>
      </c>
      <c r="J415" t="s">
        <v>23</v>
      </c>
      <c r="K415" t="s">
        <v>24</v>
      </c>
      <c r="L415">
        <v>67</v>
      </c>
      <c r="M415" t="str">
        <f t="shared" si="6"/>
        <v xml:space="preserve"> Senior</v>
      </c>
      <c r="N415" t="s">
        <v>18</v>
      </c>
    </row>
    <row r="416" spans="1:14" x14ac:dyDescent="0.3">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5">
        <v>30000</v>
      </c>
      <c r="E419">
        <v>2</v>
      </c>
      <c r="F419" t="s">
        <v>19</v>
      </c>
      <c r="G419" t="s">
        <v>20</v>
      </c>
      <c r="H419" t="s">
        <v>18</v>
      </c>
      <c r="I419">
        <v>2</v>
      </c>
      <c r="J419" t="s">
        <v>23</v>
      </c>
      <c r="K419" t="s">
        <v>24</v>
      </c>
      <c r="L419">
        <v>67</v>
      </c>
      <c r="M419" t="str">
        <f t="shared" si="6"/>
        <v xml:space="preserve"> Senior</v>
      </c>
      <c r="N419" t="s">
        <v>18</v>
      </c>
    </row>
    <row r="420" spans="1:14" x14ac:dyDescent="0.3">
      <c r="A420">
        <v>11576</v>
      </c>
      <c r="B420" t="s">
        <v>37</v>
      </c>
      <c r="C420" t="s">
        <v>40</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5">
        <v>100000</v>
      </c>
      <c r="E422">
        <v>2</v>
      </c>
      <c r="F422" t="s">
        <v>13</v>
      </c>
      <c r="G422" t="s">
        <v>28</v>
      </c>
      <c r="H422" t="s">
        <v>15</v>
      </c>
      <c r="I422">
        <v>4</v>
      </c>
      <c r="J422" t="s">
        <v>30</v>
      </c>
      <c r="K422" t="s">
        <v>17</v>
      </c>
      <c r="L422">
        <v>59</v>
      </c>
      <c r="M422" t="str">
        <f t="shared" si="6"/>
        <v xml:space="preserve"> Senior</v>
      </c>
      <c r="N422" t="s">
        <v>18</v>
      </c>
    </row>
    <row r="423" spans="1:14" x14ac:dyDescent="0.3">
      <c r="A423">
        <v>14547</v>
      </c>
      <c r="B423" t="s">
        <v>37</v>
      </c>
      <c r="C423" t="s">
        <v>40</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5">
        <v>110000</v>
      </c>
      <c r="E424">
        <v>0</v>
      </c>
      <c r="F424" t="s">
        <v>19</v>
      </c>
      <c r="G424" t="s">
        <v>28</v>
      </c>
      <c r="H424" t="s">
        <v>18</v>
      </c>
      <c r="I424">
        <v>3</v>
      </c>
      <c r="J424" t="s">
        <v>30</v>
      </c>
      <c r="K424" t="s">
        <v>24</v>
      </c>
      <c r="L424">
        <v>32</v>
      </c>
      <c r="M424" t="str">
        <f t="shared" si="6"/>
        <v>Adult</v>
      </c>
      <c r="N424" t="s">
        <v>15</v>
      </c>
    </row>
    <row r="425" spans="1:14" x14ac:dyDescent="0.3">
      <c r="A425">
        <v>27169</v>
      </c>
      <c r="B425" t="s">
        <v>38</v>
      </c>
      <c r="C425" t="s">
        <v>40</v>
      </c>
      <c r="D425" s="5">
        <v>30000</v>
      </c>
      <c r="E425">
        <v>0</v>
      </c>
      <c r="F425" t="s">
        <v>27</v>
      </c>
      <c r="G425" t="s">
        <v>25</v>
      </c>
      <c r="H425" t="s">
        <v>15</v>
      </c>
      <c r="I425">
        <v>1</v>
      </c>
      <c r="J425" t="s">
        <v>22</v>
      </c>
      <c r="K425" t="s">
        <v>17</v>
      </c>
      <c r="L425">
        <v>34</v>
      </c>
      <c r="M425" t="str">
        <f t="shared" si="6"/>
        <v>Adult</v>
      </c>
      <c r="N425" t="s">
        <v>15</v>
      </c>
    </row>
    <row r="426" spans="1:14" x14ac:dyDescent="0.3">
      <c r="A426">
        <v>14805</v>
      </c>
      <c r="B426" t="s">
        <v>38</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5">
        <v>40000</v>
      </c>
      <c r="E427">
        <v>2</v>
      </c>
      <c r="F427" t="s">
        <v>13</v>
      </c>
      <c r="G427" t="s">
        <v>28</v>
      </c>
      <c r="H427" t="s">
        <v>15</v>
      </c>
      <c r="I427">
        <v>2</v>
      </c>
      <c r="J427" t="s">
        <v>16</v>
      </c>
      <c r="K427" t="s">
        <v>24</v>
      </c>
      <c r="L427">
        <v>67</v>
      </c>
      <c r="M427" t="str">
        <f t="shared" si="6"/>
        <v xml:space="preserve"> Senior</v>
      </c>
      <c r="N427" t="s">
        <v>18</v>
      </c>
    </row>
    <row r="428" spans="1:14" x14ac:dyDescent="0.3">
      <c r="A428">
        <v>19389</v>
      </c>
      <c r="B428" t="s">
        <v>38</v>
      </c>
      <c r="C428" t="s">
        <v>40</v>
      </c>
      <c r="D428" s="5">
        <v>30000</v>
      </c>
      <c r="E428">
        <v>0</v>
      </c>
      <c r="F428" t="s">
        <v>19</v>
      </c>
      <c r="G428" t="s">
        <v>20</v>
      </c>
      <c r="H428" t="s">
        <v>18</v>
      </c>
      <c r="I428">
        <v>1</v>
      </c>
      <c r="J428" t="s">
        <v>22</v>
      </c>
      <c r="K428" t="s">
        <v>17</v>
      </c>
      <c r="L428">
        <v>28</v>
      </c>
      <c r="M428" t="str">
        <f t="shared" si="6"/>
        <v>Adult</v>
      </c>
      <c r="N428" t="s">
        <v>18</v>
      </c>
    </row>
    <row r="429" spans="1:14" x14ac:dyDescent="0.3">
      <c r="A429">
        <v>17048</v>
      </c>
      <c r="B429" t="s">
        <v>38</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5">
        <v>30000</v>
      </c>
      <c r="E431">
        <v>0</v>
      </c>
      <c r="F431" t="s">
        <v>19</v>
      </c>
      <c r="G431" t="s">
        <v>20</v>
      </c>
      <c r="H431" t="s">
        <v>15</v>
      </c>
      <c r="I431">
        <v>1</v>
      </c>
      <c r="J431" t="s">
        <v>22</v>
      </c>
      <c r="K431" t="s">
        <v>17</v>
      </c>
      <c r="L431">
        <v>31</v>
      </c>
      <c r="M431" t="str">
        <f t="shared" si="6"/>
        <v>Adult</v>
      </c>
      <c r="N431" t="s">
        <v>18</v>
      </c>
    </row>
    <row r="432" spans="1:14" x14ac:dyDescent="0.3">
      <c r="A432">
        <v>15019</v>
      </c>
      <c r="B432" t="s">
        <v>38</v>
      </c>
      <c r="C432" t="s">
        <v>39</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40</v>
      </c>
      <c r="D433" s="5">
        <v>20000</v>
      </c>
      <c r="E433">
        <v>0</v>
      </c>
      <c r="F433" t="s">
        <v>19</v>
      </c>
      <c r="G433" t="s">
        <v>25</v>
      </c>
      <c r="H433" t="s">
        <v>15</v>
      </c>
      <c r="I433">
        <v>0</v>
      </c>
      <c r="J433" t="s">
        <v>16</v>
      </c>
      <c r="K433" t="s">
        <v>24</v>
      </c>
      <c r="L433">
        <v>28</v>
      </c>
      <c r="M433" t="str">
        <f t="shared" si="6"/>
        <v>Adult</v>
      </c>
      <c r="N433" t="s">
        <v>15</v>
      </c>
    </row>
    <row r="434" spans="1:14" x14ac:dyDescent="0.3">
      <c r="A434">
        <v>21891</v>
      </c>
      <c r="B434" t="s">
        <v>37</v>
      </c>
      <c r="C434" t="s">
        <v>39</v>
      </c>
      <c r="D434" s="5">
        <v>110000</v>
      </c>
      <c r="E434">
        <v>0</v>
      </c>
      <c r="F434" t="s">
        <v>27</v>
      </c>
      <c r="G434" t="s">
        <v>28</v>
      </c>
      <c r="H434" t="s">
        <v>15</v>
      </c>
      <c r="I434">
        <v>3</v>
      </c>
      <c r="J434" t="s">
        <v>30</v>
      </c>
      <c r="K434" t="s">
        <v>24</v>
      </c>
      <c r="L434">
        <v>34</v>
      </c>
      <c r="M434" t="str">
        <f t="shared" si="6"/>
        <v>Adult</v>
      </c>
      <c r="N434" t="s">
        <v>15</v>
      </c>
    </row>
    <row r="435" spans="1:14" x14ac:dyDescent="0.3">
      <c r="A435">
        <v>27814</v>
      </c>
      <c r="B435" t="s">
        <v>38</v>
      </c>
      <c r="C435" t="s">
        <v>39</v>
      </c>
      <c r="D435" s="5">
        <v>30000</v>
      </c>
      <c r="E435">
        <v>3</v>
      </c>
      <c r="F435" t="s">
        <v>19</v>
      </c>
      <c r="G435" t="s">
        <v>20</v>
      </c>
      <c r="H435" t="s">
        <v>18</v>
      </c>
      <c r="I435">
        <v>1</v>
      </c>
      <c r="J435" t="s">
        <v>16</v>
      </c>
      <c r="K435" t="s">
        <v>17</v>
      </c>
      <c r="L435">
        <v>26</v>
      </c>
      <c r="M435" t="str">
        <f t="shared" si="6"/>
        <v>Adult</v>
      </c>
      <c r="N435" t="s">
        <v>18</v>
      </c>
    </row>
    <row r="436" spans="1:14" x14ac:dyDescent="0.3">
      <c r="A436">
        <v>22175</v>
      </c>
      <c r="B436" t="s">
        <v>37</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5">
        <v>10000</v>
      </c>
      <c r="E437">
        <v>2</v>
      </c>
      <c r="F437" t="s">
        <v>13</v>
      </c>
      <c r="G437" t="s">
        <v>20</v>
      </c>
      <c r="H437" t="s">
        <v>18</v>
      </c>
      <c r="I437">
        <v>1</v>
      </c>
      <c r="J437" t="s">
        <v>22</v>
      </c>
      <c r="K437" t="s">
        <v>17</v>
      </c>
      <c r="L437">
        <v>68</v>
      </c>
      <c r="M437" t="str">
        <f t="shared" si="6"/>
        <v xml:space="preserve"> Senior</v>
      </c>
      <c r="N437" t="s">
        <v>18</v>
      </c>
    </row>
    <row r="438" spans="1:14" x14ac:dyDescent="0.3">
      <c r="A438">
        <v>19784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5">
        <v>30000</v>
      </c>
      <c r="E439">
        <v>3</v>
      </c>
      <c r="F439" t="s">
        <v>19</v>
      </c>
      <c r="G439" t="s">
        <v>20</v>
      </c>
      <c r="H439" t="s">
        <v>15</v>
      </c>
      <c r="I439">
        <v>2</v>
      </c>
      <c r="J439" t="s">
        <v>16</v>
      </c>
      <c r="K439" t="s">
        <v>17</v>
      </c>
      <c r="L439">
        <v>28</v>
      </c>
      <c r="M439" t="str">
        <f t="shared" si="6"/>
        <v>Adult</v>
      </c>
      <c r="N439" t="s">
        <v>15</v>
      </c>
    </row>
    <row r="440" spans="1:14" x14ac:dyDescent="0.3">
      <c r="A440">
        <v>24093</v>
      </c>
      <c r="B440" t="s">
        <v>38</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5">
        <v>90000</v>
      </c>
      <c r="E442">
        <v>0</v>
      </c>
      <c r="F442" t="s">
        <v>13</v>
      </c>
      <c r="G442" t="s">
        <v>21</v>
      </c>
      <c r="H442" t="s">
        <v>18</v>
      </c>
      <c r="I442">
        <v>3</v>
      </c>
      <c r="J442" t="s">
        <v>30</v>
      </c>
      <c r="K442" t="s">
        <v>24</v>
      </c>
      <c r="L442">
        <v>34</v>
      </c>
      <c r="M442" t="str">
        <f t="shared" si="6"/>
        <v>Adult</v>
      </c>
      <c r="N442" t="s">
        <v>15</v>
      </c>
    </row>
    <row r="443" spans="1:14" x14ac:dyDescent="0.3">
      <c r="A443">
        <v>11061</v>
      </c>
      <c r="B443" t="s">
        <v>37</v>
      </c>
      <c r="C443" t="s">
        <v>40</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5">
        <v>30000</v>
      </c>
      <c r="E446">
        <v>0</v>
      </c>
      <c r="F446" t="s">
        <v>27</v>
      </c>
      <c r="G446" t="s">
        <v>25</v>
      </c>
      <c r="H446" t="s">
        <v>18</v>
      </c>
      <c r="I446">
        <v>1</v>
      </c>
      <c r="J446" t="s">
        <v>26</v>
      </c>
      <c r="K446" t="s">
        <v>17</v>
      </c>
      <c r="L446">
        <v>32</v>
      </c>
      <c r="M446" t="str">
        <f t="shared" si="6"/>
        <v>Adult</v>
      </c>
      <c r="N446" t="s">
        <v>18</v>
      </c>
    </row>
    <row r="447" spans="1:14" x14ac:dyDescent="0.3">
      <c r="A447">
        <v>25307</v>
      </c>
      <c r="B447" t="s">
        <v>37</v>
      </c>
      <c r="C447" t="s">
        <v>39</v>
      </c>
      <c r="D447" s="5">
        <v>40000</v>
      </c>
      <c r="E447">
        <v>1</v>
      </c>
      <c r="F447" t="s">
        <v>13</v>
      </c>
      <c r="G447" t="s">
        <v>14</v>
      </c>
      <c r="H447" t="s">
        <v>15</v>
      </c>
      <c r="I447">
        <v>1</v>
      </c>
      <c r="J447" t="s">
        <v>26</v>
      </c>
      <c r="K447" t="s">
        <v>17</v>
      </c>
      <c r="L447">
        <v>32</v>
      </c>
      <c r="M447" t="str">
        <f t="shared" si="6"/>
        <v>Adult</v>
      </c>
      <c r="N447" t="s">
        <v>15</v>
      </c>
    </row>
    <row r="448" spans="1:14" x14ac:dyDescent="0.3">
      <c r="A448">
        <v>14278</v>
      </c>
      <c r="B448" t="s">
        <v>37</v>
      </c>
      <c r="C448" t="s">
        <v>39</v>
      </c>
      <c r="D448" s="5">
        <v>130000</v>
      </c>
      <c r="E448">
        <v>0</v>
      </c>
      <c r="F448" t="s">
        <v>31</v>
      </c>
      <c r="G448" t="s">
        <v>28</v>
      </c>
      <c r="H448" t="s">
        <v>15</v>
      </c>
      <c r="I448">
        <v>1</v>
      </c>
      <c r="J448" t="s">
        <v>30</v>
      </c>
      <c r="K448" t="s">
        <v>24</v>
      </c>
      <c r="L448">
        <v>48</v>
      </c>
      <c r="M448" t="str">
        <f t="shared" si="6"/>
        <v>Middle Age</v>
      </c>
      <c r="N448" t="s">
        <v>18</v>
      </c>
    </row>
    <row r="449" spans="1:14" x14ac:dyDescent="0.3">
      <c r="A449">
        <v>20711</v>
      </c>
      <c r="B449" t="s">
        <v>37</v>
      </c>
      <c r="C449" t="s">
        <v>39</v>
      </c>
      <c r="D449" s="5">
        <v>40000</v>
      </c>
      <c r="E449">
        <v>1</v>
      </c>
      <c r="F449" t="s">
        <v>13</v>
      </c>
      <c r="G449" t="s">
        <v>14</v>
      </c>
      <c r="H449" t="s">
        <v>15</v>
      </c>
      <c r="I449">
        <v>0</v>
      </c>
      <c r="J449" t="s">
        <v>26</v>
      </c>
      <c r="K449" t="s">
        <v>17</v>
      </c>
      <c r="L449">
        <v>32</v>
      </c>
      <c r="M449" t="str">
        <f t="shared" si="6"/>
        <v>Adult</v>
      </c>
      <c r="N449" t="s">
        <v>15</v>
      </c>
    </row>
    <row r="450" spans="1:14" x14ac:dyDescent="0.3">
      <c r="A450">
        <v>11383</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5">
        <v>40000</v>
      </c>
      <c r="E451">
        <v>1</v>
      </c>
      <c r="F451" t="s">
        <v>13</v>
      </c>
      <c r="G451" t="s">
        <v>14</v>
      </c>
      <c r="H451" t="s">
        <v>15</v>
      </c>
      <c r="I451">
        <v>0</v>
      </c>
      <c r="J451" t="s">
        <v>16</v>
      </c>
      <c r="K451" t="s">
        <v>17</v>
      </c>
      <c r="L451">
        <v>42</v>
      </c>
      <c r="M451" t="str">
        <f t="shared" ref="M451:M514" si="7">IF(L451&gt;56," Senior",IF(L451 &gt;=35,"Middle Age",IF(L451&lt;35,"Adult","Invalid")))</f>
        <v>Middle Age</v>
      </c>
      <c r="N451" t="s">
        <v>18</v>
      </c>
    </row>
    <row r="452" spans="1:14" x14ac:dyDescent="0.3">
      <c r="A452">
        <v>16559</v>
      </c>
      <c r="B452" t="s">
        <v>38</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5">
        <v>30000</v>
      </c>
      <c r="E454">
        <v>2</v>
      </c>
      <c r="F454" t="s">
        <v>19</v>
      </c>
      <c r="G454" t="s">
        <v>20</v>
      </c>
      <c r="H454" t="s">
        <v>18</v>
      </c>
      <c r="I454">
        <v>2</v>
      </c>
      <c r="J454" t="s">
        <v>16</v>
      </c>
      <c r="K454" t="s">
        <v>24</v>
      </c>
      <c r="L454">
        <v>69</v>
      </c>
      <c r="M454" t="str">
        <f t="shared" si="7"/>
        <v xml:space="preserve"> Senior</v>
      </c>
      <c r="N454" t="s">
        <v>18</v>
      </c>
    </row>
    <row r="455" spans="1:14" x14ac:dyDescent="0.3">
      <c r="A455">
        <v>26765</v>
      </c>
      <c r="B455" t="s">
        <v>38</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5">
        <v>30000</v>
      </c>
      <c r="E456">
        <v>0</v>
      </c>
      <c r="F456" t="s">
        <v>27</v>
      </c>
      <c r="G456" t="s">
        <v>25</v>
      </c>
      <c r="H456" t="s">
        <v>18</v>
      </c>
      <c r="I456">
        <v>1</v>
      </c>
      <c r="J456" t="s">
        <v>22</v>
      </c>
      <c r="K456" t="s">
        <v>17</v>
      </c>
      <c r="L456">
        <v>34</v>
      </c>
      <c r="M456" t="str">
        <f t="shared" si="7"/>
        <v>Adult</v>
      </c>
      <c r="N456" t="s">
        <v>18</v>
      </c>
    </row>
    <row r="457" spans="1:14" x14ac:dyDescent="0.3">
      <c r="A457">
        <v>13585</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5">
        <v>20000</v>
      </c>
      <c r="E459">
        <v>1</v>
      </c>
      <c r="F459" t="s">
        <v>19</v>
      </c>
      <c r="G459" t="s">
        <v>25</v>
      </c>
      <c r="H459" t="s">
        <v>15</v>
      </c>
      <c r="I459">
        <v>0</v>
      </c>
      <c r="J459" t="s">
        <v>16</v>
      </c>
      <c r="K459" t="s">
        <v>17</v>
      </c>
      <c r="L459">
        <v>65</v>
      </c>
      <c r="M459" t="str">
        <f t="shared" si="7"/>
        <v xml:space="preserve"> Senior</v>
      </c>
      <c r="N459" t="s">
        <v>18</v>
      </c>
    </row>
    <row r="460" spans="1:14" x14ac:dyDescent="0.3">
      <c r="A460">
        <v>21560</v>
      </c>
      <c r="B460" t="s">
        <v>37</v>
      </c>
      <c r="C460" t="s">
        <v>40</v>
      </c>
      <c r="D460" s="5">
        <v>120000</v>
      </c>
      <c r="E460">
        <v>0</v>
      </c>
      <c r="F460" t="s">
        <v>29</v>
      </c>
      <c r="G460" t="s">
        <v>21</v>
      </c>
      <c r="H460" t="s">
        <v>15</v>
      </c>
      <c r="I460">
        <v>4</v>
      </c>
      <c r="J460" t="s">
        <v>30</v>
      </c>
      <c r="K460" t="s">
        <v>24</v>
      </c>
      <c r="L460">
        <v>32</v>
      </c>
      <c r="M460" t="str">
        <f t="shared" si="7"/>
        <v>Adult</v>
      </c>
      <c r="N460" t="s">
        <v>15</v>
      </c>
    </row>
    <row r="461" spans="1:14" x14ac:dyDescent="0.3">
      <c r="A461">
        <v>21554</v>
      </c>
      <c r="B461" t="s">
        <v>38</v>
      </c>
      <c r="C461" t="s">
        <v>39</v>
      </c>
      <c r="D461" s="5">
        <v>80000</v>
      </c>
      <c r="E461">
        <v>0</v>
      </c>
      <c r="F461" t="s">
        <v>13</v>
      </c>
      <c r="G461" t="s">
        <v>21</v>
      </c>
      <c r="H461" t="s">
        <v>18</v>
      </c>
      <c r="I461">
        <v>3</v>
      </c>
      <c r="J461" t="s">
        <v>30</v>
      </c>
      <c r="K461" t="s">
        <v>24</v>
      </c>
      <c r="L461">
        <v>33</v>
      </c>
      <c r="M461" t="str">
        <f t="shared" si="7"/>
        <v>Adult</v>
      </c>
      <c r="N461" t="s">
        <v>18</v>
      </c>
    </row>
    <row r="462" spans="1:14" x14ac:dyDescent="0.3">
      <c r="A462">
        <v>13662</v>
      </c>
      <c r="B462" t="s">
        <v>38</v>
      </c>
      <c r="C462" t="s">
        <v>40</v>
      </c>
      <c r="D462" s="5">
        <v>20000</v>
      </c>
      <c r="E462">
        <v>0</v>
      </c>
      <c r="F462" t="s">
        <v>29</v>
      </c>
      <c r="G462" t="s">
        <v>25</v>
      </c>
      <c r="H462" t="s">
        <v>15</v>
      </c>
      <c r="I462">
        <v>2</v>
      </c>
      <c r="J462" t="s">
        <v>26</v>
      </c>
      <c r="K462" t="s">
        <v>17</v>
      </c>
      <c r="L462">
        <v>31</v>
      </c>
      <c r="M462" t="str">
        <f t="shared" si="7"/>
        <v>Adult</v>
      </c>
      <c r="N462" t="s">
        <v>15</v>
      </c>
    </row>
    <row r="463" spans="1:14" x14ac:dyDescent="0.3">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5">
        <v>40000</v>
      </c>
      <c r="E467">
        <v>2</v>
      </c>
      <c r="F467" t="s">
        <v>13</v>
      </c>
      <c r="G467" t="s">
        <v>28</v>
      </c>
      <c r="H467" t="s">
        <v>15</v>
      </c>
      <c r="I467">
        <v>2</v>
      </c>
      <c r="J467" t="s">
        <v>16</v>
      </c>
      <c r="K467" t="s">
        <v>24</v>
      </c>
      <c r="L467">
        <v>65</v>
      </c>
      <c r="M467" t="str">
        <f t="shared" si="7"/>
        <v xml:space="preserve"> Senior</v>
      </c>
      <c r="N467" t="s">
        <v>18</v>
      </c>
    </row>
    <row r="468" spans="1:14" x14ac:dyDescent="0.3">
      <c r="A468">
        <v>16549</v>
      </c>
      <c r="B468" t="s">
        <v>38</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5">
        <v>30000</v>
      </c>
      <c r="E471">
        <v>1</v>
      </c>
      <c r="F471" t="s">
        <v>13</v>
      </c>
      <c r="G471" t="s">
        <v>20</v>
      </c>
      <c r="H471" t="s">
        <v>15</v>
      </c>
      <c r="I471">
        <v>0</v>
      </c>
      <c r="J471" t="s">
        <v>16</v>
      </c>
      <c r="K471" t="s">
        <v>17</v>
      </c>
      <c r="L471">
        <v>65</v>
      </c>
      <c r="M471" t="str">
        <f t="shared" si="7"/>
        <v xml:space="preserve"> Senior</v>
      </c>
      <c r="N471" t="s">
        <v>18</v>
      </c>
    </row>
    <row r="472" spans="1:14" x14ac:dyDescent="0.3">
      <c r="A472">
        <v>15612</v>
      </c>
      <c r="B472" t="s">
        <v>38</v>
      </c>
      <c r="C472" t="s">
        <v>40</v>
      </c>
      <c r="D472" s="5">
        <v>30000</v>
      </c>
      <c r="E472">
        <v>0</v>
      </c>
      <c r="F472" t="s">
        <v>27</v>
      </c>
      <c r="G472" t="s">
        <v>25</v>
      </c>
      <c r="H472" t="s">
        <v>18</v>
      </c>
      <c r="I472">
        <v>1</v>
      </c>
      <c r="J472" t="s">
        <v>26</v>
      </c>
      <c r="K472" t="s">
        <v>17</v>
      </c>
      <c r="L472">
        <v>28</v>
      </c>
      <c r="M472" t="str">
        <f t="shared" si="7"/>
        <v>Adult</v>
      </c>
      <c r="N472" t="s">
        <v>18</v>
      </c>
    </row>
    <row r="473" spans="1:14" x14ac:dyDescent="0.3">
      <c r="A473">
        <v>28323</v>
      </c>
      <c r="B473" t="s">
        <v>38</v>
      </c>
      <c r="C473" t="s">
        <v>40</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5">
        <v>20000</v>
      </c>
      <c r="E477">
        <v>4</v>
      </c>
      <c r="F477" t="s">
        <v>27</v>
      </c>
      <c r="G477" t="s">
        <v>14</v>
      </c>
      <c r="H477" t="s">
        <v>18</v>
      </c>
      <c r="I477">
        <v>2</v>
      </c>
      <c r="J477" t="s">
        <v>26</v>
      </c>
      <c r="K477" t="s">
        <v>24</v>
      </c>
      <c r="L477">
        <v>60</v>
      </c>
      <c r="M477" t="str">
        <f t="shared" si="7"/>
        <v xml:space="preserve"> Senior</v>
      </c>
      <c r="N477" t="s">
        <v>18</v>
      </c>
    </row>
    <row r="478" spans="1:14" x14ac:dyDescent="0.3">
      <c r="A478">
        <v>21974</v>
      </c>
      <c r="B478" t="s">
        <v>38</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5">
        <v>40000</v>
      </c>
      <c r="E481">
        <v>1</v>
      </c>
      <c r="F481" t="s">
        <v>13</v>
      </c>
      <c r="G481" t="s">
        <v>14</v>
      </c>
      <c r="H481" t="s">
        <v>15</v>
      </c>
      <c r="I481">
        <v>1</v>
      </c>
      <c r="J481" t="s">
        <v>16</v>
      </c>
      <c r="K481" t="s">
        <v>17</v>
      </c>
      <c r="L481">
        <v>32</v>
      </c>
      <c r="M481" t="str">
        <f t="shared" si="7"/>
        <v>Adult</v>
      </c>
      <c r="N481" t="s">
        <v>15</v>
      </c>
    </row>
    <row r="482" spans="1:14" x14ac:dyDescent="0.3">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5">
        <v>40000</v>
      </c>
      <c r="E483">
        <v>2</v>
      </c>
      <c r="F483" t="s">
        <v>19</v>
      </c>
      <c r="G483" t="s">
        <v>20</v>
      </c>
      <c r="H483" t="s">
        <v>15</v>
      </c>
      <c r="I483">
        <v>0</v>
      </c>
      <c r="J483" t="s">
        <v>26</v>
      </c>
      <c r="K483" t="s">
        <v>17</v>
      </c>
      <c r="L483">
        <v>33</v>
      </c>
      <c r="M483" t="str">
        <f t="shared" si="7"/>
        <v>Adult</v>
      </c>
      <c r="N483" t="s">
        <v>15</v>
      </c>
    </row>
    <row r="484" spans="1:14" x14ac:dyDescent="0.3">
      <c r="A484">
        <v>28521</v>
      </c>
      <c r="B484" t="s">
        <v>38</v>
      </c>
      <c r="C484" t="s">
        <v>40</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5">
        <v>10000</v>
      </c>
      <c r="E485">
        <v>1</v>
      </c>
      <c r="F485" t="s">
        <v>31</v>
      </c>
      <c r="G485" t="s">
        <v>20</v>
      </c>
      <c r="H485" t="s">
        <v>15</v>
      </c>
      <c r="I485">
        <v>0</v>
      </c>
      <c r="J485" t="s">
        <v>16</v>
      </c>
      <c r="K485" t="s">
        <v>17</v>
      </c>
      <c r="L485">
        <v>70</v>
      </c>
      <c r="M485" t="str">
        <f t="shared" si="7"/>
        <v xml:space="preserve"> Senior</v>
      </c>
      <c r="N485" t="s">
        <v>18</v>
      </c>
    </row>
    <row r="486" spans="1:14" x14ac:dyDescent="0.3">
      <c r="A486">
        <v>25681</v>
      </c>
      <c r="B486" t="s">
        <v>38</v>
      </c>
      <c r="C486" t="s">
        <v>39</v>
      </c>
      <c r="D486" s="5">
        <v>30000</v>
      </c>
      <c r="E486">
        <v>0</v>
      </c>
      <c r="F486" t="s">
        <v>19</v>
      </c>
      <c r="G486" t="s">
        <v>20</v>
      </c>
      <c r="H486" t="s">
        <v>18</v>
      </c>
      <c r="I486">
        <v>1</v>
      </c>
      <c r="J486" t="s">
        <v>22</v>
      </c>
      <c r="K486" t="s">
        <v>17</v>
      </c>
      <c r="L486">
        <v>31</v>
      </c>
      <c r="M486" t="str">
        <f t="shared" si="7"/>
        <v>Adult</v>
      </c>
      <c r="N486" t="s">
        <v>15</v>
      </c>
    </row>
    <row r="487" spans="1:14" x14ac:dyDescent="0.3">
      <c r="A487">
        <v>19491</v>
      </c>
      <c r="B487" t="s">
        <v>38</v>
      </c>
      <c r="C487" t="s">
        <v>40</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5">
        <v>90000</v>
      </c>
      <c r="E488">
        <v>4</v>
      </c>
      <c r="F488" t="s">
        <v>29</v>
      </c>
      <c r="G488" t="s">
        <v>14</v>
      </c>
      <c r="H488" t="s">
        <v>15</v>
      </c>
      <c r="I488">
        <v>4</v>
      </c>
      <c r="J488" t="s">
        <v>30</v>
      </c>
      <c r="K488" t="s">
        <v>17</v>
      </c>
      <c r="L488">
        <v>58</v>
      </c>
      <c r="M488" t="str">
        <f t="shared" si="7"/>
        <v xml:space="preserve"> Senior</v>
      </c>
      <c r="N488" t="s">
        <v>18</v>
      </c>
    </row>
    <row r="489" spans="1:14" x14ac:dyDescent="0.3">
      <c r="A489">
        <v>12821</v>
      </c>
      <c r="B489" t="s">
        <v>37</v>
      </c>
      <c r="C489" t="s">
        <v>40</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5">
        <v>10000</v>
      </c>
      <c r="E490">
        <v>0</v>
      </c>
      <c r="F490" t="s">
        <v>29</v>
      </c>
      <c r="G490" t="s">
        <v>25</v>
      </c>
      <c r="H490" t="s">
        <v>15</v>
      </c>
      <c r="I490">
        <v>2</v>
      </c>
      <c r="J490" t="s">
        <v>26</v>
      </c>
      <c r="K490" t="s">
        <v>17</v>
      </c>
      <c r="L490">
        <v>34</v>
      </c>
      <c r="M490" t="str">
        <f t="shared" si="7"/>
        <v>Adult</v>
      </c>
      <c r="N490" t="s">
        <v>18</v>
      </c>
    </row>
    <row r="491" spans="1:14" x14ac:dyDescent="0.3">
      <c r="A491">
        <v>27835</v>
      </c>
      <c r="B491" t="s">
        <v>37</v>
      </c>
      <c r="C491" t="s">
        <v>40</v>
      </c>
      <c r="D491" s="5">
        <v>20000</v>
      </c>
      <c r="E491">
        <v>0</v>
      </c>
      <c r="F491" t="s">
        <v>29</v>
      </c>
      <c r="G491" t="s">
        <v>25</v>
      </c>
      <c r="H491" t="s">
        <v>15</v>
      </c>
      <c r="I491">
        <v>2</v>
      </c>
      <c r="J491" t="s">
        <v>16</v>
      </c>
      <c r="K491" t="s">
        <v>17</v>
      </c>
      <c r="L491">
        <v>32</v>
      </c>
      <c r="M491" t="str">
        <f t="shared" si="7"/>
        <v>Adult</v>
      </c>
      <c r="N491" t="s">
        <v>18</v>
      </c>
    </row>
    <row r="492" spans="1:14" x14ac:dyDescent="0.3">
      <c r="A492">
        <v>11738</v>
      </c>
      <c r="B492" t="s">
        <v>37</v>
      </c>
      <c r="C492" t="s">
        <v>40</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5">
        <v>40000</v>
      </c>
      <c r="E494">
        <v>3</v>
      </c>
      <c r="F494" t="s">
        <v>19</v>
      </c>
      <c r="G494" t="s">
        <v>20</v>
      </c>
      <c r="H494" t="s">
        <v>15</v>
      </c>
      <c r="I494">
        <v>1</v>
      </c>
      <c r="J494" t="s">
        <v>26</v>
      </c>
      <c r="K494" t="s">
        <v>32</v>
      </c>
      <c r="L494">
        <v>31</v>
      </c>
      <c r="M494" t="str">
        <f t="shared" si="7"/>
        <v>Adult</v>
      </c>
      <c r="N494" t="s">
        <v>15</v>
      </c>
    </row>
    <row r="495" spans="1:14" x14ac:dyDescent="0.3">
      <c r="A495">
        <v>23707</v>
      </c>
      <c r="B495" t="s">
        <v>38</v>
      </c>
      <c r="C495" t="s">
        <v>40</v>
      </c>
      <c r="D495" s="5">
        <v>70000</v>
      </c>
      <c r="E495">
        <v>5</v>
      </c>
      <c r="F495" t="s">
        <v>13</v>
      </c>
      <c r="G495" t="s">
        <v>28</v>
      </c>
      <c r="H495" t="s">
        <v>15</v>
      </c>
      <c r="I495">
        <v>3</v>
      </c>
      <c r="J495" t="s">
        <v>30</v>
      </c>
      <c r="K495" t="s">
        <v>32</v>
      </c>
      <c r="L495">
        <v>60</v>
      </c>
      <c r="M495" t="str">
        <f t="shared" si="7"/>
        <v xml:space="preserve"> Senior</v>
      </c>
      <c r="N495" t="s">
        <v>15</v>
      </c>
    </row>
    <row r="496" spans="1:14" x14ac:dyDescent="0.3">
      <c r="A496">
        <v>27650</v>
      </c>
      <c r="B496" t="s">
        <v>37</v>
      </c>
      <c r="C496" t="s">
        <v>40</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5">
        <v>60000</v>
      </c>
      <c r="E497">
        <v>2</v>
      </c>
      <c r="F497" t="s">
        <v>19</v>
      </c>
      <c r="G497" t="s">
        <v>21</v>
      </c>
      <c r="H497" t="s">
        <v>15</v>
      </c>
      <c r="I497">
        <v>2</v>
      </c>
      <c r="J497" t="s">
        <v>30</v>
      </c>
      <c r="K497" t="s">
        <v>32</v>
      </c>
      <c r="L497">
        <v>56</v>
      </c>
      <c r="M497" t="str">
        <f t="shared" si="7"/>
        <v>Middle Age</v>
      </c>
      <c r="N497" t="s">
        <v>18</v>
      </c>
    </row>
    <row r="498" spans="1:14" x14ac:dyDescent="0.3">
      <c r="A498">
        <v>20678</v>
      </c>
      <c r="B498" t="s">
        <v>38</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5">
        <v>70000</v>
      </c>
      <c r="E499">
        <v>1</v>
      </c>
      <c r="F499" t="s">
        <v>31</v>
      </c>
      <c r="G499" t="s">
        <v>21</v>
      </c>
      <c r="H499" t="s">
        <v>15</v>
      </c>
      <c r="I499">
        <v>0</v>
      </c>
      <c r="J499" t="s">
        <v>22</v>
      </c>
      <c r="K499" t="s">
        <v>32</v>
      </c>
      <c r="L499">
        <v>34</v>
      </c>
      <c r="M499" t="str">
        <f t="shared" si="7"/>
        <v>Adult</v>
      </c>
      <c r="N499" t="s">
        <v>15</v>
      </c>
    </row>
    <row r="500" spans="1:14" x14ac:dyDescent="0.3">
      <c r="A500">
        <v>26012</v>
      </c>
      <c r="B500" t="s">
        <v>37</v>
      </c>
      <c r="C500" t="s">
        <v>40</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5">
        <v>40000</v>
      </c>
      <c r="E501">
        <v>0</v>
      </c>
      <c r="F501" t="s">
        <v>27</v>
      </c>
      <c r="G501" t="s">
        <v>14</v>
      </c>
      <c r="H501" t="s">
        <v>18</v>
      </c>
      <c r="I501">
        <v>2</v>
      </c>
      <c r="J501" t="s">
        <v>26</v>
      </c>
      <c r="K501" t="s">
        <v>32</v>
      </c>
      <c r="L501">
        <v>31</v>
      </c>
      <c r="M501" t="str">
        <f t="shared" si="7"/>
        <v>Adult</v>
      </c>
      <c r="N501" t="s">
        <v>15</v>
      </c>
    </row>
    <row r="502" spans="1:14" x14ac:dyDescent="0.3">
      <c r="A502">
        <v>15559</v>
      </c>
      <c r="B502" t="s">
        <v>37</v>
      </c>
      <c r="C502" t="s">
        <v>40</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5">
        <v>50000</v>
      </c>
      <c r="E503">
        <v>0</v>
      </c>
      <c r="F503" t="s">
        <v>31</v>
      </c>
      <c r="G503" t="s">
        <v>14</v>
      </c>
      <c r="H503" t="s">
        <v>15</v>
      </c>
      <c r="I503">
        <v>0</v>
      </c>
      <c r="J503" t="s">
        <v>16</v>
      </c>
      <c r="K503" t="s">
        <v>32</v>
      </c>
      <c r="L503">
        <v>34</v>
      </c>
      <c r="M503" t="str">
        <f t="shared" si="7"/>
        <v>Adult</v>
      </c>
      <c r="N503" t="s">
        <v>18</v>
      </c>
    </row>
    <row r="504" spans="1:14" x14ac:dyDescent="0.3">
      <c r="A504">
        <v>15275</v>
      </c>
      <c r="B504" t="s">
        <v>37</v>
      </c>
      <c r="C504" t="s">
        <v>40</v>
      </c>
      <c r="D504" s="5">
        <v>40000</v>
      </c>
      <c r="E504">
        <v>0</v>
      </c>
      <c r="F504" t="s">
        <v>19</v>
      </c>
      <c r="G504" t="s">
        <v>14</v>
      </c>
      <c r="H504" t="s">
        <v>15</v>
      </c>
      <c r="I504">
        <v>1</v>
      </c>
      <c r="J504" t="s">
        <v>23</v>
      </c>
      <c r="K504" t="s">
        <v>32</v>
      </c>
      <c r="L504">
        <v>29</v>
      </c>
      <c r="M504" t="str">
        <f t="shared" si="7"/>
        <v>Adult</v>
      </c>
      <c r="N504" t="s">
        <v>18</v>
      </c>
    </row>
    <row r="505" spans="1:14" x14ac:dyDescent="0.3">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5">
        <v>60000</v>
      </c>
      <c r="E510">
        <v>0</v>
      </c>
      <c r="F510" t="s">
        <v>19</v>
      </c>
      <c r="G510" t="s">
        <v>14</v>
      </c>
      <c r="H510" t="s">
        <v>18</v>
      </c>
      <c r="I510">
        <v>2</v>
      </c>
      <c r="J510" t="s">
        <v>26</v>
      </c>
      <c r="K510" t="s">
        <v>32</v>
      </c>
      <c r="L510">
        <v>29</v>
      </c>
      <c r="M510" t="str">
        <f t="shared" si="7"/>
        <v>Adult</v>
      </c>
      <c r="N510" t="s">
        <v>18</v>
      </c>
    </row>
    <row r="511" spans="1:14" x14ac:dyDescent="0.3">
      <c r="A511">
        <v>24357</v>
      </c>
      <c r="B511" t="s">
        <v>37</v>
      </c>
      <c r="C511" t="s">
        <v>40</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5">
        <v>80000</v>
      </c>
      <c r="E513">
        <v>4</v>
      </c>
      <c r="F513" t="s">
        <v>13</v>
      </c>
      <c r="G513" t="s">
        <v>28</v>
      </c>
      <c r="H513" t="s">
        <v>15</v>
      </c>
      <c r="I513">
        <v>0</v>
      </c>
      <c r="J513" t="s">
        <v>23</v>
      </c>
      <c r="K513" t="s">
        <v>32</v>
      </c>
      <c r="L513">
        <v>66</v>
      </c>
      <c r="M513" t="str">
        <f t="shared" si="7"/>
        <v xml:space="preserve"> Senior</v>
      </c>
      <c r="N513" t="s">
        <v>15</v>
      </c>
    </row>
    <row r="514" spans="1:14" x14ac:dyDescent="0.3">
      <c r="A514">
        <v>18052</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5">
        <v>60000</v>
      </c>
      <c r="E515">
        <v>4</v>
      </c>
      <c r="F515" t="s">
        <v>31</v>
      </c>
      <c r="G515" t="s">
        <v>28</v>
      </c>
      <c r="H515" t="s">
        <v>15</v>
      </c>
      <c r="I515">
        <v>2</v>
      </c>
      <c r="J515" t="s">
        <v>30</v>
      </c>
      <c r="K515" t="s">
        <v>32</v>
      </c>
      <c r="L515">
        <v>61</v>
      </c>
      <c r="M515" t="str">
        <f t="shared" ref="M515:M578" si="8">IF(L515&gt;56," Senior",IF(L515 &gt;=35,"Middle Age",IF(L515&lt;35,"Adult","Invalid")))</f>
        <v xml:space="preserve"> Senior</v>
      </c>
      <c r="N515" t="s">
        <v>15</v>
      </c>
    </row>
    <row r="516" spans="1:14" x14ac:dyDescent="0.3">
      <c r="A516">
        <v>19399</v>
      </c>
      <c r="B516" t="s">
        <v>38</v>
      </c>
      <c r="C516" t="s">
        <v>40</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5">
        <v>80000</v>
      </c>
      <c r="E520">
        <v>0</v>
      </c>
      <c r="F520" t="s">
        <v>13</v>
      </c>
      <c r="G520" t="s">
        <v>28</v>
      </c>
      <c r="H520" t="s">
        <v>15</v>
      </c>
      <c r="I520">
        <v>1</v>
      </c>
      <c r="J520" t="s">
        <v>26</v>
      </c>
      <c r="K520" t="s">
        <v>32</v>
      </c>
      <c r="L520">
        <v>34</v>
      </c>
      <c r="M520" t="str">
        <f t="shared" si="8"/>
        <v>Adult</v>
      </c>
      <c r="N520" t="s">
        <v>15</v>
      </c>
    </row>
    <row r="521" spans="1:14" x14ac:dyDescent="0.3">
      <c r="A521">
        <v>15740</v>
      </c>
      <c r="B521" t="s">
        <v>37</v>
      </c>
      <c r="C521" t="s">
        <v>40</v>
      </c>
      <c r="D521" s="5">
        <v>80000</v>
      </c>
      <c r="E521">
        <v>5</v>
      </c>
      <c r="F521" t="s">
        <v>13</v>
      </c>
      <c r="G521" t="s">
        <v>28</v>
      </c>
      <c r="H521" t="s">
        <v>15</v>
      </c>
      <c r="I521">
        <v>2</v>
      </c>
      <c r="J521" t="s">
        <v>26</v>
      </c>
      <c r="K521" t="s">
        <v>32</v>
      </c>
      <c r="L521">
        <v>64</v>
      </c>
      <c r="M521" t="str">
        <f t="shared" si="8"/>
        <v xml:space="preserve"> Senior</v>
      </c>
      <c r="N521" t="s">
        <v>18</v>
      </c>
    </row>
    <row r="522" spans="1:14" x14ac:dyDescent="0.3">
      <c r="A522">
        <v>27638</v>
      </c>
      <c r="B522" t="s">
        <v>38</v>
      </c>
      <c r="C522" t="s">
        <v>40</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5">
        <v>40000</v>
      </c>
      <c r="E523">
        <v>4</v>
      </c>
      <c r="F523" t="s">
        <v>27</v>
      </c>
      <c r="G523" t="s">
        <v>21</v>
      </c>
      <c r="H523" t="s">
        <v>15</v>
      </c>
      <c r="I523">
        <v>2</v>
      </c>
      <c r="J523" t="s">
        <v>30</v>
      </c>
      <c r="K523" t="s">
        <v>32</v>
      </c>
      <c r="L523">
        <v>62</v>
      </c>
      <c r="M523" t="str">
        <f t="shared" si="8"/>
        <v xml:space="preserve"> Senior</v>
      </c>
      <c r="N523" t="s">
        <v>15</v>
      </c>
    </row>
    <row r="524" spans="1:14" x14ac:dyDescent="0.3">
      <c r="A524">
        <v>19413</v>
      </c>
      <c r="B524" t="s">
        <v>38</v>
      </c>
      <c r="C524" t="s">
        <v>40</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5">
        <v>80000</v>
      </c>
      <c r="E526">
        <v>4</v>
      </c>
      <c r="F526" t="s">
        <v>31</v>
      </c>
      <c r="G526" t="s">
        <v>28</v>
      </c>
      <c r="H526" t="s">
        <v>15</v>
      </c>
      <c r="I526">
        <v>2</v>
      </c>
      <c r="J526" t="s">
        <v>23</v>
      </c>
      <c r="K526" t="s">
        <v>32</v>
      </c>
      <c r="L526">
        <v>67</v>
      </c>
      <c r="M526" t="str">
        <f t="shared" si="8"/>
        <v xml:space="preserve"> Senior</v>
      </c>
      <c r="N526" t="s">
        <v>18</v>
      </c>
    </row>
    <row r="527" spans="1:14" x14ac:dyDescent="0.3">
      <c r="A527">
        <v>16791</v>
      </c>
      <c r="B527" t="s">
        <v>38</v>
      </c>
      <c r="C527" t="s">
        <v>40</v>
      </c>
      <c r="D527" s="5">
        <v>60000</v>
      </c>
      <c r="E527">
        <v>5</v>
      </c>
      <c r="F527" t="s">
        <v>13</v>
      </c>
      <c r="G527" t="s">
        <v>28</v>
      </c>
      <c r="H527" t="s">
        <v>15</v>
      </c>
      <c r="I527">
        <v>3</v>
      </c>
      <c r="J527" t="s">
        <v>30</v>
      </c>
      <c r="K527" t="s">
        <v>32</v>
      </c>
      <c r="L527">
        <v>59</v>
      </c>
      <c r="M527" t="str">
        <f t="shared" si="8"/>
        <v xml:space="preserve"> Senior</v>
      </c>
      <c r="N527" t="s">
        <v>15</v>
      </c>
    </row>
    <row r="528" spans="1:14" x14ac:dyDescent="0.3">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5">
        <v>30000</v>
      </c>
      <c r="E530">
        <v>0</v>
      </c>
      <c r="F530" t="s">
        <v>19</v>
      </c>
      <c r="G530" t="s">
        <v>14</v>
      </c>
      <c r="H530" t="s">
        <v>15</v>
      </c>
      <c r="I530">
        <v>1</v>
      </c>
      <c r="J530" t="s">
        <v>23</v>
      </c>
      <c r="K530" t="s">
        <v>32</v>
      </c>
      <c r="L530">
        <v>28</v>
      </c>
      <c r="M530" t="str">
        <f t="shared" si="8"/>
        <v>Adult</v>
      </c>
      <c r="N530" t="s">
        <v>18</v>
      </c>
    </row>
    <row r="531" spans="1:14" x14ac:dyDescent="0.3">
      <c r="A531">
        <v>13233</v>
      </c>
      <c r="B531" t="s">
        <v>37</v>
      </c>
      <c r="C531" t="s">
        <v>40</v>
      </c>
      <c r="D531" s="5">
        <v>60000</v>
      </c>
      <c r="E531">
        <v>2</v>
      </c>
      <c r="F531" t="s">
        <v>19</v>
      </c>
      <c r="G531" t="s">
        <v>21</v>
      </c>
      <c r="H531" t="s">
        <v>15</v>
      </c>
      <c r="I531">
        <v>1</v>
      </c>
      <c r="J531" t="s">
        <v>30</v>
      </c>
      <c r="K531" t="s">
        <v>32</v>
      </c>
      <c r="L531">
        <v>57</v>
      </c>
      <c r="M531" t="str">
        <f t="shared" si="8"/>
        <v xml:space="preserve"> Senior</v>
      </c>
      <c r="N531" t="s">
        <v>15</v>
      </c>
    </row>
    <row r="532" spans="1:14" x14ac:dyDescent="0.3">
      <c r="A532">
        <v>25909</v>
      </c>
      <c r="B532" t="s">
        <v>37</v>
      </c>
      <c r="C532" t="s">
        <v>40</v>
      </c>
      <c r="D532" s="5">
        <v>60000</v>
      </c>
      <c r="E532">
        <v>0</v>
      </c>
      <c r="F532" t="s">
        <v>19</v>
      </c>
      <c r="G532" t="s">
        <v>14</v>
      </c>
      <c r="H532" t="s">
        <v>15</v>
      </c>
      <c r="I532">
        <v>1</v>
      </c>
      <c r="J532" t="s">
        <v>23</v>
      </c>
      <c r="K532" t="s">
        <v>32</v>
      </c>
      <c r="L532">
        <v>27</v>
      </c>
      <c r="M532" t="str">
        <f t="shared" si="8"/>
        <v>Adult</v>
      </c>
      <c r="N532" t="s">
        <v>15</v>
      </c>
    </row>
    <row r="533" spans="1:14" x14ac:dyDescent="0.3">
      <c r="A533">
        <v>14092</v>
      </c>
      <c r="B533" t="s">
        <v>38</v>
      </c>
      <c r="C533" t="s">
        <v>40</v>
      </c>
      <c r="D533" s="5">
        <v>30000</v>
      </c>
      <c r="E533">
        <v>0</v>
      </c>
      <c r="F533" t="s">
        <v>29</v>
      </c>
      <c r="G533" t="s">
        <v>20</v>
      </c>
      <c r="H533" t="s">
        <v>15</v>
      </c>
      <c r="I533">
        <v>2</v>
      </c>
      <c r="J533" t="s">
        <v>23</v>
      </c>
      <c r="K533" t="s">
        <v>32</v>
      </c>
      <c r="L533">
        <v>28</v>
      </c>
      <c r="M533" t="str">
        <f t="shared" si="8"/>
        <v>Adult</v>
      </c>
      <c r="N533" t="s">
        <v>18</v>
      </c>
    </row>
    <row r="534" spans="1:14" x14ac:dyDescent="0.3">
      <c r="A534">
        <v>29143</v>
      </c>
      <c r="B534" t="s">
        <v>38</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5">
        <v>60000</v>
      </c>
      <c r="E535">
        <v>3</v>
      </c>
      <c r="F535" t="s">
        <v>13</v>
      </c>
      <c r="G535" t="s">
        <v>28</v>
      </c>
      <c r="H535" t="s">
        <v>15</v>
      </c>
      <c r="I535">
        <v>2</v>
      </c>
      <c r="J535" t="s">
        <v>30</v>
      </c>
      <c r="K535" t="s">
        <v>32</v>
      </c>
      <c r="L535">
        <v>66</v>
      </c>
      <c r="M535" t="str">
        <f t="shared" si="8"/>
        <v xml:space="preserve"> Senior</v>
      </c>
      <c r="N535" t="s">
        <v>18</v>
      </c>
    </row>
    <row r="536" spans="1:14" x14ac:dyDescent="0.3">
      <c r="A536">
        <v>24637</v>
      </c>
      <c r="B536" t="s">
        <v>37</v>
      </c>
      <c r="C536" t="s">
        <v>40</v>
      </c>
      <c r="D536" s="5">
        <v>40000</v>
      </c>
      <c r="E536">
        <v>4</v>
      </c>
      <c r="F536" t="s">
        <v>27</v>
      </c>
      <c r="G536" t="s">
        <v>21</v>
      </c>
      <c r="H536" t="s">
        <v>15</v>
      </c>
      <c r="I536">
        <v>2</v>
      </c>
      <c r="J536" t="s">
        <v>30</v>
      </c>
      <c r="K536" t="s">
        <v>32</v>
      </c>
      <c r="L536">
        <v>64</v>
      </c>
      <c r="M536" t="str">
        <f t="shared" si="8"/>
        <v xml:space="preserve"> Senior</v>
      </c>
      <c r="N536" t="s">
        <v>18</v>
      </c>
    </row>
    <row r="537" spans="1:14" x14ac:dyDescent="0.3">
      <c r="A537">
        <v>23893</v>
      </c>
      <c r="B537" t="s">
        <v>37</v>
      </c>
      <c r="C537" t="s">
        <v>40</v>
      </c>
      <c r="D537" s="5">
        <v>50000</v>
      </c>
      <c r="E537">
        <v>3</v>
      </c>
      <c r="F537" t="s">
        <v>13</v>
      </c>
      <c r="G537" t="s">
        <v>14</v>
      </c>
      <c r="H537" t="s">
        <v>15</v>
      </c>
      <c r="I537">
        <v>3</v>
      </c>
      <c r="J537" t="s">
        <v>30</v>
      </c>
      <c r="K537" t="s">
        <v>32</v>
      </c>
      <c r="L537">
        <v>41</v>
      </c>
      <c r="M537" t="str">
        <f t="shared" si="8"/>
        <v>Middle Age</v>
      </c>
      <c r="N537" t="s">
        <v>18</v>
      </c>
    </row>
    <row r="538" spans="1:14" x14ac:dyDescent="0.3">
      <c r="A538">
        <v>13907</v>
      </c>
      <c r="B538" t="s">
        <v>38</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5">
        <v>50000</v>
      </c>
      <c r="E543">
        <v>1</v>
      </c>
      <c r="F543" t="s">
        <v>31</v>
      </c>
      <c r="G543" t="s">
        <v>14</v>
      </c>
      <c r="H543" t="s">
        <v>15</v>
      </c>
      <c r="I543">
        <v>0</v>
      </c>
      <c r="J543" t="s">
        <v>26</v>
      </c>
      <c r="K543" t="s">
        <v>32</v>
      </c>
      <c r="L543">
        <v>34</v>
      </c>
      <c r="M543" t="str">
        <f t="shared" si="8"/>
        <v>Adult</v>
      </c>
      <c r="N543" t="s">
        <v>18</v>
      </c>
    </row>
    <row r="544" spans="1:14" x14ac:dyDescent="0.3">
      <c r="A544">
        <v>11143</v>
      </c>
      <c r="B544" t="s">
        <v>37</v>
      </c>
      <c r="C544" t="s">
        <v>40</v>
      </c>
      <c r="D544" s="5">
        <v>40000</v>
      </c>
      <c r="E544">
        <v>0</v>
      </c>
      <c r="F544" t="s">
        <v>27</v>
      </c>
      <c r="G544" t="s">
        <v>14</v>
      </c>
      <c r="H544" t="s">
        <v>15</v>
      </c>
      <c r="I544">
        <v>2</v>
      </c>
      <c r="J544" t="s">
        <v>23</v>
      </c>
      <c r="K544" t="s">
        <v>32</v>
      </c>
      <c r="L544">
        <v>29</v>
      </c>
      <c r="M544" t="str">
        <f t="shared" si="8"/>
        <v>Adult</v>
      </c>
      <c r="N544" t="s">
        <v>18</v>
      </c>
    </row>
    <row r="545" spans="1:14" x14ac:dyDescent="0.3">
      <c r="A545">
        <v>25898</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5">
        <v>60000</v>
      </c>
      <c r="E547">
        <v>0</v>
      </c>
      <c r="F547" t="s">
        <v>19</v>
      </c>
      <c r="G547" t="s">
        <v>14</v>
      </c>
      <c r="H547" t="s">
        <v>18</v>
      </c>
      <c r="I547">
        <v>2</v>
      </c>
      <c r="J547" t="s">
        <v>26</v>
      </c>
      <c r="K547" t="s">
        <v>32</v>
      </c>
      <c r="L547">
        <v>29</v>
      </c>
      <c r="M547" t="str">
        <f t="shared" si="8"/>
        <v>Adult</v>
      </c>
      <c r="N547" t="s">
        <v>18</v>
      </c>
    </row>
    <row r="548" spans="1:14" x14ac:dyDescent="0.3">
      <c r="A548">
        <v>15529</v>
      </c>
      <c r="B548" t="s">
        <v>37</v>
      </c>
      <c r="C548" t="s">
        <v>40</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5">
        <v>50000</v>
      </c>
      <c r="E553">
        <v>4</v>
      </c>
      <c r="F553" t="s">
        <v>13</v>
      </c>
      <c r="G553" t="s">
        <v>28</v>
      </c>
      <c r="H553" t="s">
        <v>15</v>
      </c>
      <c r="I553">
        <v>2</v>
      </c>
      <c r="J553" t="s">
        <v>30</v>
      </c>
      <c r="K553" t="s">
        <v>32</v>
      </c>
      <c r="L553">
        <v>63</v>
      </c>
      <c r="M553" t="str">
        <f t="shared" si="8"/>
        <v xml:space="preserve"> Senior</v>
      </c>
      <c r="N553" t="s">
        <v>18</v>
      </c>
    </row>
    <row r="554" spans="1:14" x14ac:dyDescent="0.3">
      <c r="A554">
        <v>14417</v>
      </c>
      <c r="B554" t="s">
        <v>38</v>
      </c>
      <c r="C554" t="s">
        <v>40</v>
      </c>
      <c r="D554" s="5">
        <v>60000</v>
      </c>
      <c r="E554">
        <v>3</v>
      </c>
      <c r="F554" t="s">
        <v>27</v>
      </c>
      <c r="G554" t="s">
        <v>21</v>
      </c>
      <c r="H554" t="s">
        <v>15</v>
      </c>
      <c r="I554">
        <v>2</v>
      </c>
      <c r="J554" t="s">
        <v>30</v>
      </c>
      <c r="K554" t="s">
        <v>32</v>
      </c>
      <c r="L554">
        <v>54</v>
      </c>
      <c r="M554" t="str">
        <f t="shared" si="8"/>
        <v>Middle Age</v>
      </c>
      <c r="N554" t="s">
        <v>15</v>
      </c>
    </row>
    <row r="555" spans="1:14" x14ac:dyDescent="0.3">
      <c r="A555">
        <v>17533</v>
      </c>
      <c r="B555" t="s">
        <v>37</v>
      </c>
      <c r="C555" t="s">
        <v>40</v>
      </c>
      <c r="D555" s="5">
        <v>40000</v>
      </c>
      <c r="E555">
        <v>3</v>
      </c>
      <c r="F555" t="s">
        <v>19</v>
      </c>
      <c r="G555" t="s">
        <v>21</v>
      </c>
      <c r="H555" t="s">
        <v>18</v>
      </c>
      <c r="I555">
        <v>2</v>
      </c>
      <c r="J555" t="s">
        <v>23</v>
      </c>
      <c r="K555" t="s">
        <v>32</v>
      </c>
      <c r="L555">
        <v>73</v>
      </c>
      <c r="M555" t="str">
        <f t="shared" si="8"/>
        <v xml:space="preserve"> Senior</v>
      </c>
      <c r="N555" t="s">
        <v>15</v>
      </c>
    </row>
    <row r="556" spans="1:14" x14ac:dyDescent="0.3">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5">
        <v>40000</v>
      </c>
      <c r="E559">
        <v>3</v>
      </c>
      <c r="F559" t="s">
        <v>19</v>
      </c>
      <c r="G559" t="s">
        <v>20</v>
      </c>
      <c r="H559" t="s">
        <v>15</v>
      </c>
      <c r="I559">
        <v>0</v>
      </c>
      <c r="J559" t="s">
        <v>26</v>
      </c>
      <c r="K559" t="s">
        <v>32</v>
      </c>
      <c r="L559">
        <v>31</v>
      </c>
      <c r="M559" t="str">
        <f t="shared" si="8"/>
        <v>Adult</v>
      </c>
      <c r="N559" t="s">
        <v>18</v>
      </c>
    </row>
    <row r="560" spans="1:14" x14ac:dyDescent="0.3">
      <c r="A560">
        <v>23200</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5">
        <v>60000</v>
      </c>
      <c r="E561">
        <v>2</v>
      </c>
      <c r="F561" t="s">
        <v>13</v>
      </c>
      <c r="G561" t="s">
        <v>28</v>
      </c>
      <c r="H561" t="s">
        <v>15</v>
      </c>
      <c r="I561">
        <v>0</v>
      </c>
      <c r="J561" t="s">
        <v>30</v>
      </c>
      <c r="K561" t="s">
        <v>32</v>
      </c>
      <c r="L561">
        <v>58</v>
      </c>
      <c r="M561" t="str">
        <f t="shared" si="8"/>
        <v xml:space="preserve"> Senior</v>
      </c>
      <c r="N561" t="s">
        <v>18</v>
      </c>
    </row>
    <row r="562" spans="1:14" x14ac:dyDescent="0.3">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5">
        <v>70000</v>
      </c>
      <c r="E564">
        <v>2</v>
      </c>
      <c r="F564" t="s">
        <v>31</v>
      </c>
      <c r="G564" t="s">
        <v>21</v>
      </c>
      <c r="H564" t="s">
        <v>15</v>
      </c>
      <c r="I564">
        <v>0</v>
      </c>
      <c r="J564" t="s">
        <v>22</v>
      </c>
      <c r="K564" t="s">
        <v>32</v>
      </c>
      <c r="L564">
        <v>34</v>
      </c>
      <c r="M564" t="str">
        <f t="shared" si="8"/>
        <v>Adult</v>
      </c>
      <c r="N564" t="s">
        <v>15</v>
      </c>
    </row>
    <row r="565" spans="1:14" x14ac:dyDescent="0.3">
      <c r="A565">
        <v>25006</v>
      </c>
      <c r="B565" t="s">
        <v>38</v>
      </c>
      <c r="C565" t="s">
        <v>39</v>
      </c>
      <c r="D565" s="5">
        <v>30000</v>
      </c>
      <c r="E565">
        <v>0</v>
      </c>
      <c r="F565" t="s">
        <v>19</v>
      </c>
      <c r="G565" t="s">
        <v>14</v>
      </c>
      <c r="H565" t="s">
        <v>15</v>
      </c>
      <c r="I565">
        <v>1</v>
      </c>
      <c r="J565" t="s">
        <v>23</v>
      </c>
      <c r="K565" t="s">
        <v>32</v>
      </c>
      <c r="L565">
        <v>28</v>
      </c>
      <c r="M565" t="str">
        <f t="shared" si="8"/>
        <v>Adult</v>
      </c>
      <c r="N565" t="s">
        <v>18</v>
      </c>
    </row>
    <row r="566" spans="1:14" x14ac:dyDescent="0.3">
      <c r="A566">
        <v>17369</v>
      </c>
      <c r="B566" t="s">
        <v>38</v>
      </c>
      <c r="C566" t="s">
        <v>40</v>
      </c>
      <c r="D566" s="5">
        <v>30000</v>
      </c>
      <c r="E566">
        <v>0</v>
      </c>
      <c r="F566" t="s">
        <v>19</v>
      </c>
      <c r="G566" t="s">
        <v>14</v>
      </c>
      <c r="H566" t="s">
        <v>15</v>
      </c>
      <c r="I566">
        <v>1</v>
      </c>
      <c r="J566" t="s">
        <v>23</v>
      </c>
      <c r="K566" t="s">
        <v>32</v>
      </c>
      <c r="L566">
        <v>27</v>
      </c>
      <c r="M566" t="str">
        <f t="shared" si="8"/>
        <v>Adult</v>
      </c>
      <c r="N566" t="s">
        <v>18</v>
      </c>
    </row>
    <row r="567" spans="1:14" x14ac:dyDescent="0.3">
      <c r="A567">
        <v>14495</v>
      </c>
      <c r="B567" t="s">
        <v>37</v>
      </c>
      <c r="C567" t="s">
        <v>40</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5">
        <v>60000</v>
      </c>
      <c r="E568">
        <v>2</v>
      </c>
      <c r="F568" t="s">
        <v>31</v>
      </c>
      <c r="G568" t="s">
        <v>28</v>
      </c>
      <c r="H568" t="s">
        <v>15</v>
      </c>
      <c r="I568">
        <v>2</v>
      </c>
      <c r="J568" t="s">
        <v>23</v>
      </c>
      <c r="K568" t="s">
        <v>32</v>
      </c>
      <c r="L568">
        <v>70</v>
      </c>
      <c r="M568" t="str">
        <f t="shared" si="8"/>
        <v xml:space="preserve"> Senior</v>
      </c>
      <c r="N568" t="s">
        <v>18</v>
      </c>
    </row>
    <row r="569" spans="1:14" x14ac:dyDescent="0.3">
      <c r="A569">
        <v>14754</v>
      </c>
      <c r="B569" t="s">
        <v>37</v>
      </c>
      <c r="C569" t="s">
        <v>40</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5">
        <v>50000</v>
      </c>
      <c r="E571">
        <v>3</v>
      </c>
      <c r="F571" t="s">
        <v>31</v>
      </c>
      <c r="G571" t="s">
        <v>28</v>
      </c>
      <c r="H571" t="s">
        <v>15</v>
      </c>
      <c r="I571">
        <v>2</v>
      </c>
      <c r="J571" t="s">
        <v>30</v>
      </c>
      <c r="K571" t="s">
        <v>32</v>
      </c>
      <c r="L571">
        <v>69</v>
      </c>
      <c r="M571" t="str">
        <f t="shared" si="8"/>
        <v xml:space="preserve"> Senior</v>
      </c>
      <c r="N571" t="s">
        <v>18</v>
      </c>
    </row>
    <row r="572" spans="1:14" x14ac:dyDescent="0.3">
      <c r="A572">
        <v>20370</v>
      </c>
      <c r="B572" t="s">
        <v>37</v>
      </c>
      <c r="C572" t="s">
        <v>40</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40</v>
      </c>
      <c r="D574" s="5">
        <v>30000</v>
      </c>
      <c r="E574">
        <v>0</v>
      </c>
      <c r="F574" t="s">
        <v>27</v>
      </c>
      <c r="G574" t="s">
        <v>14</v>
      </c>
      <c r="H574" t="s">
        <v>15</v>
      </c>
      <c r="I574">
        <v>2</v>
      </c>
      <c r="J574" t="s">
        <v>23</v>
      </c>
      <c r="K574" t="s">
        <v>32</v>
      </c>
      <c r="L574">
        <v>30</v>
      </c>
      <c r="M574" t="str">
        <f t="shared" si="8"/>
        <v>Adult</v>
      </c>
      <c r="N574" t="s">
        <v>18</v>
      </c>
    </row>
    <row r="575" spans="1:14" x14ac:dyDescent="0.3">
      <c r="A575">
        <v>21751</v>
      </c>
      <c r="B575" t="s">
        <v>37</v>
      </c>
      <c r="C575" t="s">
        <v>40</v>
      </c>
      <c r="D575" s="5">
        <v>60000</v>
      </c>
      <c r="E575">
        <v>3</v>
      </c>
      <c r="F575" t="s">
        <v>31</v>
      </c>
      <c r="G575" t="s">
        <v>28</v>
      </c>
      <c r="H575" t="s">
        <v>15</v>
      </c>
      <c r="I575">
        <v>2</v>
      </c>
      <c r="J575" t="s">
        <v>26</v>
      </c>
      <c r="K575" t="s">
        <v>32</v>
      </c>
      <c r="L575">
        <v>63</v>
      </c>
      <c r="M575" t="str">
        <f t="shared" si="8"/>
        <v xml:space="preserve"> Senior</v>
      </c>
      <c r="N575" t="s">
        <v>18</v>
      </c>
    </row>
    <row r="576" spans="1:14" x14ac:dyDescent="0.3">
      <c r="A576">
        <v>21266</v>
      </c>
      <c r="B576" t="s">
        <v>38</v>
      </c>
      <c r="C576" t="s">
        <v>39</v>
      </c>
      <c r="D576" s="5">
        <v>80000</v>
      </c>
      <c r="E576">
        <v>0</v>
      </c>
      <c r="F576" t="s">
        <v>13</v>
      </c>
      <c r="G576" t="s">
        <v>28</v>
      </c>
      <c r="H576" t="s">
        <v>15</v>
      </c>
      <c r="I576">
        <v>1</v>
      </c>
      <c r="J576" t="s">
        <v>26</v>
      </c>
      <c r="K576" t="s">
        <v>32</v>
      </c>
      <c r="L576">
        <v>34</v>
      </c>
      <c r="M576" t="str">
        <f t="shared" si="8"/>
        <v>Adult</v>
      </c>
      <c r="N576" t="s">
        <v>15</v>
      </c>
    </row>
    <row r="577" spans="1:14" x14ac:dyDescent="0.3">
      <c r="A577">
        <v>13388</v>
      </c>
      <c r="B577" t="s">
        <v>38</v>
      </c>
      <c r="C577" t="s">
        <v>40</v>
      </c>
      <c r="D577" s="5">
        <v>60000</v>
      </c>
      <c r="E577">
        <v>2</v>
      </c>
      <c r="F577" t="s">
        <v>19</v>
      </c>
      <c r="G577" t="s">
        <v>21</v>
      </c>
      <c r="H577" t="s">
        <v>15</v>
      </c>
      <c r="I577">
        <v>1</v>
      </c>
      <c r="J577" t="s">
        <v>30</v>
      </c>
      <c r="K577" t="s">
        <v>32</v>
      </c>
      <c r="L577">
        <v>56</v>
      </c>
      <c r="M577" t="str">
        <f t="shared" si="8"/>
        <v>Middle Age</v>
      </c>
      <c r="N577" t="s">
        <v>18</v>
      </c>
    </row>
    <row r="578" spans="1:14" x14ac:dyDescent="0.3">
      <c r="A578">
        <v>18752</v>
      </c>
      <c r="B578" t="s">
        <v>38</v>
      </c>
      <c r="C578" t="s">
        <v>39</v>
      </c>
      <c r="D578" s="5">
        <v>40000</v>
      </c>
      <c r="E578">
        <v>0</v>
      </c>
      <c r="F578" t="s">
        <v>27</v>
      </c>
      <c r="G578" t="s">
        <v>14</v>
      </c>
      <c r="H578" t="s">
        <v>15</v>
      </c>
      <c r="I578">
        <v>1</v>
      </c>
      <c r="J578" t="s">
        <v>23</v>
      </c>
      <c r="K578" t="s">
        <v>32</v>
      </c>
      <c r="L578">
        <v>31</v>
      </c>
      <c r="M578" t="str">
        <f t="shared" si="8"/>
        <v>Adult</v>
      </c>
      <c r="N578" t="s">
        <v>18</v>
      </c>
    </row>
    <row r="579" spans="1:14" x14ac:dyDescent="0.3">
      <c r="A579">
        <v>16917</v>
      </c>
      <c r="B579" t="s">
        <v>37</v>
      </c>
      <c r="C579" t="s">
        <v>40</v>
      </c>
      <c r="D579" s="5">
        <v>120000</v>
      </c>
      <c r="E579">
        <v>1</v>
      </c>
      <c r="F579" t="s">
        <v>13</v>
      </c>
      <c r="G579" t="s">
        <v>28</v>
      </c>
      <c r="H579" t="s">
        <v>15</v>
      </c>
      <c r="I579">
        <v>4</v>
      </c>
      <c r="J579" t="s">
        <v>16</v>
      </c>
      <c r="K579" t="s">
        <v>32</v>
      </c>
      <c r="L579">
        <v>38</v>
      </c>
      <c r="M579" t="str">
        <f t="shared" ref="M579:M642" si="9">IF(L579&gt;56," Senior",IF(L579 &gt;=35,"Middle Age",IF(L579&lt;35,"Adult","Invalid")))</f>
        <v>Middle Age</v>
      </c>
      <c r="N579" t="s">
        <v>18</v>
      </c>
    </row>
    <row r="580" spans="1:14" x14ac:dyDescent="0.3">
      <c r="A580">
        <v>15313</v>
      </c>
      <c r="B580" t="s">
        <v>37</v>
      </c>
      <c r="C580" t="s">
        <v>40</v>
      </c>
      <c r="D580" s="5">
        <v>60000</v>
      </c>
      <c r="E580">
        <v>4</v>
      </c>
      <c r="F580" t="s">
        <v>13</v>
      </c>
      <c r="G580" t="s">
        <v>28</v>
      </c>
      <c r="H580" t="s">
        <v>15</v>
      </c>
      <c r="I580">
        <v>2</v>
      </c>
      <c r="J580" t="s">
        <v>22</v>
      </c>
      <c r="K580" t="s">
        <v>32</v>
      </c>
      <c r="L580">
        <v>59</v>
      </c>
      <c r="M580" t="str">
        <f t="shared" si="9"/>
        <v xml:space="preserve"> Senior</v>
      </c>
      <c r="N580" t="s">
        <v>18</v>
      </c>
    </row>
    <row r="581" spans="1:14" x14ac:dyDescent="0.3">
      <c r="A581">
        <v>25329</v>
      </c>
      <c r="B581" t="s">
        <v>38</v>
      </c>
      <c r="C581" t="s">
        <v>39</v>
      </c>
      <c r="D581" s="5">
        <v>40000</v>
      </c>
      <c r="E581">
        <v>3</v>
      </c>
      <c r="F581" t="s">
        <v>19</v>
      </c>
      <c r="G581" t="s">
        <v>20</v>
      </c>
      <c r="H581" t="s">
        <v>18</v>
      </c>
      <c r="I581">
        <v>2</v>
      </c>
      <c r="J581" t="s">
        <v>16</v>
      </c>
      <c r="K581" t="s">
        <v>32</v>
      </c>
      <c r="L581">
        <v>32</v>
      </c>
      <c r="M581" t="str">
        <f t="shared" si="9"/>
        <v>Adult</v>
      </c>
      <c r="N581" t="s">
        <v>18</v>
      </c>
    </row>
    <row r="582" spans="1:14" x14ac:dyDescent="0.3">
      <c r="A582">
        <v>20380</v>
      </c>
      <c r="B582" t="s">
        <v>37</v>
      </c>
      <c r="C582" t="s">
        <v>39</v>
      </c>
      <c r="D582" s="5">
        <v>60000</v>
      </c>
      <c r="E582">
        <v>3</v>
      </c>
      <c r="F582" t="s">
        <v>31</v>
      </c>
      <c r="G582" t="s">
        <v>28</v>
      </c>
      <c r="H582" t="s">
        <v>15</v>
      </c>
      <c r="I582">
        <v>2</v>
      </c>
      <c r="J582" t="s">
        <v>30</v>
      </c>
      <c r="K582" t="s">
        <v>32</v>
      </c>
      <c r="L582">
        <v>69</v>
      </c>
      <c r="M582" t="str">
        <f t="shared" si="9"/>
        <v xml:space="preserve"> Senior</v>
      </c>
      <c r="N582" t="s">
        <v>18</v>
      </c>
    </row>
    <row r="583" spans="1:14" x14ac:dyDescent="0.3">
      <c r="A583">
        <v>23089</v>
      </c>
      <c r="B583" t="s">
        <v>37</v>
      </c>
      <c r="C583" t="s">
        <v>40</v>
      </c>
      <c r="D583" s="5">
        <v>40000</v>
      </c>
      <c r="E583">
        <v>0</v>
      </c>
      <c r="F583" t="s">
        <v>19</v>
      </c>
      <c r="G583" t="s">
        <v>14</v>
      </c>
      <c r="H583" t="s">
        <v>15</v>
      </c>
      <c r="I583">
        <v>1</v>
      </c>
      <c r="J583" t="s">
        <v>23</v>
      </c>
      <c r="K583" t="s">
        <v>32</v>
      </c>
      <c r="L583">
        <v>28</v>
      </c>
      <c r="M583" t="str">
        <f t="shared" si="9"/>
        <v>Adult</v>
      </c>
      <c r="N583" t="s">
        <v>18</v>
      </c>
    </row>
    <row r="584" spans="1:14" x14ac:dyDescent="0.3">
      <c r="A584">
        <v>13749</v>
      </c>
      <c r="B584" t="s">
        <v>37</v>
      </c>
      <c r="C584" t="s">
        <v>40</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5">
        <v>60000</v>
      </c>
      <c r="E585">
        <v>3</v>
      </c>
      <c r="F585" t="s">
        <v>13</v>
      </c>
      <c r="G585" t="s">
        <v>28</v>
      </c>
      <c r="H585" t="s">
        <v>15</v>
      </c>
      <c r="I585">
        <v>2</v>
      </c>
      <c r="J585" t="s">
        <v>30</v>
      </c>
      <c r="K585" t="s">
        <v>32</v>
      </c>
      <c r="L585">
        <v>66</v>
      </c>
      <c r="M585" t="str">
        <f t="shared" si="9"/>
        <v xml:space="preserve"> Senior</v>
      </c>
      <c r="N585" t="s">
        <v>18</v>
      </c>
    </row>
    <row r="586" spans="1:14" x14ac:dyDescent="0.3">
      <c r="A586">
        <v>28667</v>
      </c>
      <c r="B586" t="s">
        <v>38</v>
      </c>
      <c r="C586" t="s">
        <v>40</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5">
        <v>90000</v>
      </c>
      <c r="E590">
        <v>2</v>
      </c>
      <c r="F590" t="s">
        <v>27</v>
      </c>
      <c r="G590" t="s">
        <v>21</v>
      </c>
      <c r="H590" t="s">
        <v>15</v>
      </c>
      <c r="I590">
        <v>1</v>
      </c>
      <c r="J590" t="s">
        <v>30</v>
      </c>
      <c r="K590" t="s">
        <v>32</v>
      </c>
      <c r="L590">
        <v>51</v>
      </c>
      <c r="M590" t="str">
        <f t="shared" si="9"/>
        <v>Middle Age</v>
      </c>
      <c r="N590" t="s">
        <v>15</v>
      </c>
    </row>
    <row r="591" spans="1:14" x14ac:dyDescent="0.3">
      <c r="A591">
        <v>12100</v>
      </c>
      <c r="B591" t="s">
        <v>38</v>
      </c>
      <c r="C591" t="s">
        <v>40</v>
      </c>
      <c r="D591" s="5">
        <v>60000</v>
      </c>
      <c r="E591">
        <v>2</v>
      </c>
      <c r="F591" t="s">
        <v>13</v>
      </c>
      <c r="G591" t="s">
        <v>28</v>
      </c>
      <c r="H591" t="s">
        <v>15</v>
      </c>
      <c r="I591">
        <v>0</v>
      </c>
      <c r="J591" t="s">
        <v>30</v>
      </c>
      <c r="K591" t="s">
        <v>32</v>
      </c>
      <c r="L591">
        <v>57</v>
      </c>
      <c r="M591" t="str">
        <f t="shared" si="9"/>
        <v xml:space="preserve"> Senior</v>
      </c>
      <c r="N591" t="s">
        <v>18</v>
      </c>
    </row>
    <row r="592" spans="1:14" x14ac:dyDescent="0.3">
      <c r="A592">
        <v>23158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5">
        <v>40000</v>
      </c>
      <c r="E593">
        <v>4</v>
      </c>
      <c r="F593" t="s">
        <v>27</v>
      </c>
      <c r="G593" t="s">
        <v>21</v>
      </c>
      <c r="H593" t="s">
        <v>18</v>
      </c>
      <c r="I593">
        <v>2</v>
      </c>
      <c r="J593" t="s">
        <v>30</v>
      </c>
      <c r="K593" t="s">
        <v>32</v>
      </c>
      <c r="L593">
        <v>61</v>
      </c>
      <c r="M593" t="str">
        <f t="shared" si="9"/>
        <v xml:space="preserve"> Senior</v>
      </c>
      <c r="N593" t="s">
        <v>15</v>
      </c>
    </row>
    <row r="594" spans="1:14" x14ac:dyDescent="0.3">
      <c r="A594">
        <v>18391</v>
      </c>
      <c r="B594" t="s">
        <v>38</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5">
        <v>80000</v>
      </c>
      <c r="E596">
        <v>4</v>
      </c>
      <c r="F596" t="s">
        <v>31</v>
      </c>
      <c r="G596" t="s">
        <v>28</v>
      </c>
      <c r="H596" t="s">
        <v>15</v>
      </c>
      <c r="I596">
        <v>2</v>
      </c>
      <c r="J596" t="s">
        <v>23</v>
      </c>
      <c r="K596" t="s">
        <v>32</v>
      </c>
      <c r="L596">
        <v>70</v>
      </c>
      <c r="M596" t="str">
        <f t="shared" si="9"/>
        <v xml:space="preserve"> Senior</v>
      </c>
      <c r="N596" t="s">
        <v>18</v>
      </c>
    </row>
    <row r="597" spans="1:14" x14ac:dyDescent="0.3">
      <c r="A597">
        <v>18058</v>
      </c>
      <c r="B597" t="s">
        <v>38</v>
      </c>
      <c r="C597" t="s">
        <v>39</v>
      </c>
      <c r="D597" s="5">
        <v>20000</v>
      </c>
      <c r="E597">
        <v>3</v>
      </c>
      <c r="F597" t="s">
        <v>27</v>
      </c>
      <c r="G597" t="s">
        <v>14</v>
      </c>
      <c r="H597" t="s">
        <v>15</v>
      </c>
      <c r="I597">
        <v>2</v>
      </c>
      <c r="J597" t="s">
        <v>22</v>
      </c>
      <c r="K597" t="s">
        <v>32</v>
      </c>
      <c r="L597">
        <v>78</v>
      </c>
      <c r="M597" t="str">
        <f t="shared" si="9"/>
        <v xml:space="preserve"> Senior</v>
      </c>
      <c r="N597" t="s">
        <v>18</v>
      </c>
    </row>
    <row r="598" spans="1:14" x14ac:dyDescent="0.3">
      <c r="A598">
        <v>20343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5">
        <v>40000</v>
      </c>
      <c r="E599">
        <v>2</v>
      </c>
      <c r="F599" t="s">
        <v>27</v>
      </c>
      <c r="G599" t="s">
        <v>21</v>
      </c>
      <c r="H599" t="s">
        <v>18</v>
      </c>
      <c r="I599">
        <v>1</v>
      </c>
      <c r="J599" t="s">
        <v>22</v>
      </c>
      <c r="K599" t="s">
        <v>32</v>
      </c>
      <c r="L599">
        <v>58</v>
      </c>
      <c r="M599" t="str">
        <f t="shared" si="9"/>
        <v xml:space="preserve"> Senior</v>
      </c>
      <c r="N599" t="s">
        <v>15</v>
      </c>
    </row>
    <row r="600" spans="1:14" x14ac:dyDescent="0.3">
      <c r="A600">
        <v>24398</v>
      </c>
      <c r="B600" t="s">
        <v>37</v>
      </c>
      <c r="C600" t="s">
        <v>40</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5">
        <v>60000</v>
      </c>
      <c r="E601">
        <v>2</v>
      </c>
      <c r="F601" t="s">
        <v>19</v>
      </c>
      <c r="G601" t="s">
        <v>21</v>
      </c>
      <c r="H601" t="s">
        <v>15</v>
      </c>
      <c r="I601">
        <v>1</v>
      </c>
      <c r="J601" t="s">
        <v>22</v>
      </c>
      <c r="K601" t="s">
        <v>32</v>
      </c>
      <c r="L601">
        <v>57</v>
      </c>
      <c r="M601" t="str">
        <f t="shared" si="9"/>
        <v xml:space="preserve"> Senior</v>
      </c>
      <c r="N601" t="s">
        <v>15</v>
      </c>
    </row>
    <row r="602" spans="1:14" x14ac:dyDescent="0.3">
      <c r="A602">
        <v>28609</v>
      </c>
      <c r="B602" t="s">
        <v>37</v>
      </c>
      <c r="C602" t="s">
        <v>40</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5">
        <v>40000</v>
      </c>
      <c r="E606">
        <v>0</v>
      </c>
      <c r="F606" t="s">
        <v>27</v>
      </c>
      <c r="G606" t="s">
        <v>14</v>
      </c>
      <c r="H606" t="s">
        <v>15</v>
      </c>
      <c r="I606">
        <v>2</v>
      </c>
      <c r="J606" t="s">
        <v>23</v>
      </c>
      <c r="K606" t="s">
        <v>32</v>
      </c>
      <c r="L606">
        <v>27</v>
      </c>
      <c r="M606" t="str">
        <f t="shared" si="9"/>
        <v>Adult</v>
      </c>
      <c r="N606" t="s">
        <v>18</v>
      </c>
    </row>
    <row r="607" spans="1:14" x14ac:dyDescent="0.3">
      <c r="A607">
        <v>17458</v>
      </c>
      <c r="B607" t="s">
        <v>38</v>
      </c>
      <c r="C607" t="s">
        <v>40</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5">
        <v>70000</v>
      </c>
      <c r="E609">
        <v>5</v>
      </c>
      <c r="F609" t="s">
        <v>31</v>
      </c>
      <c r="G609" t="s">
        <v>21</v>
      </c>
      <c r="H609" t="s">
        <v>15</v>
      </c>
      <c r="I609">
        <v>3</v>
      </c>
      <c r="J609" t="s">
        <v>30</v>
      </c>
      <c r="K609" t="s">
        <v>32</v>
      </c>
      <c r="L609">
        <v>46</v>
      </c>
      <c r="M609" t="str">
        <f t="shared" si="9"/>
        <v>Middle Age</v>
      </c>
      <c r="N609" t="s">
        <v>15</v>
      </c>
    </row>
    <row r="610" spans="1:14" x14ac:dyDescent="0.3">
      <c r="A610">
        <v>16890</v>
      </c>
      <c r="B610" t="s">
        <v>37</v>
      </c>
      <c r="C610" t="s">
        <v>40</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5">
        <v>80000</v>
      </c>
      <c r="E613">
        <v>0</v>
      </c>
      <c r="F613" t="s">
        <v>13</v>
      </c>
      <c r="G613" t="s">
        <v>28</v>
      </c>
      <c r="H613" t="s">
        <v>15</v>
      </c>
      <c r="I613">
        <v>1</v>
      </c>
      <c r="J613" t="s">
        <v>26</v>
      </c>
      <c r="K613" t="s">
        <v>32</v>
      </c>
      <c r="L613">
        <v>34</v>
      </c>
      <c r="M613" t="str">
        <f t="shared" si="9"/>
        <v>Adult</v>
      </c>
      <c r="N613" t="s">
        <v>15</v>
      </c>
    </row>
    <row r="614" spans="1:14" x14ac:dyDescent="0.3">
      <c r="A614">
        <v>22983</v>
      </c>
      <c r="B614" t="s">
        <v>38</v>
      </c>
      <c r="C614" t="s">
        <v>39</v>
      </c>
      <c r="D614" s="5">
        <v>30000</v>
      </c>
      <c r="E614">
        <v>0</v>
      </c>
      <c r="F614" t="s">
        <v>29</v>
      </c>
      <c r="G614" t="s">
        <v>20</v>
      </c>
      <c r="H614" t="s">
        <v>15</v>
      </c>
      <c r="I614">
        <v>2</v>
      </c>
      <c r="J614" t="s">
        <v>23</v>
      </c>
      <c r="K614" t="s">
        <v>32</v>
      </c>
      <c r="L614">
        <v>27</v>
      </c>
      <c r="M614" t="str">
        <f t="shared" si="9"/>
        <v>Adult</v>
      </c>
      <c r="N614" t="s">
        <v>18</v>
      </c>
    </row>
    <row r="615" spans="1:14" x14ac:dyDescent="0.3">
      <c r="A615">
        <v>25184</v>
      </c>
      <c r="B615" t="s">
        <v>38</v>
      </c>
      <c r="C615" t="s">
        <v>40</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5">
        <v>40000</v>
      </c>
      <c r="E621">
        <v>0</v>
      </c>
      <c r="F621" t="s">
        <v>27</v>
      </c>
      <c r="G621" t="s">
        <v>14</v>
      </c>
      <c r="H621" t="s">
        <v>15</v>
      </c>
      <c r="I621">
        <v>1</v>
      </c>
      <c r="J621" t="s">
        <v>23</v>
      </c>
      <c r="K621" t="s">
        <v>32</v>
      </c>
      <c r="L621">
        <v>30</v>
      </c>
      <c r="M621" t="str">
        <f t="shared" si="9"/>
        <v>Adult</v>
      </c>
      <c r="N621" t="s">
        <v>18</v>
      </c>
    </row>
    <row r="622" spans="1:14" x14ac:dyDescent="0.3">
      <c r="A622">
        <v>11259</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5">
        <v>70000</v>
      </c>
      <c r="E623">
        <v>4</v>
      </c>
      <c r="F623" t="s">
        <v>13</v>
      </c>
      <c r="G623" t="s">
        <v>28</v>
      </c>
      <c r="H623" t="s">
        <v>15</v>
      </c>
      <c r="I623">
        <v>1</v>
      </c>
      <c r="J623" t="s">
        <v>26</v>
      </c>
      <c r="K623" t="s">
        <v>32</v>
      </c>
      <c r="L623">
        <v>58</v>
      </c>
      <c r="M623" t="str">
        <f t="shared" si="9"/>
        <v xml:space="preserve"> Senior</v>
      </c>
      <c r="N623" t="s">
        <v>18</v>
      </c>
    </row>
    <row r="624" spans="1:14" x14ac:dyDescent="0.3">
      <c r="A624">
        <v>25101</v>
      </c>
      <c r="B624" t="s">
        <v>37</v>
      </c>
      <c r="C624" t="s">
        <v>40</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5">
        <v>70000</v>
      </c>
      <c r="E626">
        <v>0</v>
      </c>
      <c r="F626" t="s">
        <v>19</v>
      </c>
      <c r="G626" t="s">
        <v>14</v>
      </c>
      <c r="H626" t="s">
        <v>18</v>
      </c>
      <c r="I626">
        <v>2</v>
      </c>
      <c r="J626" t="s">
        <v>16</v>
      </c>
      <c r="K626" t="s">
        <v>32</v>
      </c>
      <c r="L626">
        <v>27</v>
      </c>
      <c r="M626" t="str">
        <f t="shared" si="9"/>
        <v>Adult</v>
      </c>
      <c r="N626" t="s">
        <v>15</v>
      </c>
    </row>
    <row r="627" spans="1:14" x14ac:dyDescent="0.3">
      <c r="A627">
        <v>22127</v>
      </c>
      <c r="B627" t="s">
        <v>37</v>
      </c>
      <c r="C627" t="s">
        <v>40</v>
      </c>
      <c r="D627" s="5">
        <v>60000</v>
      </c>
      <c r="E627">
        <v>3</v>
      </c>
      <c r="F627" t="s">
        <v>31</v>
      </c>
      <c r="G627" t="s">
        <v>28</v>
      </c>
      <c r="H627" t="s">
        <v>15</v>
      </c>
      <c r="I627">
        <v>2</v>
      </c>
      <c r="J627" t="s">
        <v>26</v>
      </c>
      <c r="K627" t="s">
        <v>32</v>
      </c>
      <c r="L627">
        <v>67</v>
      </c>
      <c r="M627" t="str">
        <f t="shared" si="9"/>
        <v xml:space="preserve"> Senior</v>
      </c>
      <c r="N627" t="s">
        <v>18</v>
      </c>
    </row>
    <row r="628" spans="1:14" x14ac:dyDescent="0.3">
      <c r="A628">
        <v>20414</v>
      </c>
      <c r="B628" t="s">
        <v>37</v>
      </c>
      <c r="C628" t="s">
        <v>39</v>
      </c>
      <c r="D628" s="5">
        <v>60000</v>
      </c>
      <c r="E628">
        <v>0</v>
      </c>
      <c r="F628" t="s">
        <v>19</v>
      </c>
      <c r="G628" t="s">
        <v>14</v>
      </c>
      <c r="H628" t="s">
        <v>15</v>
      </c>
      <c r="I628">
        <v>2</v>
      </c>
      <c r="J628" t="s">
        <v>23</v>
      </c>
      <c r="K628" t="s">
        <v>32</v>
      </c>
      <c r="L628">
        <v>29</v>
      </c>
      <c r="M628" t="str">
        <f t="shared" si="9"/>
        <v>Adult</v>
      </c>
      <c r="N628" t="s">
        <v>18</v>
      </c>
    </row>
    <row r="629" spans="1:14" x14ac:dyDescent="0.3">
      <c r="A629">
        <v>23672</v>
      </c>
      <c r="B629" t="s">
        <v>37</v>
      </c>
      <c r="C629" t="s">
        <v>39</v>
      </c>
      <c r="D629" s="5">
        <v>60000</v>
      </c>
      <c r="E629">
        <v>3</v>
      </c>
      <c r="F629" t="s">
        <v>31</v>
      </c>
      <c r="G629" t="s">
        <v>28</v>
      </c>
      <c r="H629" t="s">
        <v>15</v>
      </c>
      <c r="I629">
        <v>2</v>
      </c>
      <c r="J629" t="s">
        <v>26</v>
      </c>
      <c r="K629" t="s">
        <v>32</v>
      </c>
      <c r="L629">
        <v>67</v>
      </c>
      <c r="M629" t="str">
        <f t="shared" si="9"/>
        <v xml:space="preserve"> Senior</v>
      </c>
      <c r="N629" t="s">
        <v>18</v>
      </c>
    </row>
    <row r="630" spans="1:14" x14ac:dyDescent="0.3">
      <c r="A630">
        <v>29255</v>
      </c>
      <c r="B630" t="s">
        <v>38</v>
      </c>
      <c r="C630" t="s">
        <v>40</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5">
        <v>40000</v>
      </c>
      <c r="E632">
        <v>0</v>
      </c>
      <c r="F632" t="s">
        <v>27</v>
      </c>
      <c r="G632" t="s">
        <v>14</v>
      </c>
      <c r="H632" t="s">
        <v>18</v>
      </c>
      <c r="I632">
        <v>2</v>
      </c>
      <c r="J632" t="s">
        <v>26</v>
      </c>
      <c r="K632" t="s">
        <v>32</v>
      </c>
      <c r="L632">
        <v>30</v>
      </c>
      <c r="M632" t="str">
        <f t="shared" si="9"/>
        <v>Adult</v>
      </c>
      <c r="N632" t="s">
        <v>18</v>
      </c>
    </row>
    <row r="633" spans="1:14" x14ac:dyDescent="0.3">
      <c r="A633">
        <v>27643</v>
      </c>
      <c r="B633" t="s">
        <v>38</v>
      </c>
      <c r="C633" t="s">
        <v>40</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5">
        <v>60000</v>
      </c>
      <c r="E636">
        <v>3</v>
      </c>
      <c r="F636" t="s">
        <v>13</v>
      </c>
      <c r="G636" t="s">
        <v>28</v>
      </c>
      <c r="H636" t="s">
        <v>18</v>
      </c>
      <c r="I636">
        <v>2</v>
      </c>
      <c r="J636" t="s">
        <v>26</v>
      </c>
      <c r="K636" t="s">
        <v>32</v>
      </c>
      <c r="L636">
        <v>66</v>
      </c>
      <c r="M636" t="str">
        <f t="shared" si="9"/>
        <v xml:space="preserve"> Senior</v>
      </c>
      <c r="N636" t="s">
        <v>18</v>
      </c>
    </row>
    <row r="637" spans="1:14" x14ac:dyDescent="0.3">
      <c r="A637">
        <v>24745</v>
      </c>
      <c r="B637" t="s">
        <v>38</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5">
        <v>40000</v>
      </c>
      <c r="E639">
        <v>0</v>
      </c>
      <c r="F639" t="s">
        <v>27</v>
      </c>
      <c r="G639" t="s">
        <v>14</v>
      </c>
      <c r="H639" t="s">
        <v>18</v>
      </c>
      <c r="I639">
        <v>2</v>
      </c>
      <c r="J639" t="s">
        <v>26</v>
      </c>
      <c r="K639" t="s">
        <v>32</v>
      </c>
      <c r="L639">
        <v>30</v>
      </c>
      <c r="M639" t="str">
        <f t="shared" si="9"/>
        <v>Adult</v>
      </c>
      <c r="N639" t="s">
        <v>18</v>
      </c>
    </row>
    <row r="640" spans="1:14" x14ac:dyDescent="0.3">
      <c r="A640">
        <v>18949</v>
      </c>
      <c r="B640" t="s">
        <v>38</v>
      </c>
      <c r="C640" t="s">
        <v>40</v>
      </c>
      <c r="D640" s="5">
        <v>70000</v>
      </c>
      <c r="E640">
        <v>0</v>
      </c>
      <c r="F640" t="s">
        <v>31</v>
      </c>
      <c r="G640" t="s">
        <v>28</v>
      </c>
      <c r="H640" t="s">
        <v>15</v>
      </c>
      <c r="I640">
        <v>2</v>
      </c>
      <c r="J640" t="s">
        <v>23</v>
      </c>
      <c r="K640" t="s">
        <v>32</v>
      </c>
      <c r="L640">
        <v>74</v>
      </c>
      <c r="M640" t="str">
        <f t="shared" si="9"/>
        <v xml:space="preserve"> Senior</v>
      </c>
      <c r="N640" t="s">
        <v>15</v>
      </c>
    </row>
    <row r="641" spans="1:14" x14ac:dyDescent="0.3">
      <c r="A641">
        <v>14507</v>
      </c>
      <c r="B641" t="s">
        <v>37</v>
      </c>
      <c r="C641" t="s">
        <v>40</v>
      </c>
      <c r="D641" s="5">
        <v>100000</v>
      </c>
      <c r="E641">
        <v>2</v>
      </c>
      <c r="F641" t="s">
        <v>31</v>
      </c>
      <c r="G641" t="s">
        <v>28</v>
      </c>
      <c r="H641" t="s">
        <v>15</v>
      </c>
      <c r="I641">
        <v>3</v>
      </c>
      <c r="J641" t="s">
        <v>26</v>
      </c>
      <c r="K641" t="s">
        <v>32</v>
      </c>
      <c r="L641">
        <v>65</v>
      </c>
      <c r="M641" t="str">
        <f t="shared" si="9"/>
        <v xml:space="preserve"> Senior</v>
      </c>
      <c r="N641" t="s">
        <v>18</v>
      </c>
    </row>
    <row r="642" spans="1:14" x14ac:dyDescent="0.3">
      <c r="A642">
        <v>25886</v>
      </c>
      <c r="B642" t="s">
        <v>37</v>
      </c>
      <c r="C642" t="s">
        <v>39</v>
      </c>
      <c r="D642" s="5">
        <v>60000</v>
      </c>
      <c r="E642">
        <v>2</v>
      </c>
      <c r="F642" t="s">
        <v>19</v>
      </c>
      <c r="G642" t="s">
        <v>21</v>
      </c>
      <c r="H642" t="s">
        <v>15</v>
      </c>
      <c r="I642">
        <v>2</v>
      </c>
      <c r="J642" t="s">
        <v>22</v>
      </c>
      <c r="K642" t="s">
        <v>32</v>
      </c>
      <c r="L642">
        <v>56</v>
      </c>
      <c r="M642" t="str">
        <f t="shared" si="9"/>
        <v>Middle Age</v>
      </c>
      <c r="N642" t="s">
        <v>15</v>
      </c>
    </row>
    <row r="643" spans="1:14" x14ac:dyDescent="0.3">
      <c r="A643">
        <v>21441</v>
      </c>
      <c r="B643" t="s">
        <v>37</v>
      </c>
      <c r="C643" t="s">
        <v>40</v>
      </c>
      <c r="D643" s="5">
        <v>50000</v>
      </c>
      <c r="E643">
        <v>4</v>
      </c>
      <c r="F643" t="s">
        <v>13</v>
      </c>
      <c r="G643" t="s">
        <v>28</v>
      </c>
      <c r="H643" t="s">
        <v>15</v>
      </c>
      <c r="I643">
        <v>2</v>
      </c>
      <c r="J643" t="s">
        <v>30</v>
      </c>
      <c r="K643" t="s">
        <v>32</v>
      </c>
      <c r="L643">
        <v>64</v>
      </c>
      <c r="M643" t="str">
        <f t="shared" ref="M643:M706" si="10">IF(L643&gt;56," Senior",IF(L643 &gt;=35,"Middle Age",IF(L643&lt;35,"Adult","Invalid")))</f>
        <v xml:space="preserve"> Senior</v>
      </c>
      <c r="N643" t="s">
        <v>18</v>
      </c>
    </row>
    <row r="644" spans="1:14" x14ac:dyDescent="0.3">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5">
        <v>60000</v>
      </c>
      <c r="E646">
        <v>5</v>
      </c>
      <c r="F646" t="s">
        <v>13</v>
      </c>
      <c r="G646" t="s">
        <v>14</v>
      </c>
      <c r="H646" t="s">
        <v>15</v>
      </c>
      <c r="I646">
        <v>3</v>
      </c>
      <c r="J646" t="s">
        <v>30</v>
      </c>
      <c r="K646" t="s">
        <v>32</v>
      </c>
      <c r="L646">
        <v>41</v>
      </c>
      <c r="M646" t="str">
        <f t="shared" si="10"/>
        <v>Middle Age</v>
      </c>
      <c r="N646" t="s">
        <v>18</v>
      </c>
    </row>
    <row r="647" spans="1:14" x14ac:dyDescent="0.3">
      <c r="A647">
        <v>16217</v>
      </c>
      <c r="B647" t="s">
        <v>38</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5">
        <v>40000</v>
      </c>
      <c r="E649">
        <v>0</v>
      </c>
      <c r="F649" t="s">
        <v>27</v>
      </c>
      <c r="G649" t="s">
        <v>14</v>
      </c>
      <c r="H649" t="s">
        <v>15</v>
      </c>
      <c r="I649">
        <v>2</v>
      </c>
      <c r="J649" t="s">
        <v>23</v>
      </c>
      <c r="K649" t="s">
        <v>32</v>
      </c>
      <c r="L649">
        <v>31</v>
      </c>
      <c r="M649" t="str">
        <f t="shared" si="10"/>
        <v>Adult</v>
      </c>
      <c r="N649" t="s">
        <v>18</v>
      </c>
    </row>
    <row r="650" spans="1:14" x14ac:dyDescent="0.3">
      <c r="A650">
        <v>25872</v>
      </c>
      <c r="B650" t="s">
        <v>38</v>
      </c>
      <c r="C650" t="s">
        <v>39</v>
      </c>
      <c r="D650" s="5">
        <v>70000</v>
      </c>
      <c r="E650">
        <v>2</v>
      </c>
      <c r="F650" t="s">
        <v>13</v>
      </c>
      <c r="G650" t="s">
        <v>28</v>
      </c>
      <c r="H650" t="s">
        <v>18</v>
      </c>
      <c r="I650">
        <v>1</v>
      </c>
      <c r="J650" t="s">
        <v>22</v>
      </c>
      <c r="K650" t="s">
        <v>32</v>
      </c>
      <c r="L650">
        <v>58</v>
      </c>
      <c r="M650" t="str">
        <f t="shared" si="10"/>
        <v xml:space="preserve"> Senior</v>
      </c>
      <c r="N650" t="s">
        <v>15</v>
      </c>
    </row>
    <row r="651" spans="1:14" x14ac:dyDescent="0.3">
      <c r="A651">
        <v>19164</v>
      </c>
      <c r="B651" t="s">
        <v>38</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5">
        <v>70000</v>
      </c>
      <c r="E652">
        <v>5</v>
      </c>
      <c r="F652" t="s">
        <v>31</v>
      </c>
      <c r="G652" t="s">
        <v>28</v>
      </c>
      <c r="H652" t="s">
        <v>15</v>
      </c>
      <c r="I652">
        <v>2</v>
      </c>
      <c r="J652" t="s">
        <v>30</v>
      </c>
      <c r="K652" t="s">
        <v>32</v>
      </c>
      <c r="L652">
        <v>67</v>
      </c>
      <c r="M652" t="str">
        <f t="shared" si="10"/>
        <v xml:space="preserve"> Senior</v>
      </c>
      <c r="N652" t="s">
        <v>15</v>
      </c>
    </row>
    <row r="653" spans="1:14" x14ac:dyDescent="0.3">
      <c r="A653">
        <v>14284</v>
      </c>
      <c r="B653" t="s">
        <v>38</v>
      </c>
      <c r="C653" t="s">
        <v>40</v>
      </c>
      <c r="D653" s="5">
        <v>60000</v>
      </c>
      <c r="E653">
        <v>0</v>
      </c>
      <c r="F653" t="s">
        <v>19</v>
      </c>
      <c r="G653" t="s">
        <v>21</v>
      </c>
      <c r="H653" t="s">
        <v>18</v>
      </c>
      <c r="I653">
        <v>2</v>
      </c>
      <c r="J653" t="s">
        <v>26</v>
      </c>
      <c r="K653" t="s">
        <v>32</v>
      </c>
      <c r="L653">
        <v>32</v>
      </c>
      <c r="M653" t="str">
        <f t="shared" si="10"/>
        <v>Adult</v>
      </c>
      <c r="N653" t="s">
        <v>15</v>
      </c>
    </row>
    <row r="654" spans="1:14" x14ac:dyDescent="0.3">
      <c r="A654">
        <v>11287</v>
      </c>
      <c r="B654" t="s">
        <v>37</v>
      </c>
      <c r="C654" t="s">
        <v>40</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5">
        <v>30000</v>
      </c>
      <c r="E655">
        <v>0</v>
      </c>
      <c r="F655" t="s">
        <v>27</v>
      </c>
      <c r="G655" t="s">
        <v>14</v>
      </c>
      <c r="H655" t="s">
        <v>18</v>
      </c>
      <c r="I655">
        <v>2</v>
      </c>
      <c r="J655" t="s">
        <v>26</v>
      </c>
      <c r="K655" t="s">
        <v>32</v>
      </c>
      <c r="L655">
        <v>31</v>
      </c>
      <c r="M655" t="str">
        <f t="shared" si="10"/>
        <v>Adult</v>
      </c>
      <c r="N655" t="s">
        <v>15</v>
      </c>
    </row>
    <row r="656" spans="1:14" x14ac:dyDescent="0.3">
      <c r="A656">
        <v>29106</v>
      </c>
      <c r="B656" t="s">
        <v>38</v>
      </c>
      <c r="C656" t="s">
        <v>40</v>
      </c>
      <c r="D656" s="5">
        <v>40000</v>
      </c>
      <c r="E656">
        <v>0</v>
      </c>
      <c r="F656" t="s">
        <v>27</v>
      </c>
      <c r="G656" t="s">
        <v>14</v>
      </c>
      <c r="H656" t="s">
        <v>18</v>
      </c>
      <c r="I656">
        <v>2</v>
      </c>
      <c r="J656" t="s">
        <v>26</v>
      </c>
      <c r="K656" t="s">
        <v>32</v>
      </c>
      <c r="L656">
        <v>31</v>
      </c>
      <c r="M656" t="str">
        <f t="shared" si="10"/>
        <v>Adult</v>
      </c>
      <c r="N656" t="s">
        <v>15</v>
      </c>
    </row>
    <row r="657" spans="1:14" x14ac:dyDescent="0.3">
      <c r="A657">
        <v>26236</v>
      </c>
      <c r="B657" t="s">
        <v>37</v>
      </c>
      <c r="C657" t="s">
        <v>39</v>
      </c>
      <c r="D657" s="5">
        <v>40000</v>
      </c>
      <c r="E657">
        <v>3</v>
      </c>
      <c r="F657" t="s">
        <v>19</v>
      </c>
      <c r="G657" t="s">
        <v>20</v>
      </c>
      <c r="H657" t="s">
        <v>15</v>
      </c>
      <c r="I657">
        <v>1</v>
      </c>
      <c r="J657" t="s">
        <v>16</v>
      </c>
      <c r="K657" t="s">
        <v>32</v>
      </c>
      <c r="L657">
        <v>31</v>
      </c>
      <c r="M657" t="str">
        <f t="shared" si="10"/>
        <v>Adult</v>
      </c>
      <c r="N657" t="s">
        <v>18</v>
      </c>
    </row>
    <row r="658" spans="1:14" x14ac:dyDescent="0.3">
      <c r="A658">
        <v>17531</v>
      </c>
      <c r="B658" t="s">
        <v>37</v>
      </c>
      <c r="C658" t="s">
        <v>40</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5">
        <v>60000</v>
      </c>
      <c r="E661">
        <v>4</v>
      </c>
      <c r="F661" t="s">
        <v>13</v>
      </c>
      <c r="G661" t="s">
        <v>28</v>
      </c>
      <c r="H661" t="s">
        <v>15</v>
      </c>
      <c r="I661">
        <v>2</v>
      </c>
      <c r="J661" t="s">
        <v>30</v>
      </c>
      <c r="K661" t="s">
        <v>32</v>
      </c>
      <c r="L661">
        <v>63</v>
      </c>
      <c r="M661" t="str">
        <f t="shared" si="10"/>
        <v xml:space="preserve"> Senior</v>
      </c>
      <c r="N661" t="s">
        <v>18</v>
      </c>
    </row>
    <row r="662" spans="1:14" x14ac:dyDescent="0.3">
      <c r="A662">
        <v>21599</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5">
        <v>40000</v>
      </c>
      <c r="E663">
        <v>0</v>
      </c>
      <c r="F663" t="s">
        <v>27</v>
      </c>
      <c r="G663" t="s">
        <v>14</v>
      </c>
      <c r="H663" t="s">
        <v>18</v>
      </c>
      <c r="I663">
        <v>2</v>
      </c>
      <c r="J663" t="s">
        <v>16</v>
      </c>
      <c r="K663" t="s">
        <v>32</v>
      </c>
      <c r="L663">
        <v>28</v>
      </c>
      <c r="M663" t="str">
        <f t="shared" si="10"/>
        <v>Adult</v>
      </c>
      <c r="N663" t="s">
        <v>15</v>
      </c>
    </row>
    <row r="664" spans="1:14" x14ac:dyDescent="0.3">
      <c r="A664">
        <v>27637</v>
      </c>
      <c r="B664" t="s">
        <v>38</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5">
        <v>40000</v>
      </c>
      <c r="E669">
        <v>5</v>
      </c>
      <c r="F669" t="s">
        <v>27</v>
      </c>
      <c r="G669" t="s">
        <v>21</v>
      </c>
      <c r="H669" t="s">
        <v>18</v>
      </c>
      <c r="I669">
        <v>2</v>
      </c>
      <c r="J669" t="s">
        <v>30</v>
      </c>
      <c r="K669" t="s">
        <v>32</v>
      </c>
      <c r="L669">
        <v>61</v>
      </c>
      <c r="M669" t="str">
        <f t="shared" si="10"/>
        <v xml:space="preserve"> Senior</v>
      </c>
      <c r="N669" t="s">
        <v>18</v>
      </c>
    </row>
    <row r="670" spans="1:14" x14ac:dyDescent="0.3">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5">
        <v>70000</v>
      </c>
      <c r="E672">
        <v>2</v>
      </c>
      <c r="F672" t="s">
        <v>19</v>
      </c>
      <c r="G672" t="s">
        <v>21</v>
      </c>
      <c r="H672" t="s">
        <v>15</v>
      </c>
      <c r="I672">
        <v>1</v>
      </c>
      <c r="J672" t="s">
        <v>30</v>
      </c>
      <c r="K672" t="s">
        <v>32</v>
      </c>
      <c r="L672">
        <v>59</v>
      </c>
      <c r="M672" t="str">
        <f t="shared" si="10"/>
        <v xml:space="preserve"> Senior</v>
      </c>
      <c r="N672" t="s">
        <v>18</v>
      </c>
    </row>
    <row r="673" spans="1:14" x14ac:dyDescent="0.3">
      <c r="A673">
        <v>22252</v>
      </c>
      <c r="B673" t="s">
        <v>38</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5">
        <v>40000</v>
      </c>
      <c r="E674">
        <v>0</v>
      </c>
      <c r="F674" t="s">
        <v>27</v>
      </c>
      <c r="G674" t="s">
        <v>14</v>
      </c>
      <c r="H674" t="s">
        <v>15</v>
      </c>
      <c r="I674">
        <v>2</v>
      </c>
      <c r="J674" t="s">
        <v>23</v>
      </c>
      <c r="K674" t="s">
        <v>32</v>
      </c>
      <c r="L674">
        <v>30</v>
      </c>
      <c r="M674" t="str">
        <f t="shared" si="10"/>
        <v>Adult</v>
      </c>
      <c r="N674" t="s">
        <v>18</v>
      </c>
    </row>
    <row r="675" spans="1:14" x14ac:dyDescent="0.3">
      <c r="A675">
        <v>11817</v>
      </c>
      <c r="B675" t="s">
        <v>38</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5">
        <v>80000</v>
      </c>
      <c r="E680">
        <v>5</v>
      </c>
      <c r="F680" t="s">
        <v>13</v>
      </c>
      <c r="G680" t="s">
        <v>28</v>
      </c>
      <c r="H680" t="s">
        <v>18</v>
      </c>
      <c r="I680">
        <v>2</v>
      </c>
      <c r="J680" t="s">
        <v>22</v>
      </c>
      <c r="K680" t="s">
        <v>17</v>
      </c>
      <c r="L680">
        <v>62</v>
      </c>
      <c r="M680" t="str">
        <f t="shared" si="10"/>
        <v xml:space="preserve"> Senior</v>
      </c>
      <c r="N680" t="s">
        <v>18</v>
      </c>
    </row>
    <row r="681" spans="1:14" x14ac:dyDescent="0.3">
      <c r="A681">
        <v>21770</v>
      </c>
      <c r="B681" t="s">
        <v>37</v>
      </c>
      <c r="C681" t="s">
        <v>40</v>
      </c>
      <c r="D681" s="5">
        <v>60000</v>
      </c>
      <c r="E681">
        <v>4</v>
      </c>
      <c r="F681" t="s">
        <v>13</v>
      </c>
      <c r="G681" t="s">
        <v>28</v>
      </c>
      <c r="H681" t="s">
        <v>15</v>
      </c>
      <c r="I681">
        <v>2</v>
      </c>
      <c r="J681" t="s">
        <v>30</v>
      </c>
      <c r="K681" t="s">
        <v>32</v>
      </c>
      <c r="L681">
        <v>60</v>
      </c>
      <c r="M681" t="str">
        <f t="shared" si="10"/>
        <v xml:space="preserve"> Senior</v>
      </c>
      <c r="N681" t="s">
        <v>18</v>
      </c>
    </row>
    <row r="682" spans="1:14" x14ac:dyDescent="0.3">
      <c r="A682">
        <v>11165</v>
      </c>
      <c r="B682" t="s">
        <v>37</v>
      </c>
      <c r="C682" t="s">
        <v>39</v>
      </c>
      <c r="D682" s="5">
        <v>60000</v>
      </c>
      <c r="E682">
        <v>0</v>
      </c>
      <c r="F682" t="s">
        <v>19</v>
      </c>
      <c r="G682" t="s">
        <v>14</v>
      </c>
      <c r="H682" t="s">
        <v>18</v>
      </c>
      <c r="I682">
        <v>1</v>
      </c>
      <c r="J682" t="s">
        <v>26</v>
      </c>
      <c r="K682" t="s">
        <v>32</v>
      </c>
      <c r="L682">
        <v>33</v>
      </c>
      <c r="M682" t="str">
        <f t="shared" si="10"/>
        <v>Adult</v>
      </c>
      <c r="N682" t="s">
        <v>18</v>
      </c>
    </row>
    <row r="683" spans="1:14" x14ac:dyDescent="0.3">
      <c r="A683">
        <v>16377</v>
      </c>
      <c r="B683" t="s">
        <v>38</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5">
        <v>30000</v>
      </c>
      <c r="E689">
        <v>0</v>
      </c>
      <c r="F689" t="s">
        <v>19</v>
      </c>
      <c r="G689" t="s">
        <v>14</v>
      </c>
      <c r="H689" t="s">
        <v>15</v>
      </c>
      <c r="I689">
        <v>2</v>
      </c>
      <c r="J689" t="s">
        <v>23</v>
      </c>
      <c r="K689" t="s">
        <v>32</v>
      </c>
      <c r="L689">
        <v>30</v>
      </c>
      <c r="M689" t="str">
        <f t="shared" si="10"/>
        <v>Adult</v>
      </c>
      <c r="N689" t="s">
        <v>18</v>
      </c>
    </row>
    <row r="690" spans="1:14" x14ac:dyDescent="0.3">
      <c r="A690">
        <v>11699</v>
      </c>
      <c r="B690" t="s">
        <v>38</v>
      </c>
      <c r="C690" t="s">
        <v>40</v>
      </c>
      <c r="D690" s="5">
        <v>60000</v>
      </c>
      <c r="E690">
        <v>0</v>
      </c>
      <c r="F690" t="s">
        <v>13</v>
      </c>
      <c r="G690" t="s">
        <v>14</v>
      </c>
      <c r="H690" t="s">
        <v>18</v>
      </c>
      <c r="I690">
        <v>2</v>
      </c>
      <c r="J690" t="s">
        <v>16</v>
      </c>
      <c r="K690" t="s">
        <v>32</v>
      </c>
      <c r="L690">
        <v>30</v>
      </c>
      <c r="M690" t="str">
        <f t="shared" si="10"/>
        <v>Adult</v>
      </c>
      <c r="N690" t="s">
        <v>18</v>
      </c>
    </row>
    <row r="691" spans="1:14" x14ac:dyDescent="0.3">
      <c r="A691">
        <v>16725</v>
      </c>
      <c r="B691" t="s">
        <v>37</v>
      </c>
      <c r="C691" t="s">
        <v>40</v>
      </c>
      <c r="D691" s="5">
        <v>30000</v>
      </c>
      <c r="E691">
        <v>0</v>
      </c>
      <c r="F691" t="s">
        <v>27</v>
      </c>
      <c r="G691" t="s">
        <v>14</v>
      </c>
      <c r="H691" t="s">
        <v>15</v>
      </c>
      <c r="I691">
        <v>2</v>
      </c>
      <c r="J691" t="s">
        <v>23</v>
      </c>
      <c r="K691" t="s">
        <v>32</v>
      </c>
      <c r="L691">
        <v>26</v>
      </c>
      <c r="M691" t="str">
        <f t="shared" si="10"/>
        <v>Adult</v>
      </c>
      <c r="N691" t="s">
        <v>18</v>
      </c>
    </row>
    <row r="692" spans="1:14" x14ac:dyDescent="0.3">
      <c r="A692">
        <v>28269</v>
      </c>
      <c r="B692" t="s">
        <v>38</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5">
        <v>50000</v>
      </c>
      <c r="E693">
        <v>1</v>
      </c>
      <c r="F693" t="s">
        <v>13</v>
      </c>
      <c r="G693" t="s">
        <v>14</v>
      </c>
      <c r="H693" t="s">
        <v>15</v>
      </c>
      <c r="I693">
        <v>0</v>
      </c>
      <c r="J693" t="s">
        <v>16</v>
      </c>
      <c r="K693" t="s">
        <v>32</v>
      </c>
      <c r="L693">
        <v>34</v>
      </c>
      <c r="M693" t="str">
        <f t="shared" si="10"/>
        <v>Adult</v>
      </c>
      <c r="N693" t="s">
        <v>15</v>
      </c>
    </row>
    <row r="694" spans="1:14" x14ac:dyDescent="0.3">
      <c r="A694">
        <v>23376</v>
      </c>
      <c r="B694" t="s">
        <v>37</v>
      </c>
      <c r="C694" t="s">
        <v>40</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5">
        <v>60000</v>
      </c>
      <c r="E698">
        <v>0</v>
      </c>
      <c r="F698" t="s">
        <v>19</v>
      </c>
      <c r="G698" t="s">
        <v>21</v>
      </c>
      <c r="H698" t="s">
        <v>18</v>
      </c>
      <c r="I698">
        <v>2</v>
      </c>
      <c r="J698" t="s">
        <v>26</v>
      </c>
      <c r="K698" t="s">
        <v>32</v>
      </c>
      <c r="L698">
        <v>30</v>
      </c>
      <c r="M698" t="str">
        <f t="shared" si="10"/>
        <v>Adult</v>
      </c>
      <c r="N698" t="s">
        <v>18</v>
      </c>
    </row>
    <row r="699" spans="1:14" x14ac:dyDescent="0.3">
      <c r="A699">
        <v>14090</v>
      </c>
      <c r="B699" t="s">
        <v>37</v>
      </c>
      <c r="C699" t="s">
        <v>39</v>
      </c>
      <c r="D699" s="5">
        <v>30000</v>
      </c>
      <c r="E699">
        <v>0</v>
      </c>
      <c r="F699" t="s">
        <v>29</v>
      </c>
      <c r="G699" t="s">
        <v>20</v>
      </c>
      <c r="H699" t="s">
        <v>18</v>
      </c>
      <c r="I699">
        <v>2</v>
      </c>
      <c r="J699" t="s">
        <v>16</v>
      </c>
      <c r="K699" t="s">
        <v>32</v>
      </c>
      <c r="L699">
        <v>28</v>
      </c>
      <c r="M699" t="str">
        <f t="shared" si="10"/>
        <v>Adult</v>
      </c>
      <c r="N699" t="s">
        <v>18</v>
      </c>
    </row>
    <row r="700" spans="1:14" x14ac:dyDescent="0.3">
      <c r="A700">
        <v>27040</v>
      </c>
      <c r="B700" t="s">
        <v>37</v>
      </c>
      <c r="C700" t="s">
        <v>40</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5">
        <v>70000</v>
      </c>
      <c r="E702">
        <v>4</v>
      </c>
      <c r="F702" t="s">
        <v>13</v>
      </c>
      <c r="G702" t="s">
        <v>28</v>
      </c>
      <c r="H702" t="s">
        <v>15</v>
      </c>
      <c r="I702">
        <v>1</v>
      </c>
      <c r="J702" t="s">
        <v>26</v>
      </c>
      <c r="K702" t="s">
        <v>32</v>
      </c>
      <c r="L702">
        <v>59</v>
      </c>
      <c r="M702" t="str">
        <f t="shared" si="10"/>
        <v xml:space="preserve"> Senior</v>
      </c>
      <c r="N702" t="s">
        <v>18</v>
      </c>
    </row>
    <row r="703" spans="1:14" x14ac:dyDescent="0.3">
      <c r="A703">
        <v>22014</v>
      </c>
      <c r="B703" t="s">
        <v>38</v>
      </c>
      <c r="C703" t="s">
        <v>40</v>
      </c>
      <c r="D703" s="5">
        <v>30000</v>
      </c>
      <c r="E703">
        <v>0</v>
      </c>
      <c r="F703" t="s">
        <v>27</v>
      </c>
      <c r="G703" t="s">
        <v>14</v>
      </c>
      <c r="H703" t="s">
        <v>15</v>
      </c>
      <c r="I703">
        <v>2</v>
      </c>
      <c r="J703" t="s">
        <v>23</v>
      </c>
      <c r="K703" t="s">
        <v>32</v>
      </c>
      <c r="L703">
        <v>26</v>
      </c>
      <c r="M703" t="str">
        <f t="shared" si="10"/>
        <v>Adult</v>
      </c>
      <c r="N703" t="s">
        <v>18</v>
      </c>
    </row>
    <row r="704" spans="1:14" x14ac:dyDescent="0.3">
      <c r="A704">
        <v>13314</v>
      </c>
      <c r="B704" t="s">
        <v>37</v>
      </c>
      <c r="C704" t="s">
        <v>40</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5">
        <v>50000</v>
      </c>
      <c r="E705">
        <v>0</v>
      </c>
      <c r="F705" t="s">
        <v>31</v>
      </c>
      <c r="G705" t="s">
        <v>14</v>
      </c>
      <c r="H705" t="s">
        <v>15</v>
      </c>
      <c r="I705">
        <v>0</v>
      </c>
      <c r="J705" t="s">
        <v>26</v>
      </c>
      <c r="K705" t="s">
        <v>32</v>
      </c>
      <c r="L705">
        <v>33</v>
      </c>
      <c r="M705" t="str">
        <f t="shared" si="10"/>
        <v>Adult</v>
      </c>
      <c r="N705" t="s">
        <v>18</v>
      </c>
    </row>
    <row r="706" spans="1:14" x14ac:dyDescent="0.3">
      <c r="A706">
        <v>29132</v>
      </c>
      <c r="B706" t="s">
        <v>38</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5">
        <v>70000</v>
      </c>
      <c r="E707">
        <v>4</v>
      </c>
      <c r="F707" t="s">
        <v>13</v>
      </c>
      <c r="G707" t="s">
        <v>28</v>
      </c>
      <c r="H707" t="s">
        <v>15</v>
      </c>
      <c r="I707">
        <v>1</v>
      </c>
      <c r="J707" t="s">
        <v>30</v>
      </c>
      <c r="K707" t="s">
        <v>32</v>
      </c>
      <c r="L707">
        <v>59</v>
      </c>
      <c r="M707" t="str">
        <f t="shared" ref="M707:M770" si="11">IF(L707&gt;56," Senior",IF(L707 &gt;=35,"Middle Age",IF(L707&lt;35,"Adult","Invalid")))</f>
        <v xml:space="preserve"> Senior</v>
      </c>
      <c r="N707" t="s">
        <v>18</v>
      </c>
    </row>
    <row r="708" spans="1:14" x14ac:dyDescent="0.3">
      <c r="A708">
        <v>20296</v>
      </c>
      <c r="B708" t="s">
        <v>38</v>
      </c>
      <c r="C708" t="s">
        <v>39</v>
      </c>
      <c r="D708" s="5">
        <v>60000</v>
      </c>
      <c r="E708">
        <v>0</v>
      </c>
      <c r="F708" t="s">
        <v>19</v>
      </c>
      <c r="G708" t="s">
        <v>14</v>
      </c>
      <c r="H708" t="s">
        <v>18</v>
      </c>
      <c r="I708">
        <v>1</v>
      </c>
      <c r="J708" t="s">
        <v>26</v>
      </c>
      <c r="K708" t="s">
        <v>32</v>
      </c>
      <c r="L708">
        <v>33</v>
      </c>
      <c r="M708" t="str">
        <f t="shared" si="11"/>
        <v>Adult</v>
      </c>
      <c r="N708" t="s">
        <v>15</v>
      </c>
    </row>
    <row r="709" spans="1:14" x14ac:dyDescent="0.3">
      <c r="A709">
        <v>17546</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5">
        <v>70000</v>
      </c>
      <c r="E710">
        <v>5</v>
      </c>
      <c r="F710" t="s">
        <v>13</v>
      </c>
      <c r="G710" t="s">
        <v>28</v>
      </c>
      <c r="H710" t="s">
        <v>15</v>
      </c>
      <c r="I710">
        <v>4</v>
      </c>
      <c r="J710" t="s">
        <v>30</v>
      </c>
      <c r="K710" t="s">
        <v>32</v>
      </c>
      <c r="L710">
        <v>60</v>
      </c>
      <c r="M710" t="str">
        <f t="shared" si="11"/>
        <v xml:space="preserve"> Senior</v>
      </c>
      <c r="N710" t="s">
        <v>18</v>
      </c>
    </row>
    <row r="711" spans="1:14" x14ac:dyDescent="0.3">
      <c r="A711">
        <v>23712</v>
      </c>
      <c r="B711" t="s">
        <v>38</v>
      </c>
      <c r="C711" t="s">
        <v>39</v>
      </c>
      <c r="D711" s="5">
        <v>70000</v>
      </c>
      <c r="E711">
        <v>2</v>
      </c>
      <c r="F711" t="s">
        <v>13</v>
      </c>
      <c r="G711" t="s">
        <v>28</v>
      </c>
      <c r="H711" t="s">
        <v>15</v>
      </c>
      <c r="I711">
        <v>1</v>
      </c>
      <c r="J711" t="s">
        <v>30</v>
      </c>
      <c r="K711" t="s">
        <v>32</v>
      </c>
      <c r="L711">
        <v>59</v>
      </c>
      <c r="M711" t="str">
        <f t="shared" si="11"/>
        <v xml:space="preserve"> Senior</v>
      </c>
      <c r="N711" t="s">
        <v>18</v>
      </c>
    </row>
    <row r="712" spans="1:14" x14ac:dyDescent="0.3">
      <c r="A712">
        <v>23358</v>
      </c>
      <c r="B712" t="s">
        <v>37</v>
      </c>
      <c r="C712" t="s">
        <v>40</v>
      </c>
      <c r="D712" s="5">
        <v>60000</v>
      </c>
      <c r="E712">
        <v>0</v>
      </c>
      <c r="F712" t="s">
        <v>27</v>
      </c>
      <c r="G712" t="s">
        <v>21</v>
      </c>
      <c r="H712" t="s">
        <v>15</v>
      </c>
      <c r="I712">
        <v>2</v>
      </c>
      <c r="J712" t="s">
        <v>23</v>
      </c>
      <c r="K712" t="s">
        <v>32</v>
      </c>
      <c r="L712">
        <v>32</v>
      </c>
      <c r="M712" t="str">
        <f t="shared" si="11"/>
        <v>Adult</v>
      </c>
      <c r="N712" t="s">
        <v>15</v>
      </c>
    </row>
    <row r="713" spans="1:14" x14ac:dyDescent="0.3">
      <c r="A713">
        <v>20518</v>
      </c>
      <c r="B713" t="s">
        <v>37</v>
      </c>
      <c r="C713" t="s">
        <v>39</v>
      </c>
      <c r="D713" s="5">
        <v>70000</v>
      </c>
      <c r="E713">
        <v>2</v>
      </c>
      <c r="F713" t="s">
        <v>19</v>
      </c>
      <c r="G713" t="s">
        <v>21</v>
      </c>
      <c r="H713" t="s">
        <v>15</v>
      </c>
      <c r="I713">
        <v>1</v>
      </c>
      <c r="J713" t="s">
        <v>30</v>
      </c>
      <c r="K713" t="s">
        <v>32</v>
      </c>
      <c r="L713">
        <v>58</v>
      </c>
      <c r="M713" t="str">
        <f t="shared" si="11"/>
        <v xml:space="preserve"> Senior</v>
      </c>
      <c r="N713" t="s">
        <v>18</v>
      </c>
    </row>
    <row r="714" spans="1:14" x14ac:dyDescent="0.3">
      <c r="A714">
        <v>28026</v>
      </c>
      <c r="B714" t="s">
        <v>37</v>
      </c>
      <c r="C714" t="s">
        <v>39</v>
      </c>
      <c r="D714" s="5">
        <v>40000</v>
      </c>
      <c r="E714">
        <v>2</v>
      </c>
      <c r="F714" t="s">
        <v>27</v>
      </c>
      <c r="G714" t="s">
        <v>21</v>
      </c>
      <c r="H714" t="s">
        <v>18</v>
      </c>
      <c r="I714">
        <v>2</v>
      </c>
      <c r="J714" t="s">
        <v>22</v>
      </c>
      <c r="K714" t="s">
        <v>32</v>
      </c>
      <c r="L714">
        <v>59</v>
      </c>
      <c r="M714" t="str">
        <f t="shared" si="11"/>
        <v xml:space="preserve"> Senior</v>
      </c>
      <c r="N714" t="s">
        <v>18</v>
      </c>
    </row>
    <row r="715" spans="1:14" x14ac:dyDescent="0.3">
      <c r="A715">
        <v>11669</v>
      </c>
      <c r="B715" t="s">
        <v>38</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5">
        <v>40000</v>
      </c>
      <c r="E716">
        <v>0</v>
      </c>
      <c r="F716" t="s">
        <v>27</v>
      </c>
      <c r="G716" t="s">
        <v>14</v>
      </c>
      <c r="H716" t="s">
        <v>15</v>
      </c>
      <c r="I716">
        <v>2</v>
      </c>
      <c r="J716" t="s">
        <v>23</v>
      </c>
      <c r="K716" t="s">
        <v>32</v>
      </c>
      <c r="L716">
        <v>28</v>
      </c>
      <c r="M716" t="str">
        <f t="shared" si="11"/>
        <v>Adult</v>
      </c>
      <c r="N716" t="s">
        <v>15</v>
      </c>
    </row>
    <row r="717" spans="1:14" x14ac:dyDescent="0.3">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5">
        <v>40000</v>
      </c>
      <c r="E722">
        <v>5</v>
      </c>
      <c r="F722" t="s">
        <v>27</v>
      </c>
      <c r="G722" t="s">
        <v>21</v>
      </c>
      <c r="H722" t="s">
        <v>18</v>
      </c>
      <c r="I722">
        <v>3</v>
      </c>
      <c r="J722" t="s">
        <v>22</v>
      </c>
      <c r="K722" t="s">
        <v>32</v>
      </c>
      <c r="L722">
        <v>60</v>
      </c>
      <c r="M722" t="str">
        <f t="shared" si="11"/>
        <v xml:space="preserve"> Senior</v>
      </c>
      <c r="N722" t="s">
        <v>15</v>
      </c>
    </row>
    <row r="723" spans="1:14" x14ac:dyDescent="0.3">
      <c r="A723">
        <v>13287</v>
      </c>
      <c r="B723" t="s">
        <v>38</v>
      </c>
      <c r="C723" t="s">
        <v>40</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5">
        <v>40000</v>
      </c>
      <c r="E730">
        <v>0</v>
      </c>
      <c r="F730" t="s">
        <v>27</v>
      </c>
      <c r="G730" t="s">
        <v>14</v>
      </c>
      <c r="H730" t="s">
        <v>15</v>
      </c>
      <c r="I730">
        <v>2</v>
      </c>
      <c r="J730" t="s">
        <v>23</v>
      </c>
      <c r="K730" t="s">
        <v>32</v>
      </c>
      <c r="L730">
        <v>27</v>
      </c>
      <c r="M730" t="str">
        <f t="shared" si="11"/>
        <v>Adult</v>
      </c>
      <c r="N730" t="s">
        <v>18</v>
      </c>
    </row>
    <row r="731" spans="1:14" x14ac:dyDescent="0.3">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5">
        <v>30000</v>
      </c>
      <c r="E737">
        <v>0</v>
      </c>
      <c r="F737" t="s">
        <v>19</v>
      </c>
      <c r="G737" t="s">
        <v>14</v>
      </c>
      <c r="H737" t="s">
        <v>15</v>
      </c>
      <c r="I737">
        <v>1</v>
      </c>
      <c r="J737" t="s">
        <v>23</v>
      </c>
      <c r="K737" t="s">
        <v>32</v>
      </c>
      <c r="L737">
        <v>26</v>
      </c>
      <c r="M737" t="str">
        <f t="shared" si="11"/>
        <v>Adult</v>
      </c>
      <c r="N737" t="s">
        <v>18</v>
      </c>
    </row>
    <row r="738" spans="1:14" x14ac:dyDescent="0.3">
      <c r="A738">
        <v>19634</v>
      </c>
      <c r="B738" t="s">
        <v>37</v>
      </c>
      <c r="C738" t="s">
        <v>40</v>
      </c>
      <c r="D738" s="5">
        <v>40000</v>
      </c>
      <c r="E738">
        <v>0</v>
      </c>
      <c r="F738" t="s">
        <v>27</v>
      </c>
      <c r="G738" t="s">
        <v>14</v>
      </c>
      <c r="H738" t="s">
        <v>15</v>
      </c>
      <c r="I738">
        <v>1</v>
      </c>
      <c r="J738" t="s">
        <v>23</v>
      </c>
      <c r="K738" t="s">
        <v>32</v>
      </c>
      <c r="L738">
        <v>31</v>
      </c>
      <c r="M738" t="str">
        <f t="shared" si="11"/>
        <v>Adult</v>
      </c>
      <c r="N738" t="s">
        <v>18</v>
      </c>
    </row>
    <row r="739" spans="1:14" x14ac:dyDescent="0.3">
      <c r="A739">
        <v>18504</v>
      </c>
      <c r="B739" t="s">
        <v>37</v>
      </c>
      <c r="C739" t="s">
        <v>40</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5">
        <v>60000</v>
      </c>
      <c r="E741">
        <v>2</v>
      </c>
      <c r="F741" t="s">
        <v>19</v>
      </c>
      <c r="G741" t="s">
        <v>21</v>
      </c>
      <c r="H741" t="s">
        <v>15</v>
      </c>
      <c r="I741">
        <v>1</v>
      </c>
      <c r="J741" t="s">
        <v>30</v>
      </c>
      <c r="K741" t="s">
        <v>32</v>
      </c>
      <c r="L741">
        <v>55</v>
      </c>
      <c r="M741" t="str">
        <f t="shared" si="11"/>
        <v>Middle Age</v>
      </c>
      <c r="N741" t="s">
        <v>18</v>
      </c>
    </row>
    <row r="742" spans="1:14" x14ac:dyDescent="0.3">
      <c r="A742">
        <v>17657</v>
      </c>
      <c r="B742" t="s">
        <v>37</v>
      </c>
      <c r="C742" t="s">
        <v>40</v>
      </c>
      <c r="D742" s="5">
        <v>40000</v>
      </c>
      <c r="E742">
        <v>4</v>
      </c>
      <c r="F742" t="s">
        <v>19</v>
      </c>
      <c r="G742" t="s">
        <v>20</v>
      </c>
      <c r="H742" t="s">
        <v>18</v>
      </c>
      <c r="I742">
        <v>0</v>
      </c>
      <c r="J742" t="s">
        <v>16</v>
      </c>
      <c r="K742" t="s">
        <v>32</v>
      </c>
      <c r="L742">
        <v>30</v>
      </c>
      <c r="M742" t="str">
        <f t="shared" si="11"/>
        <v>Adult</v>
      </c>
      <c r="N742" t="s">
        <v>18</v>
      </c>
    </row>
    <row r="743" spans="1:14" x14ac:dyDescent="0.3">
      <c r="A743">
        <v>14913</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5">
        <v>30000</v>
      </c>
      <c r="E744">
        <v>0</v>
      </c>
      <c r="F744" t="s">
        <v>27</v>
      </c>
      <c r="G744" t="s">
        <v>14</v>
      </c>
      <c r="H744" t="s">
        <v>15</v>
      </c>
      <c r="I744">
        <v>2</v>
      </c>
      <c r="J744" t="s">
        <v>23</v>
      </c>
      <c r="K744" t="s">
        <v>32</v>
      </c>
      <c r="L744">
        <v>30</v>
      </c>
      <c r="M744" t="str">
        <f t="shared" si="11"/>
        <v>Adult</v>
      </c>
      <c r="N744" t="s">
        <v>18</v>
      </c>
    </row>
    <row r="745" spans="1:14" x14ac:dyDescent="0.3">
      <c r="A745">
        <v>13296</v>
      </c>
      <c r="B745" t="s">
        <v>37</v>
      </c>
      <c r="C745" t="s">
        <v>40</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5">
        <v>70000</v>
      </c>
      <c r="E746">
        <v>4</v>
      </c>
      <c r="F746" t="s">
        <v>19</v>
      </c>
      <c r="G746" t="s">
        <v>21</v>
      </c>
      <c r="H746" t="s">
        <v>15</v>
      </c>
      <c r="I746">
        <v>1</v>
      </c>
      <c r="J746" t="s">
        <v>30</v>
      </c>
      <c r="K746" t="s">
        <v>32</v>
      </c>
      <c r="L746">
        <v>56</v>
      </c>
      <c r="M746" t="str">
        <f t="shared" si="11"/>
        <v>Middle Age</v>
      </c>
      <c r="N746" t="s">
        <v>18</v>
      </c>
    </row>
    <row r="747" spans="1:14" x14ac:dyDescent="0.3">
      <c r="A747">
        <v>12452</v>
      </c>
      <c r="B747" t="s">
        <v>37</v>
      </c>
      <c r="C747" t="s">
        <v>40</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5">
        <v>60000</v>
      </c>
      <c r="E748">
        <v>2</v>
      </c>
      <c r="F748" t="s">
        <v>13</v>
      </c>
      <c r="G748" t="s">
        <v>28</v>
      </c>
      <c r="H748" t="s">
        <v>15</v>
      </c>
      <c r="I748">
        <v>0</v>
      </c>
      <c r="J748" t="s">
        <v>30</v>
      </c>
      <c r="K748" t="s">
        <v>32</v>
      </c>
      <c r="L748">
        <v>56</v>
      </c>
      <c r="M748" t="str">
        <f t="shared" si="11"/>
        <v>Middle Age</v>
      </c>
      <c r="N748" t="s">
        <v>18</v>
      </c>
    </row>
    <row r="749" spans="1:14" x14ac:dyDescent="0.3">
      <c r="A749">
        <v>12957</v>
      </c>
      <c r="B749" t="s">
        <v>38</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5">
        <v>130000</v>
      </c>
      <c r="E750">
        <v>2</v>
      </c>
      <c r="F750" t="s">
        <v>31</v>
      </c>
      <c r="G750" t="s">
        <v>28</v>
      </c>
      <c r="H750" t="s">
        <v>15</v>
      </c>
      <c r="I750">
        <v>3</v>
      </c>
      <c r="J750" t="s">
        <v>22</v>
      </c>
      <c r="K750" t="s">
        <v>32</v>
      </c>
      <c r="L750">
        <v>69</v>
      </c>
      <c r="M750" t="str">
        <f t="shared" si="11"/>
        <v xml:space="preserve"> Senior</v>
      </c>
      <c r="N750" t="s">
        <v>18</v>
      </c>
    </row>
    <row r="751" spans="1:14" x14ac:dyDescent="0.3">
      <c r="A751">
        <v>20514</v>
      </c>
      <c r="B751" t="s">
        <v>37</v>
      </c>
      <c r="C751" t="s">
        <v>39</v>
      </c>
      <c r="D751" s="5">
        <v>70000</v>
      </c>
      <c r="E751">
        <v>2</v>
      </c>
      <c r="F751" t="s">
        <v>19</v>
      </c>
      <c r="G751" t="s">
        <v>21</v>
      </c>
      <c r="H751" t="s">
        <v>15</v>
      </c>
      <c r="I751">
        <v>1</v>
      </c>
      <c r="J751" t="s">
        <v>22</v>
      </c>
      <c r="K751" t="s">
        <v>32</v>
      </c>
      <c r="L751">
        <v>59</v>
      </c>
      <c r="M751" t="str">
        <f t="shared" si="11"/>
        <v xml:space="preserve"> Senior</v>
      </c>
      <c r="N751" t="s">
        <v>18</v>
      </c>
    </row>
    <row r="752" spans="1:14" x14ac:dyDescent="0.3">
      <c r="A752">
        <v>20758</v>
      </c>
      <c r="B752" t="s">
        <v>37</v>
      </c>
      <c r="C752" t="s">
        <v>40</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5">
        <v>60000</v>
      </c>
      <c r="E754">
        <v>0</v>
      </c>
      <c r="F754" t="s">
        <v>19</v>
      </c>
      <c r="G754" t="s">
        <v>21</v>
      </c>
      <c r="H754" t="s">
        <v>15</v>
      </c>
      <c r="I754">
        <v>2</v>
      </c>
      <c r="J754" t="s">
        <v>23</v>
      </c>
      <c r="K754" t="s">
        <v>32</v>
      </c>
      <c r="L754">
        <v>32</v>
      </c>
      <c r="M754" t="str">
        <f t="shared" si="11"/>
        <v>Adult</v>
      </c>
      <c r="N754" t="s">
        <v>18</v>
      </c>
    </row>
    <row r="755" spans="1:14" x14ac:dyDescent="0.3">
      <c r="A755">
        <v>28087</v>
      </c>
      <c r="B755" t="s">
        <v>38</v>
      </c>
      <c r="C755" t="s">
        <v>39</v>
      </c>
      <c r="D755" s="5">
        <v>40000</v>
      </c>
      <c r="E755">
        <v>0</v>
      </c>
      <c r="F755" t="s">
        <v>19</v>
      </c>
      <c r="G755" t="s">
        <v>14</v>
      </c>
      <c r="H755" t="s">
        <v>18</v>
      </c>
      <c r="I755">
        <v>1</v>
      </c>
      <c r="J755" t="s">
        <v>26</v>
      </c>
      <c r="K755" t="s">
        <v>32</v>
      </c>
      <c r="L755">
        <v>27</v>
      </c>
      <c r="M755" t="str">
        <f t="shared" si="11"/>
        <v>Adult</v>
      </c>
      <c r="N755" t="s">
        <v>18</v>
      </c>
    </row>
    <row r="756" spans="1:14" x14ac:dyDescent="0.3">
      <c r="A756">
        <v>23668</v>
      </c>
      <c r="B756" t="s">
        <v>37</v>
      </c>
      <c r="C756" t="s">
        <v>39</v>
      </c>
      <c r="D756" s="5">
        <v>40000</v>
      </c>
      <c r="E756">
        <v>4</v>
      </c>
      <c r="F756" t="s">
        <v>27</v>
      </c>
      <c r="G756" t="s">
        <v>21</v>
      </c>
      <c r="H756" t="s">
        <v>15</v>
      </c>
      <c r="I756">
        <v>2</v>
      </c>
      <c r="J756" t="s">
        <v>23</v>
      </c>
      <c r="K756" t="s">
        <v>32</v>
      </c>
      <c r="L756">
        <v>59</v>
      </c>
      <c r="M756" t="str">
        <f t="shared" si="11"/>
        <v xml:space="preserve"> Senior</v>
      </c>
      <c r="N756" t="s">
        <v>15</v>
      </c>
    </row>
    <row r="757" spans="1:14" x14ac:dyDescent="0.3">
      <c r="A757">
        <v>27441</v>
      </c>
      <c r="B757" t="s">
        <v>37</v>
      </c>
      <c r="C757" t="s">
        <v>40</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5">
        <v>60000</v>
      </c>
      <c r="E763">
        <v>5</v>
      </c>
      <c r="F763" t="s">
        <v>13</v>
      </c>
      <c r="G763" t="s">
        <v>28</v>
      </c>
      <c r="H763" t="s">
        <v>15</v>
      </c>
      <c r="I763">
        <v>3</v>
      </c>
      <c r="J763" t="s">
        <v>30</v>
      </c>
      <c r="K763" t="s">
        <v>32</v>
      </c>
      <c r="L763">
        <v>59</v>
      </c>
      <c r="M763" t="str">
        <f t="shared" si="11"/>
        <v xml:space="preserve"> Senior</v>
      </c>
      <c r="N763" t="s">
        <v>18</v>
      </c>
    </row>
    <row r="764" spans="1:14" x14ac:dyDescent="0.3">
      <c r="A764">
        <v>20657</v>
      </c>
      <c r="B764" t="s">
        <v>38</v>
      </c>
      <c r="C764" t="s">
        <v>40</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5">
        <v>50000</v>
      </c>
      <c r="E765">
        <v>1</v>
      </c>
      <c r="F765" t="s">
        <v>31</v>
      </c>
      <c r="G765" t="s">
        <v>14</v>
      </c>
      <c r="H765" t="s">
        <v>15</v>
      </c>
      <c r="I765">
        <v>0</v>
      </c>
      <c r="J765" t="s">
        <v>16</v>
      </c>
      <c r="K765" t="s">
        <v>32</v>
      </c>
      <c r="L765">
        <v>33</v>
      </c>
      <c r="M765" t="str">
        <f t="shared" si="11"/>
        <v>Adult</v>
      </c>
      <c r="N765" t="s">
        <v>15</v>
      </c>
    </row>
    <row r="766" spans="1:14" x14ac:dyDescent="0.3">
      <c r="A766">
        <v>25908</v>
      </c>
      <c r="B766" t="s">
        <v>37</v>
      </c>
      <c r="C766" t="s">
        <v>39</v>
      </c>
      <c r="D766" s="5">
        <v>60000</v>
      </c>
      <c r="E766">
        <v>0</v>
      </c>
      <c r="F766" t="s">
        <v>19</v>
      </c>
      <c r="G766" t="s">
        <v>14</v>
      </c>
      <c r="H766" t="s">
        <v>18</v>
      </c>
      <c r="I766">
        <v>1</v>
      </c>
      <c r="J766" t="s">
        <v>26</v>
      </c>
      <c r="K766" t="s">
        <v>32</v>
      </c>
      <c r="L766">
        <v>27</v>
      </c>
      <c r="M766" t="str">
        <f t="shared" si="11"/>
        <v>Adult</v>
      </c>
      <c r="N766" t="s">
        <v>18</v>
      </c>
    </row>
    <row r="767" spans="1:14" x14ac:dyDescent="0.3">
      <c r="A767">
        <v>16753</v>
      </c>
      <c r="B767" t="s">
        <v>38</v>
      </c>
      <c r="C767" t="s">
        <v>39</v>
      </c>
      <c r="D767" s="5">
        <v>70000</v>
      </c>
      <c r="E767">
        <v>0</v>
      </c>
      <c r="F767" t="s">
        <v>19</v>
      </c>
      <c r="G767" t="s">
        <v>14</v>
      </c>
      <c r="H767" t="s">
        <v>15</v>
      </c>
      <c r="I767">
        <v>2</v>
      </c>
      <c r="J767" t="s">
        <v>23</v>
      </c>
      <c r="K767" t="s">
        <v>32</v>
      </c>
      <c r="L767">
        <v>34</v>
      </c>
      <c r="M767" t="str">
        <f t="shared" si="11"/>
        <v>Adult</v>
      </c>
      <c r="N767" t="s">
        <v>15</v>
      </c>
    </row>
    <row r="768" spans="1:14" x14ac:dyDescent="0.3">
      <c r="A768">
        <v>14608</v>
      </c>
      <c r="B768" t="s">
        <v>37</v>
      </c>
      <c r="C768" t="s">
        <v>40</v>
      </c>
      <c r="D768" s="5">
        <v>50000</v>
      </c>
      <c r="E768">
        <v>4</v>
      </c>
      <c r="F768" t="s">
        <v>13</v>
      </c>
      <c r="G768" t="s">
        <v>14</v>
      </c>
      <c r="H768" t="s">
        <v>15</v>
      </c>
      <c r="I768">
        <v>3</v>
      </c>
      <c r="J768" t="s">
        <v>30</v>
      </c>
      <c r="K768" t="s">
        <v>32</v>
      </c>
      <c r="L768">
        <v>42</v>
      </c>
      <c r="M768" t="str">
        <f t="shared" si="11"/>
        <v>Middle Age</v>
      </c>
      <c r="N768" t="s">
        <v>18</v>
      </c>
    </row>
    <row r="769" spans="1:14" x14ac:dyDescent="0.3">
      <c r="A769">
        <v>24979</v>
      </c>
      <c r="B769" t="s">
        <v>37</v>
      </c>
      <c r="C769" t="s">
        <v>39</v>
      </c>
      <c r="D769" s="5">
        <v>60000</v>
      </c>
      <c r="E769">
        <v>2</v>
      </c>
      <c r="F769" t="s">
        <v>19</v>
      </c>
      <c r="G769" t="s">
        <v>21</v>
      </c>
      <c r="H769" t="s">
        <v>15</v>
      </c>
      <c r="I769">
        <v>2</v>
      </c>
      <c r="J769" t="s">
        <v>22</v>
      </c>
      <c r="K769" t="s">
        <v>32</v>
      </c>
      <c r="L769">
        <v>57</v>
      </c>
      <c r="M769" t="str">
        <f t="shared" si="11"/>
        <v xml:space="preserve"> Senior</v>
      </c>
      <c r="N769" t="s">
        <v>15</v>
      </c>
    </row>
    <row r="770" spans="1:14" x14ac:dyDescent="0.3">
      <c r="A770">
        <v>13313</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5">
        <v>100000</v>
      </c>
      <c r="E771">
        <v>4</v>
      </c>
      <c r="F771" t="s">
        <v>13</v>
      </c>
      <c r="G771" t="s">
        <v>28</v>
      </c>
      <c r="H771" t="s">
        <v>15</v>
      </c>
      <c r="I771">
        <v>4</v>
      </c>
      <c r="J771" t="s">
        <v>16</v>
      </c>
      <c r="K771" t="s">
        <v>32</v>
      </c>
      <c r="L771">
        <v>40</v>
      </c>
      <c r="M771" t="str">
        <f t="shared" ref="M771:M834" si="12">IF(L771&gt;56," Senior",IF(L771 &gt;=35,"Middle Age",IF(L771&lt;35,"Adult","Invalid")))</f>
        <v>Middle Age</v>
      </c>
      <c r="N771" t="s">
        <v>18</v>
      </c>
    </row>
    <row r="772" spans="1:14" x14ac:dyDescent="0.3">
      <c r="A772">
        <v>17699</v>
      </c>
      <c r="B772" t="s">
        <v>37</v>
      </c>
      <c r="C772" t="s">
        <v>40</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40</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5">
        <v>60000</v>
      </c>
      <c r="E775">
        <v>1</v>
      </c>
      <c r="F775" t="s">
        <v>31</v>
      </c>
      <c r="G775" t="s">
        <v>14</v>
      </c>
      <c r="H775" t="s">
        <v>15</v>
      </c>
      <c r="I775">
        <v>0</v>
      </c>
      <c r="J775" t="s">
        <v>16</v>
      </c>
      <c r="K775" t="s">
        <v>32</v>
      </c>
      <c r="L775">
        <v>34</v>
      </c>
      <c r="M775" t="str">
        <f t="shared" si="12"/>
        <v>Adult</v>
      </c>
      <c r="N775" t="s">
        <v>18</v>
      </c>
    </row>
    <row r="776" spans="1:14" x14ac:dyDescent="0.3">
      <c r="A776">
        <v>14602</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5">
        <v>70000</v>
      </c>
      <c r="E777">
        <v>2</v>
      </c>
      <c r="F777" t="s">
        <v>29</v>
      </c>
      <c r="G777" t="s">
        <v>14</v>
      </c>
      <c r="H777" t="s">
        <v>15</v>
      </c>
      <c r="I777">
        <v>2</v>
      </c>
      <c r="J777" t="s">
        <v>30</v>
      </c>
      <c r="K777" t="s">
        <v>32</v>
      </c>
      <c r="L777">
        <v>54</v>
      </c>
      <c r="M777" t="str">
        <f t="shared" si="12"/>
        <v>Middle Age</v>
      </c>
      <c r="N777" t="s">
        <v>18</v>
      </c>
    </row>
    <row r="778" spans="1:14" x14ac:dyDescent="0.3">
      <c r="A778">
        <v>26490</v>
      </c>
      <c r="B778" t="s">
        <v>38</v>
      </c>
      <c r="C778" t="s">
        <v>40</v>
      </c>
      <c r="D778" s="5">
        <v>70000</v>
      </c>
      <c r="E778">
        <v>2</v>
      </c>
      <c r="F778" t="s">
        <v>13</v>
      </c>
      <c r="G778" t="s">
        <v>28</v>
      </c>
      <c r="H778" t="s">
        <v>18</v>
      </c>
      <c r="I778">
        <v>1</v>
      </c>
      <c r="J778" t="s">
        <v>22</v>
      </c>
      <c r="K778" t="s">
        <v>32</v>
      </c>
      <c r="L778">
        <v>59</v>
      </c>
      <c r="M778" t="str">
        <f t="shared" si="12"/>
        <v xml:space="preserve"> Senior</v>
      </c>
      <c r="N778" t="s">
        <v>15</v>
      </c>
    </row>
    <row r="779" spans="1:14" x14ac:dyDescent="0.3">
      <c r="A779">
        <v>13151</v>
      </c>
      <c r="B779" t="s">
        <v>38</v>
      </c>
      <c r="C779" t="s">
        <v>40</v>
      </c>
      <c r="D779" s="5">
        <v>40000</v>
      </c>
      <c r="E779">
        <v>0</v>
      </c>
      <c r="F779" t="s">
        <v>27</v>
      </c>
      <c r="G779" t="s">
        <v>14</v>
      </c>
      <c r="H779" t="s">
        <v>15</v>
      </c>
      <c r="I779">
        <v>2</v>
      </c>
      <c r="J779" t="s">
        <v>23</v>
      </c>
      <c r="K779" t="s">
        <v>32</v>
      </c>
      <c r="L779">
        <v>27</v>
      </c>
      <c r="M779" t="str">
        <f t="shared" si="12"/>
        <v>Adult</v>
      </c>
      <c r="N779" t="s">
        <v>18</v>
      </c>
    </row>
    <row r="780" spans="1:14" x14ac:dyDescent="0.3">
      <c r="A780">
        <v>17260</v>
      </c>
      <c r="B780" t="s">
        <v>37</v>
      </c>
      <c r="C780" t="s">
        <v>40</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5">
        <v>60000</v>
      </c>
      <c r="E782">
        <v>2</v>
      </c>
      <c r="F782" t="s">
        <v>19</v>
      </c>
      <c r="G782" t="s">
        <v>21</v>
      </c>
      <c r="H782" t="s">
        <v>15</v>
      </c>
      <c r="I782">
        <v>1</v>
      </c>
      <c r="J782" t="s">
        <v>30</v>
      </c>
      <c r="K782" t="s">
        <v>32</v>
      </c>
      <c r="L782">
        <v>55</v>
      </c>
      <c r="M782" t="str">
        <f t="shared" si="12"/>
        <v>Middle Age</v>
      </c>
      <c r="N782" t="s">
        <v>18</v>
      </c>
    </row>
    <row r="783" spans="1:14" x14ac:dyDescent="0.3">
      <c r="A783">
        <v>19660</v>
      </c>
      <c r="B783" t="s">
        <v>37</v>
      </c>
      <c r="C783" t="s">
        <v>40</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5">
        <v>40000</v>
      </c>
      <c r="E787">
        <v>0</v>
      </c>
      <c r="F787" t="s">
        <v>27</v>
      </c>
      <c r="G787" t="s">
        <v>14</v>
      </c>
      <c r="H787" t="s">
        <v>18</v>
      </c>
      <c r="I787">
        <v>2</v>
      </c>
      <c r="J787" t="s">
        <v>16</v>
      </c>
      <c r="K787" t="s">
        <v>32</v>
      </c>
      <c r="L787">
        <v>28</v>
      </c>
      <c r="M787" t="str">
        <f t="shared" si="12"/>
        <v>Adult</v>
      </c>
      <c r="N787" t="s">
        <v>15</v>
      </c>
    </row>
    <row r="788" spans="1:14" x14ac:dyDescent="0.3">
      <c r="A788">
        <v>15468</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5">
        <v>70000</v>
      </c>
      <c r="E789">
        <v>2</v>
      </c>
      <c r="F789" t="s">
        <v>13</v>
      </c>
      <c r="G789" t="s">
        <v>28</v>
      </c>
      <c r="H789" t="s">
        <v>18</v>
      </c>
      <c r="I789">
        <v>1</v>
      </c>
      <c r="J789" t="s">
        <v>22</v>
      </c>
      <c r="K789" t="s">
        <v>32</v>
      </c>
      <c r="L789">
        <v>59</v>
      </c>
      <c r="M789" t="str">
        <f t="shared" si="12"/>
        <v xml:space="preserve"> Senior</v>
      </c>
      <c r="N789" t="s">
        <v>15</v>
      </c>
    </row>
    <row r="790" spans="1:14" x14ac:dyDescent="0.3">
      <c r="A790">
        <v>26270</v>
      </c>
      <c r="B790" t="s">
        <v>38</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5">
        <v>40000</v>
      </c>
      <c r="E793">
        <v>0</v>
      </c>
      <c r="F793" t="s">
        <v>27</v>
      </c>
      <c r="G793" t="s">
        <v>14</v>
      </c>
      <c r="H793" t="s">
        <v>15</v>
      </c>
      <c r="I793">
        <v>2</v>
      </c>
      <c r="J793" t="s">
        <v>23</v>
      </c>
      <c r="K793" t="s">
        <v>32</v>
      </c>
      <c r="L793">
        <v>28</v>
      </c>
      <c r="M793" t="str">
        <f t="shared" si="12"/>
        <v>Adult</v>
      </c>
      <c r="N793" t="s">
        <v>15</v>
      </c>
    </row>
    <row r="794" spans="1:14" x14ac:dyDescent="0.3">
      <c r="A794">
        <v>23256</v>
      </c>
      <c r="B794" t="s">
        <v>38</v>
      </c>
      <c r="C794" t="s">
        <v>40</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5">
        <v>50000</v>
      </c>
      <c r="E796">
        <v>2</v>
      </c>
      <c r="F796" t="s">
        <v>31</v>
      </c>
      <c r="G796" t="s">
        <v>28</v>
      </c>
      <c r="H796" t="s">
        <v>15</v>
      </c>
      <c r="I796">
        <v>2</v>
      </c>
      <c r="J796" t="s">
        <v>23</v>
      </c>
      <c r="K796" t="s">
        <v>32</v>
      </c>
      <c r="L796">
        <v>69</v>
      </c>
      <c r="M796" t="str">
        <f t="shared" si="12"/>
        <v xml:space="preserve"> Senior</v>
      </c>
      <c r="N796" t="s">
        <v>18</v>
      </c>
    </row>
    <row r="797" spans="1:14" x14ac:dyDescent="0.3">
      <c r="A797">
        <v>21306</v>
      </c>
      <c r="B797" t="s">
        <v>38</v>
      </c>
      <c r="C797" t="s">
        <v>40</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5">
        <v>70000</v>
      </c>
      <c r="E798">
        <v>5</v>
      </c>
      <c r="F798" t="s">
        <v>19</v>
      </c>
      <c r="G798" t="s">
        <v>21</v>
      </c>
      <c r="H798" t="s">
        <v>15</v>
      </c>
      <c r="I798">
        <v>2</v>
      </c>
      <c r="J798" t="s">
        <v>26</v>
      </c>
      <c r="K798" t="s">
        <v>32</v>
      </c>
      <c r="L798">
        <v>57</v>
      </c>
      <c r="M798" t="str">
        <f t="shared" si="12"/>
        <v xml:space="preserve"> Senior</v>
      </c>
      <c r="N798" t="s">
        <v>15</v>
      </c>
    </row>
    <row r="799" spans="1:14" x14ac:dyDescent="0.3">
      <c r="A799">
        <v>20310</v>
      </c>
      <c r="B799" t="s">
        <v>38</v>
      </c>
      <c r="C799" t="s">
        <v>40</v>
      </c>
      <c r="D799" s="5">
        <v>60000</v>
      </c>
      <c r="E799">
        <v>0</v>
      </c>
      <c r="F799" t="s">
        <v>19</v>
      </c>
      <c r="G799" t="s">
        <v>14</v>
      </c>
      <c r="H799" t="s">
        <v>15</v>
      </c>
      <c r="I799">
        <v>1</v>
      </c>
      <c r="J799" t="s">
        <v>23</v>
      </c>
      <c r="K799" t="s">
        <v>32</v>
      </c>
      <c r="L799">
        <v>27</v>
      </c>
      <c r="M799" t="str">
        <f t="shared" si="12"/>
        <v>Adult</v>
      </c>
      <c r="N799" t="s">
        <v>15</v>
      </c>
    </row>
    <row r="800" spans="1:14" x14ac:dyDescent="0.3">
      <c r="A800">
        <v>22971</v>
      </c>
      <c r="B800" t="s">
        <v>38</v>
      </c>
      <c r="C800" t="s">
        <v>39</v>
      </c>
      <c r="D800" s="5">
        <v>30000</v>
      </c>
      <c r="E800">
        <v>0</v>
      </c>
      <c r="F800" t="s">
        <v>27</v>
      </c>
      <c r="G800" t="s">
        <v>14</v>
      </c>
      <c r="H800" t="s">
        <v>18</v>
      </c>
      <c r="I800">
        <v>2</v>
      </c>
      <c r="J800" t="s">
        <v>16</v>
      </c>
      <c r="K800" t="s">
        <v>32</v>
      </c>
      <c r="L800">
        <v>25</v>
      </c>
      <c r="M800" t="str">
        <f t="shared" si="12"/>
        <v>Adult</v>
      </c>
      <c r="N800" t="s">
        <v>15</v>
      </c>
    </row>
    <row r="801" spans="1:14" x14ac:dyDescent="0.3">
      <c r="A801">
        <v>15287</v>
      </c>
      <c r="B801" t="s">
        <v>38</v>
      </c>
      <c r="C801" t="s">
        <v>39</v>
      </c>
      <c r="D801" s="5">
        <v>50000</v>
      </c>
      <c r="E801">
        <v>1</v>
      </c>
      <c r="F801" t="s">
        <v>31</v>
      </c>
      <c r="G801" t="s">
        <v>14</v>
      </c>
      <c r="H801" t="s">
        <v>15</v>
      </c>
      <c r="I801">
        <v>0</v>
      </c>
      <c r="J801" t="s">
        <v>26</v>
      </c>
      <c r="K801" t="s">
        <v>32</v>
      </c>
      <c r="L801">
        <v>33</v>
      </c>
      <c r="M801" t="str">
        <f t="shared" si="12"/>
        <v>Adult</v>
      </c>
      <c r="N801" t="s">
        <v>15</v>
      </c>
    </row>
    <row r="802" spans="1:14" x14ac:dyDescent="0.3">
      <c r="A802">
        <v>15532</v>
      </c>
      <c r="B802" t="s">
        <v>38</v>
      </c>
      <c r="C802" t="s">
        <v>40</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5">
        <v>70000</v>
      </c>
      <c r="E803">
        <v>4</v>
      </c>
      <c r="F803" t="s">
        <v>31</v>
      </c>
      <c r="G803" t="s">
        <v>28</v>
      </c>
      <c r="H803" t="s">
        <v>15</v>
      </c>
      <c r="I803">
        <v>2</v>
      </c>
      <c r="J803" t="s">
        <v>23</v>
      </c>
      <c r="K803" t="s">
        <v>32</v>
      </c>
      <c r="L803">
        <v>73</v>
      </c>
      <c r="M803" t="str">
        <f t="shared" si="12"/>
        <v xml:space="preserve"> Senior</v>
      </c>
      <c r="N803" t="s">
        <v>18</v>
      </c>
    </row>
    <row r="804" spans="1:14" x14ac:dyDescent="0.3">
      <c r="A804">
        <v>28090</v>
      </c>
      <c r="B804" t="s">
        <v>37</v>
      </c>
      <c r="C804" t="s">
        <v>40</v>
      </c>
      <c r="D804" s="5">
        <v>40000</v>
      </c>
      <c r="E804">
        <v>0</v>
      </c>
      <c r="F804" t="s">
        <v>19</v>
      </c>
      <c r="G804" t="s">
        <v>14</v>
      </c>
      <c r="H804" t="s">
        <v>15</v>
      </c>
      <c r="I804">
        <v>1</v>
      </c>
      <c r="J804" t="s">
        <v>23</v>
      </c>
      <c r="K804" t="s">
        <v>32</v>
      </c>
      <c r="L804">
        <v>27</v>
      </c>
      <c r="M804" t="str">
        <f t="shared" si="12"/>
        <v>Adult</v>
      </c>
      <c r="N804" t="s">
        <v>18</v>
      </c>
    </row>
    <row r="805" spans="1:14" x14ac:dyDescent="0.3">
      <c r="A805">
        <v>15255</v>
      </c>
      <c r="B805" t="s">
        <v>37</v>
      </c>
      <c r="C805" t="s">
        <v>40</v>
      </c>
      <c r="D805" s="5">
        <v>40000</v>
      </c>
      <c r="E805">
        <v>0</v>
      </c>
      <c r="F805" t="s">
        <v>27</v>
      </c>
      <c r="G805" t="s">
        <v>14</v>
      </c>
      <c r="H805" t="s">
        <v>15</v>
      </c>
      <c r="I805">
        <v>2</v>
      </c>
      <c r="J805" t="s">
        <v>23</v>
      </c>
      <c r="K805" t="s">
        <v>32</v>
      </c>
      <c r="L805">
        <v>28</v>
      </c>
      <c r="M805" t="str">
        <f t="shared" si="12"/>
        <v>Adult</v>
      </c>
      <c r="N805" t="s">
        <v>15</v>
      </c>
    </row>
    <row r="806" spans="1:14" x14ac:dyDescent="0.3">
      <c r="A806">
        <v>13154</v>
      </c>
      <c r="B806" t="s">
        <v>37</v>
      </c>
      <c r="C806" t="s">
        <v>40</v>
      </c>
      <c r="D806" s="5">
        <v>40000</v>
      </c>
      <c r="E806">
        <v>0</v>
      </c>
      <c r="F806" t="s">
        <v>27</v>
      </c>
      <c r="G806" t="s">
        <v>14</v>
      </c>
      <c r="H806" t="s">
        <v>18</v>
      </c>
      <c r="I806">
        <v>2</v>
      </c>
      <c r="J806" t="s">
        <v>16</v>
      </c>
      <c r="K806" t="s">
        <v>32</v>
      </c>
      <c r="L806">
        <v>27</v>
      </c>
      <c r="M806" t="str">
        <f t="shared" si="12"/>
        <v>Adult</v>
      </c>
      <c r="N806" t="s">
        <v>15</v>
      </c>
    </row>
    <row r="807" spans="1:14" x14ac:dyDescent="0.3">
      <c r="A807">
        <v>26778</v>
      </c>
      <c r="B807" t="s">
        <v>38</v>
      </c>
      <c r="C807" t="s">
        <v>39</v>
      </c>
      <c r="D807" s="5">
        <v>40000</v>
      </c>
      <c r="E807">
        <v>0</v>
      </c>
      <c r="F807" t="s">
        <v>27</v>
      </c>
      <c r="G807" t="s">
        <v>14</v>
      </c>
      <c r="H807" t="s">
        <v>15</v>
      </c>
      <c r="I807">
        <v>2</v>
      </c>
      <c r="J807" t="s">
        <v>23</v>
      </c>
      <c r="K807" t="s">
        <v>32</v>
      </c>
      <c r="L807">
        <v>31</v>
      </c>
      <c r="M807" t="str">
        <f t="shared" si="12"/>
        <v>Adult</v>
      </c>
      <c r="N807" t="s">
        <v>18</v>
      </c>
    </row>
    <row r="808" spans="1:14" x14ac:dyDescent="0.3">
      <c r="A808">
        <v>23248</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5">
        <v>60000</v>
      </c>
      <c r="E809">
        <v>0</v>
      </c>
      <c r="F809" t="s">
        <v>19</v>
      </c>
      <c r="G809" t="s">
        <v>21</v>
      </c>
      <c r="H809" t="s">
        <v>18</v>
      </c>
      <c r="I809">
        <v>2</v>
      </c>
      <c r="J809" t="s">
        <v>26</v>
      </c>
      <c r="K809" t="s">
        <v>32</v>
      </c>
      <c r="L809">
        <v>32</v>
      </c>
      <c r="M809" t="str">
        <f t="shared" si="12"/>
        <v>Adult</v>
      </c>
      <c r="N809" t="s">
        <v>15</v>
      </c>
    </row>
    <row r="810" spans="1:14" x14ac:dyDescent="0.3">
      <c r="A810">
        <v>17668</v>
      </c>
      <c r="B810" t="s">
        <v>38</v>
      </c>
      <c r="C810" t="s">
        <v>40</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5">
        <v>40000</v>
      </c>
      <c r="E811">
        <v>4</v>
      </c>
      <c r="F811" t="s">
        <v>27</v>
      </c>
      <c r="G811" t="s">
        <v>21</v>
      </c>
      <c r="H811" t="s">
        <v>15</v>
      </c>
      <c r="I811">
        <v>2</v>
      </c>
      <c r="J811" t="s">
        <v>23</v>
      </c>
      <c r="K811" t="s">
        <v>32</v>
      </c>
      <c r="L811">
        <v>69</v>
      </c>
      <c r="M811" t="str">
        <f t="shared" si="12"/>
        <v xml:space="preserve"> Senior</v>
      </c>
      <c r="N811" t="s">
        <v>18</v>
      </c>
    </row>
    <row r="812" spans="1:14" x14ac:dyDescent="0.3">
      <c r="A812">
        <v>20376</v>
      </c>
      <c r="B812" t="s">
        <v>38</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5">
        <v>60000</v>
      </c>
      <c r="E813">
        <v>0</v>
      </c>
      <c r="F813" t="s">
        <v>19</v>
      </c>
      <c r="G813" t="s">
        <v>14</v>
      </c>
      <c r="H813" t="s">
        <v>18</v>
      </c>
      <c r="I813">
        <v>2</v>
      </c>
      <c r="J813" t="s">
        <v>26</v>
      </c>
      <c r="K813" t="s">
        <v>32</v>
      </c>
      <c r="L813">
        <v>31</v>
      </c>
      <c r="M813" t="str">
        <f t="shared" si="12"/>
        <v>Adult</v>
      </c>
      <c r="N813" t="s">
        <v>18</v>
      </c>
    </row>
    <row r="814" spans="1:14" x14ac:dyDescent="0.3">
      <c r="A814">
        <v>15749</v>
      </c>
      <c r="B814" t="s">
        <v>38</v>
      </c>
      <c r="C814" t="s">
        <v>39</v>
      </c>
      <c r="D814" s="5">
        <v>70000</v>
      </c>
      <c r="E814">
        <v>4</v>
      </c>
      <c r="F814" t="s">
        <v>13</v>
      </c>
      <c r="G814" t="s">
        <v>28</v>
      </c>
      <c r="H814" t="s">
        <v>15</v>
      </c>
      <c r="I814">
        <v>2</v>
      </c>
      <c r="J814" t="s">
        <v>30</v>
      </c>
      <c r="K814" t="s">
        <v>32</v>
      </c>
      <c r="L814">
        <v>61</v>
      </c>
      <c r="M814" t="str">
        <f t="shared" si="12"/>
        <v xml:space="preserve"> Senior</v>
      </c>
      <c r="N814" t="s">
        <v>18</v>
      </c>
    </row>
    <row r="815" spans="1:14" x14ac:dyDescent="0.3">
      <c r="A815">
        <v>25899</v>
      </c>
      <c r="B815" t="s">
        <v>37</v>
      </c>
      <c r="C815" t="s">
        <v>39</v>
      </c>
      <c r="D815" s="5">
        <v>70000</v>
      </c>
      <c r="E815">
        <v>2</v>
      </c>
      <c r="F815" t="s">
        <v>27</v>
      </c>
      <c r="G815" t="s">
        <v>21</v>
      </c>
      <c r="H815" t="s">
        <v>15</v>
      </c>
      <c r="I815">
        <v>2</v>
      </c>
      <c r="J815" t="s">
        <v>30</v>
      </c>
      <c r="K815" t="s">
        <v>32</v>
      </c>
      <c r="L815">
        <v>53</v>
      </c>
      <c r="M815" t="str">
        <f t="shared" si="12"/>
        <v>Middle Age</v>
      </c>
      <c r="N815" t="s">
        <v>18</v>
      </c>
    </row>
    <row r="816" spans="1:14" x14ac:dyDescent="0.3">
      <c r="A816">
        <v>13351</v>
      </c>
      <c r="B816" t="s">
        <v>38</v>
      </c>
      <c r="C816" t="s">
        <v>39</v>
      </c>
      <c r="D816" s="5">
        <v>70000</v>
      </c>
      <c r="E816">
        <v>4</v>
      </c>
      <c r="F816" t="s">
        <v>13</v>
      </c>
      <c r="G816" t="s">
        <v>28</v>
      </c>
      <c r="H816" t="s">
        <v>15</v>
      </c>
      <c r="I816">
        <v>2</v>
      </c>
      <c r="J816" t="s">
        <v>26</v>
      </c>
      <c r="K816" t="s">
        <v>32</v>
      </c>
      <c r="L816">
        <v>62</v>
      </c>
      <c r="M816" t="str">
        <f t="shared" si="12"/>
        <v xml:space="preserve"> Senior</v>
      </c>
      <c r="N816" t="s">
        <v>15</v>
      </c>
    </row>
    <row r="817" spans="1:14" x14ac:dyDescent="0.3">
      <c r="A817">
        <v>23333</v>
      </c>
      <c r="B817" t="s">
        <v>37</v>
      </c>
      <c r="C817" t="s">
        <v>40</v>
      </c>
      <c r="D817" s="5">
        <v>40000</v>
      </c>
      <c r="E817">
        <v>0</v>
      </c>
      <c r="F817" t="s">
        <v>19</v>
      </c>
      <c r="G817" t="s">
        <v>14</v>
      </c>
      <c r="H817" t="s">
        <v>18</v>
      </c>
      <c r="I817">
        <v>2</v>
      </c>
      <c r="J817" t="s">
        <v>26</v>
      </c>
      <c r="K817" t="s">
        <v>32</v>
      </c>
      <c r="L817">
        <v>30</v>
      </c>
      <c r="M817" t="str">
        <f t="shared" si="12"/>
        <v>Adult</v>
      </c>
      <c r="N817" t="s">
        <v>18</v>
      </c>
    </row>
    <row r="818" spans="1:14" x14ac:dyDescent="0.3">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5">
        <v>40000</v>
      </c>
      <c r="E820">
        <v>0</v>
      </c>
      <c r="F820" t="s">
        <v>19</v>
      </c>
      <c r="G820" t="s">
        <v>14</v>
      </c>
      <c r="H820" t="s">
        <v>15</v>
      </c>
      <c r="I820">
        <v>1</v>
      </c>
      <c r="J820" t="s">
        <v>23</v>
      </c>
      <c r="K820" t="s">
        <v>32</v>
      </c>
      <c r="L820">
        <v>30</v>
      </c>
      <c r="M820" t="str">
        <f t="shared" si="12"/>
        <v>Adult</v>
      </c>
      <c r="N820" t="s">
        <v>18</v>
      </c>
    </row>
    <row r="821" spans="1:14" x14ac:dyDescent="0.3">
      <c r="A821">
        <v>27505</v>
      </c>
      <c r="B821" t="s">
        <v>38</v>
      </c>
      <c r="C821" t="s">
        <v>39</v>
      </c>
      <c r="D821" s="5">
        <v>40000</v>
      </c>
      <c r="E821">
        <v>0</v>
      </c>
      <c r="F821" t="s">
        <v>27</v>
      </c>
      <c r="G821" t="s">
        <v>14</v>
      </c>
      <c r="H821" t="s">
        <v>15</v>
      </c>
      <c r="I821">
        <v>2</v>
      </c>
      <c r="J821" t="s">
        <v>23</v>
      </c>
      <c r="K821" t="s">
        <v>32</v>
      </c>
      <c r="L821">
        <v>30</v>
      </c>
      <c r="M821" t="str">
        <f t="shared" si="12"/>
        <v>Adult</v>
      </c>
      <c r="N821" t="s">
        <v>18</v>
      </c>
    </row>
    <row r="822" spans="1:14" x14ac:dyDescent="0.3">
      <c r="A822">
        <v>29243</v>
      </c>
      <c r="B822" t="s">
        <v>38</v>
      </c>
      <c r="C822" t="s">
        <v>40</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5">
        <v>60000</v>
      </c>
      <c r="E823">
        <v>0</v>
      </c>
      <c r="F823" t="s">
        <v>19</v>
      </c>
      <c r="G823" t="s">
        <v>14</v>
      </c>
      <c r="H823" t="s">
        <v>15</v>
      </c>
      <c r="I823">
        <v>2</v>
      </c>
      <c r="J823" t="s">
        <v>23</v>
      </c>
      <c r="K823" t="s">
        <v>32</v>
      </c>
      <c r="L823">
        <v>33</v>
      </c>
      <c r="M823" t="str">
        <f t="shared" si="12"/>
        <v>Adult</v>
      </c>
      <c r="N823" t="s">
        <v>15</v>
      </c>
    </row>
    <row r="824" spans="1:14" x14ac:dyDescent="0.3">
      <c r="A824">
        <v>14271</v>
      </c>
      <c r="B824" t="s">
        <v>37</v>
      </c>
      <c r="C824" t="s">
        <v>40</v>
      </c>
      <c r="D824" s="5">
        <v>30000</v>
      </c>
      <c r="E824">
        <v>0</v>
      </c>
      <c r="F824" t="s">
        <v>27</v>
      </c>
      <c r="G824" t="s">
        <v>14</v>
      </c>
      <c r="H824" t="s">
        <v>15</v>
      </c>
      <c r="I824">
        <v>2</v>
      </c>
      <c r="J824" t="s">
        <v>23</v>
      </c>
      <c r="K824" t="s">
        <v>32</v>
      </c>
      <c r="L824">
        <v>32</v>
      </c>
      <c r="M824" t="str">
        <f t="shared" si="12"/>
        <v>Adult</v>
      </c>
      <c r="N824" t="s">
        <v>18</v>
      </c>
    </row>
    <row r="825" spans="1:14" x14ac:dyDescent="0.3">
      <c r="A825">
        <v>23041</v>
      </c>
      <c r="B825" t="s">
        <v>38</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5">
        <v>40000</v>
      </c>
      <c r="E830">
        <v>0</v>
      </c>
      <c r="F830" t="s">
        <v>29</v>
      </c>
      <c r="G830" t="s">
        <v>20</v>
      </c>
      <c r="H830" t="s">
        <v>15</v>
      </c>
      <c r="I830">
        <v>2</v>
      </c>
      <c r="J830" t="s">
        <v>23</v>
      </c>
      <c r="K830" t="s">
        <v>32</v>
      </c>
      <c r="L830">
        <v>26</v>
      </c>
      <c r="M830" t="str">
        <f t="shared" si="12"/>
        <v>Adult</v>
      </c>
      <c r="N830" t="s">
        <v>18</v>
      </c>
    </row>
    <row r="831" spans="1:14" x14ac:dyDescent="0.3">
      <c r="A831">
        <v>16009</v>
      </c>
      <c r="B831" t="s">
        <v>38</v>
      </c>
      <c r="C831" t="s">
        <v>40</v>
      </c>
      <c r="D831" s="5">
        <v>170000</v>
      </c>
      <c r="E831">
        <v>1</v>
      </c>
      <c r="F831" t="s">
        <v>31</v>
      </c>
      <c r="G831" t="s">
        <v>28</v>
      </c>
      <c r="H831" t="s">
        <v>18</v>
      </c>
      <c r="I831">
        <v>4</v>
      </c>
      <c r="J831" t="s">
        <v>16</v>
      </c>
      <c r="K831" t="s">
        <v>32</v>
      </c>
      <c r="L831">
        <v>66</v>
      </c>
      <c r="M831" t="str">
        <f t="shared" si="12"/>
        <v xml:space="preserve"> Senior</v>
      </c>
      <c r="N831" t="s">
        <v>18</v>
      </c>
    </row>
    <row r="832" spans="1:14" x14ac:dyDescent="0.3">
      <c r="A832">
        <v>18411</v>
      </c>
      <c r="B832" t="s">
        <v>37</v>
      </c>
      <c r="C832" t="s">
        <v>40</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5">
        <v>70000</v>
      </c>
      <c r="E835">
        <v>0</v>
      </c>
      <c r="F835" t="s">
        <v>13</v>
      </c>
      <c r="G835" t="s">
        <v>21</v>
      </c>
      <c r="H835" t="s">
        <v>18</v>
      </c>
      <c r="I835">
        <v>1</v>
      </c>
      <c r="J835" t="s">
        <v>16</v>
      </c>
      <c r="K835" t="s">
        <v>32</v>
      </c>
      <c r="L835">
        <v>37</v>
      </c>
      <c r="M835" t="str">
        <f t="shared" ref="M835:M898" si="13">IF(L835&gt;56," Senior",IF(L835 &gt;=35,"Middle Age",IF(L835&lt;35,"Adult","Invalid")))</f>
        <v>Middle Age</v>
      </c>
      <c r="N835" t="s">
        <v>15</v>
      </c>
    </row>
    <row r="836" spans="1:14" x14ac:dyDescent="0.3">
      <c r="A836">
        <v>19889</v>
      </c>
      <c r="B836" t="s">
        <v>38</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5">
        <v>40000</v>
      </c>
      <c r="E838">
        <v>0</v>
      </c>
      <c r="F838" t="s">
        <v>19</v>
      </c>
      <c r="G838" t="s">
        <v>14</v>
      </c>
      <c r="H838" t="s">
        <v>15</v>
      </c>
      <c r="I838">
        <v>2</v>
      </c>
      <c r="J838" t="s">
        <v>23</v>
      </c>
      <c r="K838" t="s">
        <v>32</v>
      </c>
      <c r="L838">
        <v>28</v>
      </c>
      <c r="M838" t="str">
        <f t="shared" si="13"/>
        <v>Adult</v>
      </c>
      <c r="N838" t="s">
        <v>18</v>
      </c>
    </row>
    <row r="839" spans="1:14" x14ac:dyDescent="0.3">
      <c r="A839">
        <v>16773</v>
      </c>
      <c r="B839" t="s">
        <v>37</v>
      </c>
      <c r="C839" t="s">
        <v>40</v>
      </c>
      <c r="D839" s="5">
        <v>60000</v>
      </c>
      <c r="E839">
        <v>1</v>
      </c>
      <c r="F839" t="s">
        <v>31</v>
      </c>
      <c r="G839" t="s">
        <v>14</v>
      </c>
      <c r="H839" t="s">
        <v>15</v>
      </c>
      <c r="I839">
        <v>0</v>
      </c>
      <c r="J839" t="s">
        <v>16</v>
      </c>
      <c r="K839" t="s">
        <v>32</v>
      </c>
      <c r="L839">
        <v>33</v>
      </c>
      <c r="M839" t="str">
        <f t="shared" si="13"/>
        <v>Adult</v>
      </c>
      <c r="N839" t="s">
        <v>18</v>
      </c>
    </row>
    <row r="840" spans="1:14" x14ac:dyDescent="0.3">
      <c r="A840">
        <v>19143</v>
      </c>
      <c r="B840" t="s">
        <v>38</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5">
        <v>70000</v>
      </c>
      <c r="E842">
        <v>4</v>
      </c>
      <c r="F842" t="s">
        <v>19</v>
      </c>
      <c r="G842" t="s">
        <v>21</v>
      </c>
      <c r="H842" t="s">
        <v>15</v>
      </c>
      <c r="I842">
        <v>2</v>
      </c>
      <c r="J842" t="s">
        <v>30</v>
      </c>
      <c r="K842" t="s">
        <v>32</v>
      </c>
      <c r="L842">
        <v>53</v>
      </c>
      <c r="M842" t="str">
        <f t="shared" si="13"/>
        <v>Middle Age</v>
      </c>
      <c r="N842" t="s">
        <v>18</v>
      </c>
    </row>
    <row r="843" spans="1:14" x14ac:dyDescent="0.3">
      <c r="A843">
        <v>12056</v>
      </c>
      <c r="B843" t="s">
        <v>37</v>
      </c>
      <c r="C843" t="s">
        <v>40</v>
      </c>
      <c r="D843" s="5">
        <v>120000</v>
      </c>
      <c r="E843">
        <v>2</v>
      </c>
      <c r="F843" t="s">
        <v>31</v>
      </c>
      <c r="G843" t="s">
        <v>28</v>
      </c>
      <c r="H843" t="s">
        <v>15</v>
      </c>
      <c r="I843">
        <v>3</v>
      </c>
      <c r="J843" t="s">
        <v>23</v>
      </c>
      <c r="K843" t="s">
        <v>32</v>
      </c>
      <c r="L843">
        <v>64</v>
      </c>
      <c r="M843" t="str">
        <f t="shared" si="13"/>
        <v xml:space="preserve"> Senior</v>
      </c>
      <c r="N843" t="s">
        <v>18</v>
      </c>
    </row>
    <row r="844" spans="1:14" x14ac:dyDescent="0.3">
      <c r="A844">
        <v>15555</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5">
        <v>40000</v>
      </c>
      <c r="E846">
        <v>5</v>
      </c>
      <c r="F846" t="s">
        <v>27</v>
      </c>
      <c r="G846" t="s">
        <v>21</v>
      </c>
      <c r="H846" t="s">
        <v>15</v>
      </c>
      <c r="I846">
        <v>2</v>
      </c>
      <c r="J846" t="s">
        <v>30</v>
      </c>
      <c r="K846" t="s">
        <v>32</v>
      </c>
      <c r="L846">
        <v>60</v>
      </c>
      <c r="M846" t="str">
        <f t="shared" si="13"/>
        <v xml:space="preserve"> Senior</v>
      </c>
      <c r="N846" t="s">
        <v>18</v>
      </c>
    </row>
    <row r="847" spans="1:14" x14ac:dyDescent="0.3">
      <c r="A847">
        <v>25343</v>
      </c>
      <c r="B847" t="s">
        <v>38</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5">
        <v>70000</v>
      </c>
      <c r="E848">
        <v>4</v>
      </c>
      <c r="F848" t="s">
        <v>19</v>
      </c>
      <c r="G848" t="s">
        <v>21</v>
      </c>
      <c r="H848" t="s">
        <v>18</v>
      </c>
      <c r="I848">
        <v>1</v>
      </c>
      <c r="J848" t="s">
        <v>26</v>
      </c>
      <c r="K848" t="s">
        <v>32</v>
      </c>
      <c r="L848">
        <v>56</v>
      </c>
      <c r="M848" t="str">
        <f t="shared" si="13"/>
        <v>Middle Age</v>
      </c>
      <c r="N848" t="s">
        <v>18</v>
      </c>
    </row>
    <row r="849" spans="1:14" x14ac:dyDescent="0.3">
      <c r="A849">
        <v>17482</v>
      </c>
      <c r="B849" t="s">
        <v>38</v>
      </c>
      <c r="C849" t="s">
        <v>39</v>
      </c>
      <c r="D849" s="5">
        <v>40000</v>
      </c>
      <c r="E849">
        <v>0</v>
      </c>
      <c r="F849" t="s">
        <v>29</v>
      </c>
      <c r="G849" t="s">
        <v>20</v>
      </c>
      <c r="H849" t="s">
        <v>15</v>
      </c>
      <c r="I849">
        <v>2</v>
      </c>
      <c r="J849" t="s">
        <v>23</v>
      </c>
      <c r="K849" t="s">
        <v>32</v>
      </c>
      <c r="L849">
        <v>29</v>
      </c>
      <c r="M849" t="str">
        <f t="shared" si="13"/>
        <v>Adult</v>
      </c>
      <c r="N849" t="s">
        <v>18</v>
      </c>
    </row>
    <row r="850" spans="1:14" x14ac:dyDescent="0.3">
      <c r="A850">
        <v>13176</v>
      </c>
      <c r="B850" t="s">
        <v>38</v>
      </c>
      <c r="C850" t="s">
        <v>40</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5">
        <v>40000</v>
      </c>
      <c r="E851">
        <v>5</v>
      </c>
      <c r="F851" t="s">
        <v>27</v>
      </c>
      <c r="G851" t="s">
        <v>21</v>
      </c>
      <c r="H851" t="s">
        <v>18</v>
      </c>
      <c r="I851">
        <v>2</v>
      </c>
      <c r="J851" t="s">
        <v>22</v>
      </c>
      <c r="K851" t="s">
        <v>32</v>
      </c>
      <c r="L851">
        <v>60</v>
      </c>
      <c r="M851" t="str">
        <f t="shared" si="13"/>
        <v xml:space="preserve"> Senior</v>
      </c>
      <c r="N851" t="s">
        <v>18</v>
      </c>
    </row>
    <row r="852" spans="1:14" x14ac:dyDescent="0.3">
      <c r="A852">
        <v>12205</v>
      </c>
      <c r="B852" t="s">
        <v>38</v>
      </c>
      <c r="C852" t="s">
        <v>39</v>
      </c>
      <c r="D852" s="5">
        <v>130000</v>
      </c>
      <c r="E852">
        <v>2</v>
      </c>
      <c r="F852" t="s">
        <v>13</v>
      </c>
      <c r="G852" t="s">
        <v>28</v>
      </c>
      <c r="H852" t="s">
        <v>18</v>
      </c>
      <c r="I852">
        <v>4</v>
      </c>
      <c r="J852" t="s">
        <v>16</v>
      </c>
      <c r="K852" t="s">
        <v>32</v>
      </c>
      <c r="L852">
        <v>67</v>
      </c>
      <c r="M852" t="str">
        <f t="shared" si="13"/>
        <v xml:space="preserve"> Senior</v>
      </c>
      <c r="N852" t="s">
        <v>18</v>
      </c>
    </row>
    <row r="853" spans="1:14" x14ac:dyDescent="0.3">
      <c r="A853">
        <v>16751</v>
      </c>
      <c r="B853" t="s">
        <v>37</v>
      </c>
      <c r="C853" t="s">
        <v>40</v>
      </c>
      <c r="D853" s="5">
        <v>60000</v>
      </c>
      <c r="E853">
        <v>0</v>
      </c>
      <c r="F853" t="s">
        <v>19</v>
      </c>
      <c r="G853" t="s">
        <v>14</v>
      </c>
      <c r="H853" t="s">
        <v>15</v>
      </c>
      <c r="I853">
        <v>1</v>
      </c>
      <c r="J853" t="s">
        <v>23</v>
      </c>
      <c r="K853" t="s">
        <v>32</v>
      </c>
      <c r="L853">
        <v>32</v>
      </c>
      <c r="M853" t="str">
        <f t="shared" si="13"/>
        <v>Adult</v>
      </c>
      <c r="N853" t="s">
        <v>15</v>
      </c>
    </row>
    <row r="854" spans="1:14" x14ac:dyDescent="0.3">
      <c r="A854">
        <v>21613</v>
      </c>
      <c r="B854" t="s">
        <v>38</v>
      </c>
      <c r="C854" t="s">
        <v>40</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5">
        <v>60000</v>
      </c>
      <c r="E856">
        <v>0</v>
      </c>
      <c r="F856" t="s">
        <v>19</v>
      </c>
      <c r="G856" t="s">
        <v>21</v>
      </c>
      <c r="H856" t="s">
        <v>15</v>
      </c>
      <c r="I856">
        <v>2</v>
      </c>
      <c r="J856" t="s">
        <v>23</v>
      </c>
      <c r="K856" t="s">
        <v>32</v>
      </c>
      <c r="L856">
        <v>32</v>
      </c>
      <c r="M856" t="str">
        <f t="shared" si="13"/>
        <v>Adult</v>
      </c>
      <c r="N856" t="s">
        <v>18</v>
      </c>
    </row>
    <row r="857" spans="1:14" x14ac:dyDescent="0.3">
      <c r="A857">
        <v>18347</v>
      </c>
      <c r="B857" t="s">
        <v>38</v>
      </c>
      <c r="C857" t="s">
        <v>39</v>
      </c>
      <c r="D857" s="5">
        <v>30000</v>
      </c>
      <c r="E857">
        <v>0</v>
      </c>
      <c r="F857" t="s">
        <v>19</v>
      </c>
      <c r="G857" t="s">
        <v>14</v>
      </c>
      <c r="H857" t="s">
        <v>18</v>
      </c>
      <c r="I857">
        <v>1</v>
      </c>
      <c r="J857" t="s">
        <v>26</v>
      </c>
      <c r="K857" t="s">
        <v>32</v>
      </c>
      <c r="L857">
        <v>31</v>
      </c>
      <c r="M857" t="str">
        <f t="shared" si="13"/>
        <v>Adult</v>
      </c>
      <c r="N857" t="s">
        <v>18</v>
      </c>
    </row>
    <row r="858" spans="1:14" x14ac:dyDescent="0.3">
      <c r="A858">
        <v>29052</v>
      </c>
      <c r="B858" t="s">
        <v>38</v>
      </c>
      <c r="C858" t="s">
        <v>40</v>
      </c>
      <c r="D858" s="5">
        <v>40000</v>
      </c>
      <c r="E858">
        <v>0</v>
      </c>
      <c r="F858" t="s">
        <v>19</v>
      </c>
      <c r="G858" t="s">
        <v>14</v>
      </c>
      <c r="H858" t="s">
        <v>15</v>
      </c>
      <c r="I858">
        <v>1</v>
      </c>
      <c r="J858" t="s">
        <v>23</v>
      </c>
      <c r="K858" t="s">
        <v>32</v>
      </c>
      <c r="L858">
        <v>27</v>
      </c>
      <c r="M858" t="str">
        <f t="shared" si="13"/>
        <v>Adult</v>
      </c>
      <c r="N858" t="s">
        <v>18</v>
      </c>
    </row>
    <row r="859" spans="1:14" x14ac:dyDescent="0.3">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5">
        <v>30000</v>
      </c>
      <c r="E862">
        <v>0</v>
      </c>
      <c r="F862" t="s">
        <v>19</v>
      </c>
      <c r="G862" t="s">
        <v>14</v>
      </c>
      <c r="H862" t="s">
        <v>15</v>
      </c>
      <c r="I862">
        <v>1</v>
      </c>
      <c r="J862" t="s">
        <v>23</v>
      </c>
      <c r="K862" t="s">
        <v>32</v>
      </c>
      <c r="L862">
        <v>32</v>
      </c>
      <c r="M862" t="str">
        <f t="shared" si="13"/>
        <v>Adult</v>
      </c>
      <c r="N862" t="s">
        <v>18</v>
      </c>
    </row>
    <row r="863" spans="1:14" x14ac:dyDescent="0.3">
      <c r="A863">
        <v>13714</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5">
        <v>50000</v>
      </c>
      <c r="E864">
        <v>0</v>
      </c>
      <c r="F864" t="s">
        <v>31</v>
      </c>
      <c r="G864" t="s">
        <v>14</v>
      </c>
      <c r="H864" t="s">
        <v>15</v>
      </c>
      <c r="I864">
        <v>0</v>
      </c>
      <c r="J864" t="s">
        <v>26</v>
      </c>
      <c r="K864" t="s">
        <v>32</v>
      </c>
      <c r="L864">
        <v>32</v>
      </c>
      <c r="M864" t="str">
        <f t="shared" si="13"/>
        <v>Adult</v>
      </c>
      <c r="N864" t="s">
        <v>15</v>
      </c>
    </row>
    <row r="865" spans="1:14" x14ac:dyDescent="0.3">
      <c r="A865">
        <v>18783</v>
      </c>
      <c r="B865" t="s">
        <v>38</v>
      </c>
      <c r="C865" t="s">
        <v>40</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5">
        <v>40000</v>
      </c>
      <c r="E866">
        <v>0</v>
      </c>
      <c r="F866" t="s">
        <v>27</v>
      </c>
      <c r="G866" t="s">
        <v>14</v>
      </c>
      <c r="H866" t="s">
        <v>15</v>
      </c>
      <c r="I866">
        <v>2</v>
      </c>
      <c r="J866" t="s">
        <v>23</v>
      </c>
      <c r="K866" t="s">
        <v>32</v>
      </c>
      <c r="L866">
        <v>31</v>
      </c>
      <c r="M866" t="str">
        <f t="shared" si="13"/>
        <v>Adult</v>
      </c>
      <c r="N866" t="s">
        <v>18</v>
      </c>
    </row>
    <row r="867" spans="1:14" x14ac:dyDescent="0.3">
      <c r="A867">
        <v>22046</v>
      </c>
      <c r="B867" t="s">
        <v>38</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5">
        <v>60000</v>
      </c>
      <c r="E868">
        <v>2</v>
      </c>
      <c r="F868" t="s">
        <v>27</v>
      </c>
      <c r="G868" t="s">
        <v>21</v>
      </c>
      <c r="H868" t="s">
        <v>15</v>
      </c>
      <c r="I868">
        <v>2</v>
      </c>
      <c r="J868" t="s">
        <v>30</v>
      </c>
      <c r="K868" t="s">
        <v>32</v>
      </c>
      <c r="L868">
        <v>55</v>
      </c>
      <c r="M868" t="str">
        <f t="shared" si="13"/>
        <v>Middle Age</v>
      </c>
      <c r="N868" t="s">
        <v>18</v>
      </c>
    </row>
    <row r="869" spans="1:14" x14ac:dyDescent="0.3">
      <c r="A869">
        <v>26693</v>
      </c>
      <c r="B869" t="s">
        <v>37</v>
      </c>
      <c r="C869" t="s">
        <v>40</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5">
        <v>30000</v>
      </c>
      <c r="E870">
        <v>5</v>
      </c>
      <c r="F870" t="s">
        <v>29</v>
      </c>
      <c r="G870" t="s">
        <v>14</v>
      </c>
      <c r="H870" t="s">
        <v>15</v>
      </c>
      <c r="I870">
        <v>3</v>
      </c>
      <c r="J870" t="s">
        <v>30</v>
      </c>
      <c r="K870" t="s">
        <v>32</v>
      </c>
      <c r="L870">
        <v>60</v>
      </c>
      <c r="M870" t="str">
        <f t="shared" si="13"/>
        <v xml:space="preserve"> Senior</v>
      </c>
      <c r="N870" t="s">
        <v>15</v>
      </c>
    </row>
    <row r="871" spans="1:14" x14ac:dyDescent="0.3">
      <c r="A871">
        <v>26065</v>
      </c>
      <c r="B871" t="s">
        <v>38</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5">
        <v>60000</v>
      </c>
      <c r="E873">
        <v>2</v>
      </c>
      <c r="F873" t="s">
        <v>27</v>
      </c>
      <c r="G873" t="s">
        <v>21</v>
      </c>
      <c r="H873" t="s">
        <v>15</v>
      </c>
      <c r="I873">
        <v>2</v>
      </c>
      <c r="J873" t="s">
        <v>30</v>
      </c>
      <c r="K873" t="s">
        <v>32</v>
      </c>
      <c r="L873">
        <v>55</v>
      </c>
      <c r="M873" t="str">
        <f t="shared" si="13"/>
        <v>Middle Age</v>
      </c>
      <c r="N873" t="s">
        <v>18</v>
      </c>
    </row>
    <row r="874" spans="1:14" x14ac:dyDescent="0.3">
      <c r="A874">
        <v>22118</v>
      </c>
      <c r="B874" t="s">
        <v>38</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5">
        <v>30000</v>
      </c>
      <c r="E878">
        <v>0</v>
      </c>
      <c r="F878" t="s">
        <v>29</v>
      </c>
      <c r="G878" t="s">
        <v>20</v>
      </c>
      <c r="H878" t="s">
        <v>18</v>
      </c>
      <c r="I878">
        <v>2</v>
      </c>
      <c r="J878" t="s">
        <v>16</v>
      </c>
      <c r="K878" t="s">
        <v>32</v>
      </c>
      <c r="L878">
        <v>26</v>
      </c>
      <c r="M878" t="str">
        <f t="shared" si="13"/>
        <v>Adult</v>
      </c>
      <c r="N878" t="s">
        <v>18</v>
      </c>
    </row>
    <row r="879" spans="1:14" x14ac:dyDescent="0.3">
      <c r="A879">
        <v>15879</v>
      </c>
      <c r="B879" t="s">
        <v>37</v>
      </c>
      <c r="C879" t="s">
        <v>40</v>
      </c>
      <c r="D879" s="5">
        <v>70000</v>
      </c>
      <c r="E879">
        <v>5</v>
      </c>
      <c r="F879" t="s">
        <v>13</v>
      </c>
      <c r="G879" t="s">
        <v>28</v>
      </c>
      <c r="H879" t="s">
        <v>15</v>
      </c>
      <c r="I879">
        <v>2</v>
      </c>
      <c r="J879" t="s">
        <v>22</v>
      </c>
      <c r="K879" t="s">
        <v>32</v>
      </c>
      <c r="L879">
        <v>61</v>
      </c>
      <c r="M879" t="str">
        <f t="shared" si="13"/>
        <v xml:space="preserve"> Senior</v>
      </c>
      <c r="N879" t="s">
        <v>18</v>
      </c>
    </row>
    <row r="880" spans="1:14" x14ac:dyDescent="0.3">
      <c r="A880">
        <v>28278</v>
      </c>
      <c r="B880" t="s">
        <v>37</v>
      </c>
      <c r="C880" t="s">
        <v>40</v>
      </c>
      <c r="D880" s="5">
        <v>50000</v>
      </c>
      <c r="E880">
        <v>2</v>
      </c>
      <c r="F880" t="s">
        <v>31</v>
      </c>
      <c r="G880" t="s">
        <v>28</v>
      </c>
      <c r="H880" t="s">
        <v>15</v>
      </c>
      <c r="I880">
        <v>2</v>
      </c>
      <c r="J880" t="s">
        <v>23</v>
      </c>
      <c r="K880" t="s">
        <v>32</v>
      </c>
      <c r="L880">
        <v>71</v>
      </c>
      <c r="M880" t="str">
        <f t="shared" si="13"/>
        <v xml:space="preserve"> Senior</v>
      </c>
      <c r="N880" t="s">
        <v>18</v>
      </c>
    </row>
    <row r="881" spans="1:14" x14ac:dyDescent="0.3">
      <c r="A881">
        <v>24416</v>
      </c>
      <c r="B881" t="s">
        <v>37</v>
      </c>
      <c r="C881" t="s">
        <v>40</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5">
        <v>80000</v>
      </c>
      <c r="E883">
        <v>4</v>
      </c>
      <c r="F883" t="s">
        <v>31</v>
      </c>
      <c r="G883" t="s">
        <v>28</v>
      </c>
      <c r="H883" t="s">
        <v>15</v>
      </c>
      <c r="I883">
        <v>2</v>
      </c>
      <c r="J883" t="s">
        <v>16</v>
      </c>
      <c r="K883" t="s">
        <v>32</v>
      </c>
      <c r="L883">
        <v>72</v>
      </c>
      <c r="M883" t="str">
        <f t="shared" si="13"/>
        <v xml:space="preserve"> Senior</v>
      </c>
      <c r="N883" t="s">
        <v>15</v>
      </c>
    </row>
    <row r="884" spans="1:14" x14ac:dyDescent="0.3">
      <c r="A884">
        <v>14872</v>
      </c>
      <c r="B884" t="s">
        <v>37</v>
      </c>
      <c r="C884" t="s">
        <v>40</v>
      </c>
      <c r="D884" s="5">
        <v>30000</v>
      </c>
      <c r="E884">
        <v>0</v>
      </c>
      <c r="F884" t="s">
        <v>31</v>
      </c>
      <c r="G884" t="s">
        <v>14</v>
      </c>
      <c r="H884" t="s">
        <v>15</v>
      </c>
      <c r="I884">
        <v>0</v>
      </c>
      <c r="J884" t="s">
        <v>16</v>
      </c>
      <c r="K884" t="s">
        <v>32</v>
      </c>
      <c r="L884">
        <v>32</v>
      </c>
      <c r="M884" t="str">
        <f t="shared" si="13"/>
        <v>Adult</v>
      </c>
      <c r="N884" t="s">
        <v>18</v>
      </c>
    </row>
    <row r="885" spans="1:14" x14ac:dyDescent="0.3">
      <c r="A885">
        <v>16151</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5">
        <v>80000</v>
      </c>
      <c r="E886">
        <v>4</v>
      </c>
      <c r="F886" t="s">
        <v>31</v>
      </c>
      <c r="G886" t="s">
        <v>28</v>
      </c>
      <c r="H886" t="s">
        <v>15</v>
      </c>
      <c r="I886">
        <v>2</v>
      </c>
      <c r="J886" t="s">
        <v>23</v>
      </c>
      <c r="K886" t="s">
        <v>32</v>
      </c>
      <c r="L886">
        <v>68</v>
      </c>
      <c r="M886" t="str">
        <f t="shared" si="13"/>
        <v xml:space="preserve"> Senior</v>
      </c>
      <c r="N886" t="s">
        <v>18</v>
      </c>
    </row>
    <row r="887" spans="1:14" x14ac:dyDescent="0.3">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5">
        <v>70000</v>
      </c>
      <c r="E888">
        <v>3</v>
      </c>
      <c r="F888" t="s">
        <v>31</v>
      </c>
      <c r="G888" t="s">
        <v>21</v>
      </c>
      <c r="H888" t="s">
        <v>15</v>
      </c>
      <c r="I888">
        <v>0</v>
      </c>
      <c r="J888" t="s">
        <v>22</v>
      </c>
      <c r="K888" t="s">
        <v>32</v>
      </c>
      <c r="L888">
        <v>34</v>
      </c>
      <c r="M888" t="str">
        <f t="shared" si="13"/>
        <v>Adult</v>
      </c>
      <c r="N888" t="s">
        <v>18</v>
      </c>
    </row>
    <row r="889" spans="1:14" x14ac:dyDescent="0.3">
      <c r="A889">
        <v>11622</v>
      </c>
      <c r="B889" t="s">
        <v>37</v>
      </c>
      <c r="C889" t="s">
        <v>40</v>
      </c>
      <c r="D889" s="5">
        <v>50000</v>
      </c>
      <c r="E889">
        <v>0</v>
      </c>
      <c r="F889" t="s">
        <v>31</v>
      </c>
      <c r="G889" t="s">
        <v>14</v>
      </c>
      <c r="H889" t="s">
        <v>15</v>
      </c>
      <c r="I889">
        <v>0</v>
      </c>
      <c r="J889" t="s">
        <v>16</v>
      </c>
      <c r="K889" t="s">
        <v>32</v>
      </c>
      <c r="L889">
        <v>32</v>
      </c>
      <c r="M889" t="str">
        <f t="shared" si="13"/>
        <v>Adult</v>
      </c>
      <c r="N889" t="s">
        <v>18</v>
      </c>
    </row>
    <row r="890" spans="1:14" x14ac:dyDescent="0.3">
      <c r="A890">
        <v>26597</v>
      </c>
      <c r="B890" t="s">
        <v>38</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5">
        <v>100000</v>
      </c>
      <c r="E893">
        <v>1</v>
      </c>
      <c r="F893" t="s">
        <v>31</v>
      </c>
      <c r="G893" t="s">
        <v>28</v>
      </c>
      <c r="H893" t="s">
        <v>15</v>
      </c>
      <c r="I893">
        <v>3</v>
      </c>
      <c r="J893" t="s">
        <v>22</v>
      </c>
      <c r="K893" t="s">
        <v>32</v>
      </c>
      <c r="L893">
        <v>73</v>
      </c>
      <c r="M893" t="str">
        <f t="shared" si="13"/>
        <v xml:space="preserve"> Senior</v>
      </c>
      <c r="N893" t="s">
        <v>15</v>
      </c>
    </row>
    <row r="894" spans="1:14" x14ac:dyDescent="0.3">
      <c r="A894">
        <v>17000</v>
      </c>
      <c r="B894" t="s">
        <v>38</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5">
        <v>50000</v>
      </c>
      <c r="E897">
        <v>4</v>
      </c>
      <c r="F897" t="s">
        <v>13</v>
      </c>
      <c r="G897" t="s">
        <v>28</v>
      </c>
      <c r="H897" t="s">
        <v>15</v>
      </c>
      <c r="I897">
        <v>2</v>
      </c>
      <c r="J897" t="s">
        <v>26</v>
      </c>
      <c r="K897" t="s">
        <v>32</v>
      </c>
      <c r="L897">
        <v>64</v>
      </c>
      <c r="M897" t="str">
        <f t="shared" si="13"/>
        <v xml:space="preserve"> Senior</v>
      </c>
      <c r="N897" t="s">
        <v>15</v>
      </c>
    </row>
    <row r="898" spans="1:14" x14ac:dyDescent="0.3">
      <c r="A898">
        <v>21583</v>
      </c>
      <c r="B898" t="s">
        <v>37</v>
      </c>
      <c r="C898" t="s">
        <v>39</v>
      </c>
      <c r="D898" s="5">
        <v>50000</v>
      </c>
      <c r="E898">
        <v>1</v>
      </c>
      <c r="F898" t="s">
        <v>13</v>
      </c>
      <c r="G898" t="s">
        <v>14</v>
      </c>
      <c r="H898" t="s">
        <v>15</v>
      </c>
      <c r="I898">
        <v>0</v>
      </c>
      <c r="J898" t="s">
        <v>16</v>
      </c>
      <c r="K898" t="s">
        <v>32</v>
      </c>
      <c r="L898">
        <v>34</v>
      </c>
      <c r="M898" t="str">
        <f t="shared" si="13"/>
        <v>Adult</v>
      </c>
      <c r="N898" t="s">
        <v>15</v>
      </c>
    </row>
    <row r="899" spans="1:14" x14ac:dyDescent="0.3">
      <c r="A899">
        <v>12029</v>
      </c>
      <c r="B899" t="s">
        <v>37</v>
      </c>
      <c r="C899" t="s">
        <v>40</v>
      </c>
      <c r="D899" s="5">
        <v>30000</v>
      </c>
      <c r="E899">
        <v>0</v>
      </c>
      <c r="F899" t="s">
        <v>29</v>
      </c>
      <c r="G899" t="s">
        <v>20</v>
      </c>
      <c r="H899" t="s">
        <v>18</v>
      </c>
      <c r="I899">
        <v>2</v>
      </c>
      <c r="J899" t="s">
        <v>16</v>
      </c>
      <c r="K899" t="s">
        <v>32</v>
      </c>
      <c r="L899">
        <v>28</v>
      </c>
      <c r="M899" t="str">
        <f t="shared" ref="M899:M962" si="14">IF(L899&gt;56," Senior",IF(L899 &gt;=35,"Middle Age",IF(L899&lt;35,"Adult","Invalid")))</f>
        <v>Adult</v>
      </c>
      <c r="N899" t="s">
        <v>18</v>
      </c>
    </row>
    <row r="900" spans="1:14" x14ac:dyDescent="0.3">
      <c r="A900">
        <v>18066</v>
      </c>
      <c r="B900" t="s">
        <v>38</v>
      </c>
      <c r="C900" t="s">
        <v>40</v>
      </c>
      <c r="D900" s="5">
        <v>70000</v>
      </c>
      <c r="E900">
        <v>5</v>
      </c>
      <c r="F900" t="s">
        <v>13</v>
      </c>
      <c r="G900" t="s">
        <v>28</v>
      </c>
      <c r="H900" t="s">
        <v>15</v>
      </c>
      <c r="I900">
        <v>3</v>
      </c>
      <c r="J900" t="s">
        <v>30</v>
      </c>
      <c r="K900" t="s">
        <v>32</v>
      </c>
      <c r="L900">
        <v>60</v>
      </c>
      <c r="M900" t="str">
        <f t="shared" si="14"/>
        <v xml:space="preserve"> Senior</v>
      </c>
      <c r="N900" t="s">
        <v>15</v>
      </c>
    </row>
    <row r="901" spans="1:14" x14ac:dyDescent="0.3">
      <c r="A901">
        <v>28192</v>
      </c>
      <c r="B901" t="s">
        <v>37</v>
      </c>
      <c r="C901" t="s">
        <v>39</v>
      </c>
      <c r="D901" s="5">
        <v>70000</v>
      </c>
      <c r="E901">
        <v>5</v>
      </c>
      <c r="F901" t="s">
        <v>31</v>
      </c>
      <c r="G901" t="s">
        <v>21</v>
      </c>
      <c r="H901" t="s">
        <v>15</v>
      </c>
      <c r="I901">
        <v>3</v>
      </c>
      <c r="J901" t="s">
        <v>30</v>
      </c>
      <c r="K901" t="s">
        <v>32</v>
      </c>
      <c r="L901">
        <v>46</v>
      </c>
      <c r="M901" t="str">
        <f t="shared" si="14"/>
        <v>Middle Age</v>
      </c>
      <c r="N901" t="s">
        <v>18</v>
      </c>
    </row>
    <row r="902" spans="1:14" x14ac:dyDescent="0.3">
      <c r="A902">
        <v>16122</v>
      </c>
      <c r="B902" t="s">
        <v>37</v>
      </c>
      <c r="C902" t="s">
        <v>40</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5">
        <v>90000</v>
      </c>
      <c r="E905">
        <v>4</v>
      </c>
      <c r="F905" t="s">
        <v>31</v>
      </c>
      <c r="G905" t="s">
        <v>28</v>
      </c>
      <c r="H905" t="s">
        <v>15</v>
      </c>
      <c r="I905">
        <v>1</v>
      </c>
      <c r="J905" t="s">
        <v>23</v>
      </c>
      <c r="K905" t="s">
        <v>32</v>
      </c>
      <c r="L905">
        <v>73</v>
      </c>
      <c r="M905" t="str">
        <f t="shared" si="14"/>
        <v xml:space="preserve"> Senior</v>
      </c>
      <c r="N905" t="s">
        <v>18</v>
      </c>
    </row>
    <row r="906" spans="1:14" x14ac:dyDescent="0.3">
      <c r="A906">
        <v>26305</v>
      </c>
      <c r="B906" t="s">
        <v>38</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5">
        <v>60000</v>
      </c>
      <c r="E908">
        <v>1</v>
      </c>
      <c r="F908" t="s">
        <v>31</v>
      </c>
      <c r="G908" t="s">
        <v>21</v>
      </c>
      <c r="H908" t="s">
        <v>15</v>
      </c>
      <c r="I908">
        <v>0</v>
      </c>
      <c r="J908" t="s">
        <v>22</v>
      </c>
      <c r="K908" t="s">
        <v>32</v>
      </c>
      <c r="L908">
        <v>34</v>
      </c>
      <c r="M908" t="str">
        <f t="shared" si="14"/>
        <v>Adult</v>
      </c>
      <c r="N908" t="s">
        <v>15</v>
      </c>
    </row>
    <row r="909" spans="1:14" x14ac:dyDescent="0.3">
      <c r="A909">
        <v>19747</v>
      </c>
      <c r="B909" t="s">
        <v>37</v>
      </c>
      <c r="C909" t="s">
        <v>40</v>
      </c>
      <c r="D909" s="5">
        <v>50000</v>
      </c>
      <c r="E909">
        <v>4</v>
      </c>
      <c r="F909" t="s">
        <v>13</v>
      </c>
      <c r="G909" t="s">
        <v>28</v>
      </c>
      <c r="H909" t="s">
        <v>15</v>
      </c>
      <c r="I909">
        <v>2</v>
      </c>
      <c r="J909" t="s">
        <v>30</v>
      </c>
      <c r="K909" t="s">
        <v>32</v>
      </c>
      <c r="L909">
        <v>63</v>
      </c>
      <c r="M909" t="str">
        <f t="shared" si="14"/>
        <v xml:space="preserve"> Senior</v>
      </c>
      <c r="N909" t="s">
        <v>18</v>
      </c>
    </row>
    <row r="910" spans="1:14" x14ac:dyDescent="0.3">
      <c r="A910">
        <v>23195</v>
      </c>
      <c r="B910" t="s">
        <v>38</v>
      </c>
      <c r="C910" t="s">
        <v>40</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5">
        <v>80000</v>
      </c>
      <c r="E913">
        <v>5</v>
      </c>
      <c r="F913" t="s">
        <v>13</v>
      </c>
      <c r="G913" t="s">
        <v>28</v>
      </c>
      <c r="H913" t="s">
        <v>15</v>
      </c>
      <c r="I913">
        <v>2</v>
      </c>
      <c r="J913" t="s">
        <v>23</v>
      </c>
      <c r="K913" t="s">
        <v>32</v>
      </c>
      <c r="L913">
        <v>64</v>
      </c>
      <c r="M913" t="str">
        <f t="shared" si="14"/>
        <v xml:space="preserve"> Senior</v>
      </c>
      <c r="N913" t="s">
        <v>18</v>
      </c>
    </row>
    <row r="914" spans="1:14" x14ac:dyDescent="0.3">
      <c r="A914">
        <v>27190</v>
      </c>
      <c r="B914" t="s">
        <v>37</v>
      </c>
      <c r="C914" t="s">
        <v>39</v>
      </c>
      <c r="D914" s="5">
        <v>40000</v>
      </c>
      <c r="E914">
        <v>3</v>
      </c>
      <c r="F914" t="s">
        <v>19</v>
      </c>
      <c r="G914" t="s">
        <v>20</v>
      </c>
      <c r="H914" t="s">
        <v>15</v>
      </c>
      <c r="I914">
        <v>1</v>
      </c>
      <c r="J914" t="s">
        <v>26</v>
      </c>
      <c r="K914" t="s">
        <v>32</v>
      </c>
      <c r="L914">
        <v>32</v>
      </c>
      <c r="M914" t="str">
        <f t="shared" si="14"/>
        <v>Adult</v>
      </c>
      <c r="N914" t="s">
        <v>18</v>
      </c>
    </row>
    <row r="915" spans="1:14" x14ac:dyDescent="0.3">
      <c r="A915">
        <v>28657</v>
      </c>
      <c r="B915" t="s">
        <v>38</v>
      </c>
      <c r="C915" t="s">
        <v>40</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5">
        <v>60000</v>
      </c>
      <c r="E917">
        <v>3</v>
      </c>
      <c r="F917" t="s">
        <v>31</v>
      </c>
      <c r="G917" t="s">
        <v>28</v>
      </c>
      <c r="H917" t="s">
        <v>15</v>
      </c>
      <c r="I917">
        <v>2</v>
      </c>
      <c r="J917" t="s">
        <v>30</v>
      </c>
      <c r="K917" t="s">
        <v>32</v>
      </c>
      <c r="L917">
        <v>64</v>
      </c>
      <c r="M917" t="str">
        <f t="shared" si="14"/>
        <v xml:space="preserve"> Senior</v>
      </c>
      <c r="N917" t="s">
        <v>18</v>
      </c>
    </row>
    <row r="918" spans="1:14" x14ac:dyDescent="0.3">
      <c r="A918">
        <v>27273</v>
      </c>
      <c r="B918" t="s">
        <v>38</v>
      </c>
      <c r="C918" t="s">
        <v>40</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5">
        <v>70000</v>
      </c>
      <c r="E920">
        <v>0</v>
      </c>
      <c r="F920" t="s">
        <v>19</v>
      </c>
      <c r="G920" t="s">
        <v>14</v>
      </c>
      <c r="H920" t="s">
        <v>15</v>
      </c>
      <c r="I920">
        <v>2</v>
      </c>
      <c r="J920" t="s">
        <v>23</v>
      </c>
      <c r="K920" t="s">
        <v>32</v>
      </c>
      <c r="L920">
        <v>34</v>
      </c>
      <c r="M920" t="str">
        <f t="shared" si="14"/>
        <v>Adult</v>
      </c>
      <c r="N920" t="s">
        <v>15</v>
      </c>
    </row>
    <row r="921" spans="1:14" x14ac:dyDescent="0.3">
      <c r="A921">
        <v>21451</v>
      </c>
      <c r="B921" t="s">
        <v>37</v>
      </c>
      <c r="C921" t="s">
        <v>39</v>
      </c>
      <c r="D921" s="5">
        <v>40000</v>
      </c>
      <c r="E921">
        <v>4</v>
      </c>
      <c r="F921" t="s">
        <v>27</v>
      </c>
      <c r="G921" t="s">
        <v>21</v>
      </c>
      <c r="H921" t="s">
        <v>15</v>
      </c>
      <c r="I921">
        <v>2</v>
      </c>
      <c r="J921" t="s">
        <v>30</v>
      </c>
      <c r="K921" t="s">
        <v>32</v>
      </c>
      <c r="L921">
        <v>61</v>
      </c>
      <c r="M921" t="str">
        <f t="shared" si="14"/>
        <v xml:space="preserve"> Senior</v>
      </c>
      <c r="N921" t="s">
        <v>18</v>
      </c>
    </row>
    <row r="922" spans="1:14" x14ac:dyDescent="0.3">
      <c r="A922">
        <v>20754</v>
      </c>
      <c r="B922" t="s">
        <v>37</v>
      </c>
      <c r="C922" t="s">
        <v>40</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5">
        <v>50000</v>
      </c>
      <c r="E927">
        <v>0</v>
      </c>
      <c r="F927" t="s">
        <v>31</v>
      </c>
      <c r="G927" t="s">
        <v>14</v>
      </c>
      <c r="H927" t="s">
        <v>15</v>
      </c>
      <c r="I927">
        <v>0</v>
      </c>
      <c r="J927" t="s">
        <v>26</v>
      </c>
      <c r="K927" t="s">
        <v>32</v>
      </c>
      <c r="L927">
        <v>33</v>
      </c>
      <c r="M927" t="str">
        <f t="shared" si="14"/>
        <v>Adult</v>
      </c>
      <c r="N927" t="s">
        <v>15</v>
      </c>
    </row>
    <row r="928" spans="1:14" x14ac:dyDescent="0.3">
      <c r="A928">
        <v>26495</v>
      </c>
      <c r="B928" t="s">
        <v>38</v>
      </c>
      <c r="C928" t="s">
        <v>39</v>
      </c>
      <c r="D928" s="5">
        <v>40000</v>
      </c>
      <c r="E928">
        <v>2</v>
      </c>
      <c r="F928" t="s">
        <v>27</v>
      </c>
      <c r="G928" t="s">
        <v>21</v>
      </c>
      <c r="H928" t="s">
        <v>15</v>
      </c>
      <c r="I928">
        <v>2</v>
      </c>
      <c r="J928" t="s">
        <v>30</v>
      </c>
      <c r="K928" t="s">
        <v>32</v>
      </c>
      <c r="L928">
        <v>57</v>
      </c>
      <c r="M928" t="str">
        <f t="shared" si="14"/>
        <v xml:space="preserve"> Senior</v>
      </c>
      <c r="N928" t="s">
        <v>18</v>
      </c>
    </row>
    <row r="929" spans="1:14" x14ac:dyDescent="0.3">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5">
        <v>70000</v>
      </c>
      <c r="E932">
        <v>5</v>
      </c>
      <c r="F932" t="s">
        <v>31</v>
      </c>
      <c r="G932" t="s">
        <v>21</v>
      </c>
      <c r="H932" t="s">
        <v>18</v>
      </c>
      <c r="I932">
        <v>3</v>
      </c>
      <c r="J932" t="s">
        <v>30</v>
      </c>
      <c r="K932" t="s">
        <v>32</v>
      </c>
      <c r="L932">
        <v>47</v>
      </c>
      <c r="M932" t="str">
        <f t="shared" si="14"/>
        <v>Middle Age</v>
      </c>
      <c r="N932" t="s">
        <v>18</v>
      </c>
    </row>
    <row r="933" spans="1:14" x14ac:dyDescent="0.3">
      <c r="A933">
        <v>14914</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5">
        <v>40000</v>
      </c>
      <c r="E934">
        <v>0</v>
      </c>
      <c r="F934" t="s">
        <v>27</v>
      </c>
      <c r="G934" t="s">
        <v>14</v>
      </c>
      <c r="H934" t="s">
        <v>18</v>
      </c>
      <c r="I934">
        <v>2</v>
      </c>
      <c r="J934" t="s">
        <v>16</v>
      </c>
      <c r="K934" t="s">
        <v>32</v>
      </c>
      <c r="L934">
        <v>27</v>
      </c>
      <c r="M934" t="str">
        <f t="shared" si="14"/>
        <v>Adult</v>
      </c>
      <c r="N934" t="s">
        <v>15</v>
      </c>
    </row>
    <row r="935" spans="1:14" x14ac:dyDescent="0.3">
      <c r="A935">
        <v>11941</v>
      </c>
      <c r="B935" t="s">
        <v>38</v>
      </c>
      <c r="C935" t="s">
        <v>40</v>
      </c>
      <c r="D935" s="5">
        <v>60000</v>
      </c>
      <c r="E935">
        <v>0</v>
      </c>
      <c r="F935" t="s">
        <v>19</v>
      </c>
      <c r="G935" t="s">
        <v>14</v>
      </c>
      <c r="H935" t="s">
        <v>15</v>
      </c>
      <c r="I935">
        <v>0</v>
      </c>
      <c r="J935" t="s">
        <v>23</v>
      </c>
      <c r="K935" t="s">
        <v>32</v>
      </c>
      <c r="L935">
        <v>29</v>
      </c>
      <c r="M935" t="str">
        <f t="shared" si="14"/>
        <v>Adult</v>
      </c>
      <c r="N935" t="s">
        <v>18</v>
      </c>
    </row>
    <row r="936" spans="1:14" x14ac:dyDescent="0.3">
      <c r="A936">
        <v>14389</v>
      </c>
      <c r="B936" t="s">
        <v>37</v>
      </c>
      <c r="C936" t="s">
        <v>40</v>
      </c>
      <c r="D936" s="5">
        <v>60000</v>
      </c>
      <c r="E936">
        <v>2</v>
      </c>
      <c r="F936" t="s">
        <v>13</v>
      </c>
      <c r="G936" t="s">
        <v>28</v>
      </c>
      <c r="H936" t="s">
        <v>15</v>
      </c>
      <c r="I936">
        <v>0</v>
      </c>
      <c r="J936" t="s">
        <v>22</v>
      </c>
      <c r="K936" t="s">
        <v>32</v>
      </c>
      <c r="L936">
        <v>59</v>
      </c>
      <c r="M936" t="str">
        <f t="shared" si="14"/>
        <v xml:space="preserve"> Senior</v>
      </c>
      <c r="N936" t="s">
        <v>18</v>
      </c>
    </row>
    <row r="937" spans="1:14" x14ac:dyDescent="0.3">
      <c r="A937">
        <v>18050</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5">
        <v>60000</v>
      </c>
      <c r="E938">
        <v>4</v>
      </c>
      <c r="F938" t="s">
        <v>13</v>
      </c>
      <c r="G938" t="s">
        <v>28</v>
      </c>
      <c r="H938" t="s">
        <v>15</v>
      </c>
      <c r="I938">
        <v>2</v>
      </c>
      <c r="J938" t="s">
        <v>22</v>
      </c>
      <c r="K938" t="s">
        <v>32</v>
      </c>
      <c r="L938">
        <v>60</v>
      </c>
      <c r="M938" t="str">
        <f t="shared" si="14"/>
        <v xml:space="preserve"> Senior</v>
      </c>
      <c r="N938" t="s">
        <v>18</v>
      </c>
    </row>
    <row r="939" spans="1:14" x14ac:dyDescent="0.3">
      <c r="A939">
        <v>11663</v>
      </c>
      <c r="B939" t="s">
        <v>37</v>
      </c>
      <c r="C939" t="s">
        <v>40</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5">
        <v>40000</v>
      </c>
      <c r="E940">
        <v>0</v>
      </c>
      <c r="F940" t="s">
        <v>27</v>
      </c>
      <c r="G940" t="s">
        <v>14</v>
      </c>
      <c r="H940" t="s">
        <v>15</v>
      </c>
      <c r="I940">
        <v>2</v>
      </c>
      <c r="J940" t="s">
        <v>23</v>
      </c>
      <c r="K940" t="s">
        <v>32</v>
      </c>
      <c r="L940">
        <v>27</v>
      </c>
      <c r="M940" t="str">
        <f t="shared" si="14"/>
        <v>Adult</v>
      </c>
      <c r="N940" t="s">
        <v>18</v>
      </c>
    </row>
    <row r="941" spans="1:14" x14ac:dyDescent="0.3">
      <c r="A941">
        <v>23455</v>
      </c>
      <c r="B941" t="s">
        <v>38</v>
      </c>
      <c r="C941" t="s">
        <v>40</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5">
        <v>60000</v>
      </c>
      <c r="E943">
        <v>1</v>
      </c>
      <c r="F943" t="s">
        <v>31</v>
      </c>
      <c r="G943" t="s">
        <v>14</v>
      </c>
      <c r="H943" t="s">
        <v>15</v>
      </c>
      <c r="I943">
        <v>0</v>
      </c>
      <c r="J943" t="s">
        <v>22</v>
      </c>
      <c r="K943" t="s">
        <v>32</v>
      </c>
      <c r="L943">
        <v>34</v>
      </c>
      <c r="M943" t="str">
        <f t="shared" si="14"/>
        <v>Adult</v>
      </c>
      <c r="N943" t="s">
        <v>15</v>
      </c>
    </row>
    <row r="944" spans="1:14" x14ac:dyDescent="0.3">
      <c r="A944">
        <v>23513</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5">
        <v>50000</v>
      </c>
      <c r="E946">
        <v>1</v>
      </c>
      <c r="F946" t="s">
        <v>13</v>
      </c>
      <c r="G946" t="s">
        <v>14</v>
      </c>
      <c r="H946" t="s">
        <v>15</v>
      </c>
      <c r="I946">
        <v>0</v>
      </c>
      <c r="J946" t="s">
        <v>22</v>
      </c>
      <c r="K946" t="s">
        <v>32</v>
      </c>
      <c r="L946">
        <v>34</v>
      </c>
      <c r="M946" t="str">
        <f t="shared" si="14"/>
        <v>Adult</v>
      </c>
      <c r="N946" t="s">
        <v>15</v>
      </c>
    </row>
    <row r="947" spans="1:14" x14ac:dyDescent="0.3">
      <c r="A947">
        <v>25419</v>
      </c>
      <c r="B947" t="s">
        <v>38</v>
      </c>
      <c r="C947" t="s">
        <v>40</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5">
        <v>90000</v>
      </c>
      <c r="E948">
        <v>5</v>
      </c>
      <c r="F948" t="s">
        <v>13</v>
      </c>
      <c r="G948" t="s">
        <v>28</v>
      </c>
      <c r="H948" t="s">
        <v>15</v>
      </c>
      <c r="I948">
        <v>2</v>
      </c>
      <c r="J948" t="s">
        <v>26</v>
      </c>
      <c r="K948" t="s">
        <v>32</v>
      </c>
      <c r="L948">
        <v>63</v>
      </c>
      <c r="M948" t="str">
        <f t="shared" si="14"/>
        <v xml:space="preserve"> Senior</v>
      </c>
      <c r="N948" t="s">
        <v>15</v>
      </c>
    </row>
    <row r="949" spans="1:14" x14ac:dyDescent="0.3">
      <c r="A949">
        <v>11303</v>
      </c>
      <c r="B949" t="s">
        <v>38</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5">
        <v>70000</v>
      </c>
      <c r="E951">
        <v>2</v>
      </c>
      <c r="F951" t="s">
        <v>29</v>
      </c>
      <c r="G951" t="s">
        <v>14</v>
      </c>
      <c r="H951" t="s">
        <v>15</v>
      </c>
      <c r="I951">
        <v>2</v>
      </c>
      <c r="J951" t="s">
        <v>30</v>
      </c>
      <c r="K951" t="s">
        <v>32</v>
      </c>
      <c r="L951">
        <v>53</v>
      </c>
      <c r="M951" t="str">
        <f t="shared" si="14"/>
        <v>Middle Age</v>
      </c>
      <c r="N951" t="s">
        <v>18</v>
      </c>
    </row>
    <row r="952" spans="1:14" x14ac:dyDescent="0.3">
      <c r="A952">
        <v>11788</v>
      </c>
      <c r="B952" t="s">
        <v>38</v>
      </c>
      <c r="C952" t="s">
        <v>39</v>
      </c>
      <c r="D952" s="5">
        <v>70000</v>
      </c>
      <c r="E952">
        <v>1</v>
      </c>
      <c r="F952" t="s">
        <v>31</v>
      </c>
      <c r="G952" t="s">
        <v>21</v>
      </c>
      <c r="H952" t="s">
        <v>15</v>
      </c>
      <c r="I952">
        <v>0</v>
      </c>
      <c r="J952" t="s">
        <v>22</v>
      </c>
      <c r="K952" t="s">
        <v>32</v>
      </c>
      <c r="L952">
        <v>34</v>
      </c>
      <c r="M952" t="str">
        <f t="shared" si="14"/>
        <v>Adult</v>
      </c>
      <c r="N952" t="s">
        <v>18</v>
      </c>
    </row>
    <row r="953" spans="1:14" x14ac:dyDescent="0.3">
      <c r="A953">
        <v>22296</v>
      </c>
      <c r="B953" t="s">
        <v>37</v>
      </c>
      <c r="C953" t="s">
        <v>40</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5">
        <v>70000</v>
      </c>
      <c r="E954">
        <v>4</v>
      </c>
      <c r="F954" t="s">
        <v>13</v>
      </c>
      <c r="G954" t="s">
        <v>28</v>
      </c>
      <c r="H954" t="s">
        <v>18</v>
      </c>
      <c r="I954">
        <v>1</v>
      </c>
      <c r="J954" t="s">
        <v>26</v>
      </c>
      <c r="K954" t="s">
        <v>32</v>
      </c>
      <c r="L954">
        <v>59</v>
      </c>
      <c r="M954" t="str">
        <f t="shared" si="14"/>
        <v xml:space="preserve"> Senior</v>
      </c>
      <c r="N954" t="s">
        <v>18</v>
      </c>
    </row>
    <row r="955" spans="1:14" x14ac:dyDescent="0.3">
      <c r="A955">
        <v>17654</v>
      </c>
      <c r="B955" t="s">
        <v>38</v>
      </c>
      <c r="C955" t="s">
        <v>39</v>
      </c>
      <c r="D955" s="5">
        <v>40000</v>
      </c>
      <c r="E955">
        <v>3</v>
      </c>
      <c r="F955" t="s">
        <v>19</v>
      </c>
      <c r="G955" t="s">
        <v>20</v>
      </c>
      <c r="H955" t="s">
        <v>15</v>
      </c>
      <c r="I955">
        <v>1</v>
      </c>
      <c r="J955" t="s">
        <v>26</v>
      </c>
      <c r="K955" t="s">
        <v>32</v>
      </c>
      <c r="L955">
        <v>30</v>
      </c>
      <c r="M955" t="str">
        <f t="shared" si="14"/>
        <v>Adult</v>
      </c>
      <c r="N955" t="s">
        <v>15</v>
      </c>
    </row>
    <row r="956" spans="1:14" x14ac:dyDescent="0.3">
      <c r="A956">
        <v>14662</v>
      </c>
      <c r="B956" t="s">
        <v>37</v>
      </c>
      <c r="C956" t="s">
        <v>40</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5">
        <v>60000</v>
      </c>
      <c r="E959">
        <v>0</v>
      </c>
      <c r="F959" t="s">
        <v>19</v>
      </c>
      <c r="G959" t="s">
        <v>21</v>
      </c>
      <c r="H959" t="s">
        <v>15</v>
      </c>
      <c r="I959">
        <v>2</v>
      </c>
      <c r="J959" t="s">
        <v>23</v>
      </c>
      <c r="K959" t="s">
        <v>32</v>
      </c>
      <c r="L959">
        <v>30</v>
      </c>
      <c r="M959" t="str">
        <f t="shared" si="14"/>
        <v>Adult</v>
      </c>
      <c r="N959" t="s">
        <v>18</v>
      </c>
    </row>
    <row r="960" spans="1:14" x14ac:dyDescent="0.3">
      <c r="A960">
        <v>21940</v>
      </c>
      <c r="B960" t="s">
        <v>37</v>
      </c>
      <c r="C960" t="s">
        <v>40</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5">
        <v>120000</v>
      </c>
      <c r="E963">
        <v>2</v>
      </c>
      <c r="F963" t="s">
        <v>13</v>
      </c>
      <c r="G963" t="s">
        <v>28</v>
      </c>
      <c r="H963" t="s">
        <v>15</v>
      </c>
      <c r="I963">
        <v>3</v>
      </c>
      <c r="J963" t="s">
        <v>23</v>
      </c>
      <c r="K963" t="s">
        <v>32</v>
      </c>
      <c r="L963">
        <v>62</v>
      </c>
      <c r="M963" t="str">
        <f t="shared" ref="M963:M1001" si="15">IF(L963&gt;56," Senior",IF(L963 &gt;=35,"Middle Age",IF(L963&lt;35,"Adult","Invalid")))</f>
        <v xml:space="preserve"> Senior</v>
      </c>
      <c r="N963" t="s">
        <v>18</v>
      </c>
    </row>
    <row r="964" spans="1:14" x14ac:dyDescent="0.3">
      <c r="A964">
        <v>16813</v>
      </c>
      <c r="B964" t="s">
        <v>37</v>
      </c>
      <c r="C964" t="s">
        <v>40</v>
      </c>
      <c r="D964" s="5">
        <v>60000</v>
      </c>
      <c r="E964">
        <v>2</v>
      </c>
      <c r="F964" t="s">
        <v>19</v>
      </c>
      <c r="G964" t="s">
        <v>21</v>
      </c>
      <c r="H964" t="s">
        <v>15</v>
      </c>
      <c r="I964">
        <v>2</v>
      </c>
      <c r="J964" t="s">
        <v>30</v>
      </c>
      <c r="K964" t="s">
        <v>32</v>
      </c>
      <c r="L964">
        <v>55</v>
      </c>
      <c r="M964" t="str">
        <f t="shared" si="15"/>
        <v>Middle Age</v>
      </c>
      <c r="N964" t="s">
        <v>18</v>
      </c>
    </row>
    <row r="965" spans="1:14" x14ac:dyDescent="0.3">
      <c r="A965">
        <v>16007</v>
      </c>
      <c r="B965" t="s">
        <v>37</v>
      </c>
      <c r="C965" t="s">
        <v>39</v>
      </c>
      <c r="D965" s="5">
        <v>90000</v>
      </c>
      <c r="E965">
        <v>5</v>
      </c>
      <c r="F965" t="s">
        <v>13</v>
      </c>
      <c r="G965" t="s">
        <v>28</v>
      </c>
      <c r="H965" t="s">
        <v>15</v>
      </c>
      <c r="I965">
        <v>2</v>
      </c>
      <c r="J965" t="s">
        <v>26</v>
      </c>
      <c r="K965" t="s">
        <v>32</v>
      </c>
      <c r="L965">
        <v>66</v>
      </c>
      <c r="M965" t="str">
        <f t="shared" si="15"/>
        <v xml:space="preserve"> Senior</v>
      </c>
      <c r="N965" t="s">
        <v>15</v>
      </c>
    </row>
    <row r="966" spans="1:14" x14ac:dyDescent="0.3">
      <c r="A966">
        <v>27434</v>
      </c>
      <c r="B966" t="s">
        <v>38</v>
      </c>
      <c r="C966" t="s">
        <v>40</v>
      </c>
      <c r="D966" s="5">
        <v>70000</v>
      </c>
      <c r="E966">
        <v>4</v>
      </c>
      <c r="F966" t="s">
        <v>19</v>
      </c>
      <c r="G966" t="s">
        <v>21</v>
      </c>
      <c r="H966" t="s">
        <v>15</v>
      </c>
      <c r="I966">
        <v>1</v>
      </c>
      <c r="J966" t="s">
        <v>30</v>
      </c>
      <c r="K966" t="s">
        <v>32</v>
      </c>
      <c r="L966">
        <v>56</v>
      </c>
      <c r="M966" t="str">
        <f t="shared" si="15"/>
        <v>Middle Age</v>
      </c>
      <c r="N966" t="s">
        <v>18</v>
      </c>
    </row>
    <row r="967" spans="1:14" x14ac:dyDescent="0.3">
      <c r="A967">
        <v>27756</v>
      </c>
      <c r="B967" t="s">
        <v>38</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5">
        <v>50000</v>
      </c>
      <c r="E968">
        <v>0</v>
      </c>
      <c r="F968" t="s">
        <v>31</v>
      </c>
      <c r="G968" t="s">
        <v>14</v>
      </c>
      <c r="H968" t="s">
        <v>15</v>
      </c>
      <c r="I968">
        <v>0</v>
      </c>
      <c r="J968" t="s">
        <v>26</v>
      </c>
      <c r="K968" t="s">
        <v>32</v>
      </c>
      <c r="L968">
        <v>33</v>
      </c>
      <c r="M968" t="str">
        <f t="shared" si="15"/>
        <v>Adult</v>
      </c>
      <c r="N968" t="s">
        <v>15</v>
      </c>
    </row>
    <row r="969" spans="1:14" x14ac:dyDescent="0.3">
      <c r="A969">
        <v>19012</v>
      </c>
      <c r="B969" t="s">
        <v>37</v>
      </c>
      <c r="C969" t="s">
        <v>40</v>
      </c>
      <c r="D969" s="5">
        <v>80000</v>
      </c>
      <c r="E969">
        <v>3</v>
      </c>
      <c r="F969" t="s">
        <v>13</v>
      </c>
      <c r="G969" t="s">
        <v>28</v>
      </c>
      <c r="H969" t="s">
        <v>15</v>
      </c>
      <c r="I969">
        <v>1</v>
      </c>
      <c r="J969" t="s">
        <v>26</v>
      </c>
      <c r="K969" t="s">
        <v>32</v>
      </c>
      <c r="L969">
        <v>56</v>
      </c>
      <c r="M969" t="str">
        <f t="shared" si="15"/>
        <v>Middle Age</v>
      </c>
      <c r="N969" t="s">
        <v>18</v>
      </c>
    </row>
    <row r="970" spans="1:14" x14ac:dyDescent="0.3">
      <c r="A970">
        <v>18329</v>
      </c>
      <c r="B970" t="s">
        <v>38</v>
      </c>
      <c r="C970" t="s">
        <v>40</v>
      </c>
      <c r="D970" s="5">
        <v>30000</v>
      </c>
      <c r="E970">
        <v>0</v>
      </c>
      <c r="F970" t="s">
        <v>29</v>
      </c>
      <c r="G970" t="s">
        <v>20</v>
      </c>
      <c r="H970" t="s">
        <v>18</v>
      </c>
      <c r="I970">
        <v>2</v>
      </c>
      <c r="J970" t="s">
        <v>23</v>
      </c>
      <c r="K970" t="s">
        <v>32</v>
      </c>
      <c r="L970">
        <v>27</v>
      </c>
      <c r="M970" t="str">
        <f t="shared" si="15"/>
        <v>Adult</v>
      </c>
      <c r="N970" t="s">
        <v>18</v>
      </c>
    </row>
    <row r="971" spans="1:14" x14ac:dyDescent="0.3">
      <c r="A971">
        <v>29037</v>
      </c>
      <c r="B971" t="s">
        <v>37</v>
      </c>
      <c r="C971" t="s">
        <v>40</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5">
        <v>60000</v>
      </c>
      <c r="E972">
        <v>0</v>
      </c>
      <c r="F972" t="s">
        <v>19</v>
      </c>
      <c r="G972" t="s">
        <v>14</v>
      </c>
      <c r="H972" t="s">
        <v>15</v>
      </c>
      <c r="I972">
        <v>2</v>
      </c>
      <c r="J972" t="s">
        <v>23</v>
      </c>
      <c r="K972" t="s">
        <v>32</v>
      </c>
      <c r="L972">
        <v>31</v>
      </c>
      <c r="M972" t="str">
        <f t="shared" si="15"/>
        <v>Adult</v>
      </c>
      <c r="N972" t="s">
        <v>18</v>
      </c>
    </row>
    <row r="973" spans="1:14" x14ac:dyDescent="0.3">
      <c r="A973">
        <v>12192</v>
      </c>
      <c r="B973" t="s">
        <v>38</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5">
        <v>60000</v>
      </c>
      <c r="E978">
        <v>3</v>
      </c>
      <c r="F978" t="s">
        <v>13</v>
      </c>
      <c r="G978" t="s">
        <v>28</v>
      </c>
      <c r="H978" t="s">
        <v>15</v>
      </c>
      <c r="I978">
        <v>2</v>
      </c>
      <c r="J978" t="s">
        <v>30</v>
      </c>
      <c r="K978" t="s">
        <v>32</v>
      </c>
      <c r="L978">
        <v>66</v>
      </c>
      <c r="M978" t="str">
        <f t="shared" si="15"/>
        <v xml:space="preserve"> Senior</v>
      </c>
      <c r="N978" t="s">
        <v>18</v>
      </c>
    </row>
    <row r="979" spans="1:14" x14ac:dyDescent="0.3">
      <c r="A979">
        <v>19741</v>
      </c>
      <c r="B979" t="s">
        <v>38</v>
      </c>
      <c r="C979" t="s">
        <v>39</v>
      </c>
      <c r="D979" s="5">
        <v>80000</v>
      </c>
      <c r="E979">
        <v>4</v>
      </c>
      <c r="F979" t="s">
        <v>31</v>
      </c>
      <c r="G979" t="s">
        <v>28</v>
      </c>
      <c r="H979" t="s">
        <v>15</v>
      </c>
      <c r="I979">
        <v>2</v>
      </c>
      <c r="J979" t="s">
        <v>23</v>
      </c>
      <c r="K979" t="s">
        <v>32</v>
      </c>
      <c r="L979">
        <v>65</v>
      </c>
      <c r="M979" t="str">
        <f t="shared" si="15"/>
        <v xml:space="preserve"> Senior</v>
      </c>
      <c r="N979" t="s">
        <v>18</v>
      </c>
    </row>
    <row r="980" spans="1:14" x14ac:dyDescent="0.3">
      <c r="A980">
        <v>17450</v>
      </c>
      <c r="B980" t="s">
        <v>37</v>
      </c>
      <c r="C980" t="s">
        <v>40</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5">
        <v>40000</v>
      </c>
      <c r="E981">
        <v>0</v>
      </c>
      <c r="F981" t="s">
        <v>27</v>
      </c>
      <c r="G981" t="s">
        <v>14</v>
      </c>
      <c r="H981" t="s">
        <v>15</v>
      </c>
      <c r="I981">
        <v>1</v>
      </c>
      <c r="J981" t="s">
        <v>23</v>
      </c>
      <c r="K981" t="s">
        <v>32</v>
      </c>
      <c r="L981">
        <v>31</v>
      </c>
      <c r="M981" t="str">
        <f t="shared" si="15"/>
        <v>Adult</v>
      </c>
      <c r="N981" t="s">
        <v>18</v>
      </c>
    </row>
    <row r="982" spans="1:14" x14ac:dyDescent="0.3">
      <c r="A982">
        <v>18594</v>
      </c>
      <c r="B982" t="s">
        <v>38</v>
      </c>
      <c r="C982" t="s">
        <v>39</v>
      </c>
      <c r="D982" s="5">
        <v>80000</v>
      </c>
      <c r="E982">
        <v>3</v>
      </c>
      <c r="F982" t="s">
        <v>13</v>
      </c>
      <c r="G982" t="s">
        <v>14</v>
      </c>
      <c r="H982" t="s">
        <v>15</v>
      </c>
      <c r="I982">
        <v>3</v>
      </c>
      <c r="J982" t="s">
        <v>30</v>
      </c>
      <c r="K982" t="s">
        <v>32</v>
      </c>
      <c r="L982">
        <v>40</v>
      </c>
      <c r="M982" t="str">
        <f t="shared" si="15"/>
        <v>Middle Age</v>
      </c>
      <c r="N982" t="s">
        <v>15</v>
      </c>
    </row>
    <row r="983" spans="1:14" x14ac:dyDescent="0.3">
      <c r="A983">
        <v>15982</v>
      </c>
      <c r="B983" t="s">
        <v>37</v>
      </c>
      <c r="C983" t="s">
        <v>40</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5">
        <v>40000</v>
      </c>
      <c r="E988">
        <v>5</v>
      </c>
      <c r="F988" t="s">
        <v>27</v>
      </c>
      <c r="G988" t="s">
        <v>21</v>
      </c>
      <c r="H988" t="s">
        <v>15</v>
      </c>
      <c r="I988">
        <v>4</v>
      </c>
      <c r="J988" t="s">
        <v>30</v>
      </c>
      <c r="K988" t="s">
        <v>32</v>
      </c>
      <c r="L988">
        <v>60</v>
      </c>
      <c r="M988" t="str">
        <f t="shared" si="15"/>
        <v xml:space="preserve"> Senior</v>
      </c>
      <c r="N988" t="s">
        <v>15</v>
      </c>
    </row>
    <row r="989" spans="1:14" x14ac:dyDescent="0.3">
      <c r="A989">
        <v>28972</v>
      </c>
      <c r="B989" t="s">
        <v>38</v>
      </c>
      <c r="C989" t="s">
        <v>39</v>
      </c>
      <c r="D989" s="5">
        <v>60000</v>
      </c>
      <c r="E989">
        <v>3</v>
      </c>
      <c r="F989" t="s">
        <v>31</v>
      </c>
      <c r="G989" t="s">
        <v>28</v>
      </c>
      <c r="H989" t="s">
        <v>15</v>
      </c>
      <c r="I989">
        <v>2</v>
      </c>
      <c r="J989" t="s">
        <v>30</v>
      </c>
      <c r="K989" t="s">
        <v>32</v>
      </c>
      <c r="L989">
        <v>66</v>
      </c>
      <c r="M989" t="str">
        <f t="shared" si="15"/>
        <v xml:space="preserve"> Senior</v>
      </c>
      <c r="N989" t="s">
        <v>18</v>
      </c>
    </row>
    <row r="990" spans="1:14" x14ac:dyDescent="0.3">
      <c r="A990">
        <v>22730</v>
      </c>
      <c r="B990" t="s">
        <v>37</v>
      </c>
      <c r="C990" t="s">
        <v>40</v>
      </c>
      <c r="D990" s="5">
        <v>70000</v>
      </c>
      <c r="E990">
        <v>5</v>
      </c>
      <c r="F990" t="s">
        <v>13</v>
      </c>
      <c r="G990" t="s">
        <v>28</v>
      </c>
      <c r="H990" t="s">
        <v>15</v>
      </c>
      <c r="I990">
        <v>2</v>
      </c>
      <c r="J990" t="s">
        <v>30</v>
      </c>
      <c r="K990" t="s">
        <v>32</v>
      </c>
      <c r="L990">
        <v>63</v>
      </c>
      <c r="M990" t="str">
        <f t="shared" si="15"/>
        <v xml:space="preserve"> Senior</v>
      </c>
      <c r="N990" t="s">
        <v>18</v>
      </c>
    </row>
    <row r="991" spans="1:14" x14ac:dyDescent="0.3">
      <c r="A991">
        <v>29134</v>
      </c>
      <c r="B991" t="s">
        <v>37</v>
      </c>
      <c r="C991" t="s">
        <v>40</v>
      </c>
      <c r="D991" s="5">
        <v>60000</v>
      </c>
      <c r="E991">
        <v>4</v>
      </c>
      <c r="F991" t="s">
        <v>13</v>
      </c>
      <c r="G991" t="s">
        <v>14</v>
      </c>
      <c r="H991" t="s">
        <v>18</v>
      </c>
      <c r="I991">
        <v>3</v>
      </c>
      <c r="J991" t="s">
        <v>30</v>
      </c>
      <c r="K991" t="s">
        <v>32</v>
      </c>
      <c r="L991">
        <v>42</v>
      </c>
      <c r="M991" t="str">
        <f t="shared" si="15"/>
        <v>Middle Age</v>
      </c>
      <c r="N991" t="s">
        <v>18</v>
      </c>
    </row>
    <row r="992" spans="1:14" x14ac:dyDescent="0.3">
      <c r="A992">
        <v>14332</v>
      </c>
      <c r="B992" t="s">
        <v>38</v>
      </c>
      <c r="C992" t="s">
        <v>39</v>
      </c>
      <c r="D992" s="5">
        <v>30000</v>
      </c>
      <c r="E992">
        <v>0</v>
      </c>
      <c r="F992" t="s">
        <v>27</v>
      </c>
      <c r="G992" t="s">
        <v>14</v>
      </c>
      <c r="H992" t="s">
        <v>18</v>
      </c>
      <c r="I992">
        <v>2</v>
      </c>
      <c r="J992" t="s">
        <v>23</v>
      </c>
      <c r="K992" t="s">
        <v>32</v>
      </c>
      <c r="L992">
        <v>26</v>
      </c>
      <c r="M992" t="str">
        <f t="shared" si="15"/>
        <v>Adult</v>
      </c>
      <c r="N992" t="s">
        <v>18</v>
      </c>
    </row>
    <row r="993" spans="1:14" x14ac:dyDescent="0.3">
      <c r="A993">
        <v>19117</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5">
        <v>60000</v>
      </c>
      <c r="E1001">
        <v>3</v>
      </c>
      <c r="F1001" t="s">
        <v>27</v>
      </c>
      <c r="G1001" t="s">
        <v>21</v>
      </c>
      <c r="H1001" t="s">
        <v>15</v>
      </c>
      <c r="I1001">
        <v>2</v>
      </c>
      <c r="J1001" t="s">
        <v>30</v>
      </c>
      <c r="K1001" t="s">
        <v>32</v>
      </c>
      <c r="L1001">
        <v>53</v>
      </c>
      <c r="M1001" t="str">
        <f t="shared" si="15"/>
        <v>Middle Age</v>
      </c>
      <c r="N1001" t="s">
        <v>15</v>
      </c>
    </row>
  </sheetData>
  <autoFilter ref="M1:M1001" xr:uid="{FF9DD2D2-AFAF-47C1-898D-7F12119AFBF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0B44A-9249-405F-9EF3-FF19495C799D}">
  <dimension ref="A2:X101"/>
  <sheetViews>
    <sheetView topLeftCell="F60" workbookViewId="0">
      <selection activeCell="R78" sqref="R78"/>
    </sheetView>
  </sheetViews>
  <sheetFormatPr defaultRowHeight="14.4" x14ac:dyDescent="0.3"/>
  <cols>
    <col min="1" max="1" width="17.44140625" bestFit="1" customWidth="1"/>
    <col min="2" max="2" width="15.5546875" bestFit="1" customWidth="1"/>
    <col min="3" max="3" width="4" bestFit="1" customWidth="1"/>
    <col min="4" max="4" width="10.77734375" bestFit="1" customWidth="1"/>
    <col min="5" max="5" width="26.6640625" bestFit="1" customWidth="1"/>
    <col min="6" max="6" width="24.5546875" bestFit="1" customWidth="1"/>
    <col min="16" max="16" width="12.5546875" bestFit="1" customWidth="1"/>
    <col min="17" max="17" width="13.88671875" bestFit="1" customWidth="1"/>
    <col min="18" max="19" width="11.109375" bestFit="1" customWidth="1"/>
    <col min="21" max="21" width="12.5546875" bestFit="1" customWidth="1"/>
    <col min="22" max="22" width="20" bestFit="1" customWidth="1"/>
    <col min="23" max="23" width="12.5546875" bestFit="1" customWidth="1"/>
    <col min="24" max="24" width="21.88671875" bestFit="1" customWidth="1"/>
    <col min="25" max="25" width="4" bestFit="1" customWidth="1"/>
    <col min="26" max="26" width="10.77734375" bestFit="1" customWidth="1"/>
  </cols>
  <sheetData>
    <row r="2" spans="1:22" x14ac:dyDescent="0.3">
      <c r="P2" s="6" t="s">
        <v>41</v>
      </c>
      <c r="Q2" s="5" t="s">
        <v>45</v>
      </c>
    </row>
    <row r="3" spans="1:22" x14ac:dyDescent="0.3">
      <c r="A3" s="6" t="s">
        <v>41</v>
      </c>
      <c r="B3" s="8" t="s">
        <v>47</v>
      </c>
      <c r="P3" s="7" t="s">
        <v>39</v>
      </c>
      <c r="Q3" s="5">
        <v>26690000</v>
      </c>
      <c r="U3" s="6" t="s">
        <v>41</v>
      </c>
      <c r="V3" t="s">
        <v>52</v>
      </c>
    </row>
    <row r="4" spans="1:22" x14ac:dyDescent="0.3">
      <c r="A4" s="7" t="s">
        <v>39</v>
      </c>
      <c r="B4" s="8">
        <v>489</v>
      </c>
      <c r="P4" s="7" t="s">
        <v>40</v>
      </c>
      <c r="Q4" s="5">
        <v>29670000</v>
      </c>
      <c r="U4" s="7" t="s">
        <v>18</v>
      </c>
      <c r="V4" s="8">
        <v>317</v>
      </c>
    </row>
    <row r="5" spans="1:22" x14ac:dyDescent="0.3">
      <c r="A5" s="7" t="s">
        <v>40</v>
      </c>
      <c r="B5" s="8">
        <v>511</v>
      </c>
      <c r="P5" s="7" t="s">
        <v>42</v>
      </c>
      <c r="Q5" s="5">
        <v>56360000</v>
      </c>
      <c r="U5" s="7" t="s">
        <v>15</v>
      </c>
      <c r="V5" s="8">
        <v>683</v>
      </c>
    </row>
    <row r="6" spans="1:22" x14ac:dyDescent="0.3">
      <c r="A6" s="7" t="s">
        <v>42</v>
      </c>
      <c r="B6" s="8">
        <v>1000</v>
      </c>
      <c r="U6" s="7" t="s">
        <v>42</v>
      </c>
      <c r="V6" s="8">
        <v>1000</v>
      </c>
    </row>
    <row r="24" spans="1:4" x14ac:dyDescent="0.3">
      <c r="A24" s="6" t="s">
        <v>46</v>
      </c>
      <c r="B24" s="6" t="s">
        <v>44</v>
      </c>
    </row>
    <row r="25" spans="1:4" x14ac:dyDescent="0.3">
      <c r="A25" s="6" t="s">
        <v>41</v>
      </c>
      <c r="B25" t="s">
        <v>18</v>
      </c>
      <c r="C25" t="s">
        <v>15</v>
      </c>
      <c r="D25" t="s">
        <v>42</v>
      </c>
    </row>
    <row r="26" spans="1:4" x14ac:dyDescent="0.3">
      <c r="A26" s="7" t="s">
        <v>37</v>
      </c>
      <c r="B26" s="8">
        <v>307</v>
      </c>
      <c r="C26" s="8">
        <v>231</v>
      </c>
      <c r="D26" s="8">
        <v>538</v>
      </c>
    </row>
    <row r="27" spans="1:4" x14ac:dyDescent="0.3">
      <c r="A27" s="9" t="s">
        <v>39</v>
      </c>
      <c r="B27" s="8">
        <v>131</v>
      </c>
      <c r="C27" s="8">
        <v>108</v>
      </c>
      <c r="D27" s="8">
        <v>239</v>
      </c>
    </row>
    <row r="28" spans="1:4" x14ac:dyDescent="0.3">
      <c r="A28" s="9" t="s">
        <v>40</v>
      </c>
      <c r="B28" s="8">
        <v>176</v>
      </c>
      <c r="C28" s="8">
        <v>123</v>
      </c>
      <c r="D28" s="8">
        <v>299</v>
      </c>
    </row>
    <row r="29" spans="1:4" x14ac:dyDescent="0.3">
      <c r="A29" s="7" t="s">
        <v>38</v>
      </c>
      <c r="B29" s="8">
        <v>212</v>
      </c>
      <c r="C29" s="8">
        <v>250</v>
      </c>
      <c r="D29" s="8">
        <v>462</v>
      </c>
    </row>
    <row r="30" spans="1:4" x14ac:dyDescent="0.3">
      <c r="A30" s="9" t="s">
        <v>39</v>
      </c>
      <c r="B30" s="8">
        <v>119</v>
      </c>
      <c r="C30" s="8">
        <v>131</v>
      </c>
      <c r="D30" s="8">
        <v>250</v>
      </c>
    </row>
    <row r="31" spans="1:4" x14ac:dyDescent="0.3">
      <c r="A31" s="9" t="s">
        <v>40</v>
      </c>
      <c r="B31" s="8">
        <v>93</v>
      </c>
      <c r="C31" s="8">
        <v>119</v>
      </c>
      <c r="D31" s="8">
        <v>212</v>
      </c>
    </row>
    <row r="32" spans="1:4" x14ac:dyDescent="0.3">
      <c r="A32" s="7" t="s">
        <v>42</v>
      </c>
      <c r="B32" s="8">
        <v>519</v>
      </c>
      <c r="C32" s="8">
        <v>481</v>
      </c>
      <c r="D32" s="8">
        <v>1000</v>
      </c>
    </row>
    <row r="42" spans="1:4" x14ac:dyDescent="0.3">
      <c r="A42" s="6" t="s">
        <v>43</v>
      </c>
      <c r="B42" s="6" t="s">
        <v>44</v>
      </c>
    </row>
    <row r="43" spans="1:4" x14ac:dyDescent="0.3">
      <c r="A43" s="6" t="s">
        <v>41</v>
      </c>
      <c r="B43" t="s">
        <v>18</v>
      </c>
      <c r="C43" t="s">
        <v>15</v>
      </c>
      <c r="D43" t="s">
        <v>42</v>
      </c>
    </row>
    <row r="44" spans="1:4" x14ac:dyDescent="0.3">
      <c r="A44" s="7" t="s">
        <v>20</v>
      </c>
      <c r="B44" s="8">
        <v>89</v>
      </c>
      <c r="C44" s="8">
        <v>88</v>
      </c>
      <c r="D44" s="8">
        <v>177</v>
      </c>
    </row>
    <row r="45" spans="1:4" x14ac:dyDescent="0.3">
      <c r="A45" s="7" t="s">
        <v>28</v>
      </c>
      <c r="B45" s="8">
        <v>100</v>
      </c>
      <c r="C45" s="8">
        <v>73</v>
      </c>
      <c r="D45" s="8">
        <v>173</v>
      </c>
    </row>
    <row r="46" spans="1:4" x14ac:dyDescent="0.3">
      <c r="A46" s="7" t="s">
        <v>25</v>
      </c>
      <c r="B46" s="8">
        <v>64</v>
      </c>
      <c r="C46" s="8">
        <v>55</v>
      </c>
      <c r="D46" s="8">
        <v>119</v>
      </c>
    </row>
    <row r="47" spans="1:4" x14ac:dyDescent="0.3">
      <c r="A47" s="7" t="s">
        <v>21</v>
      </c>
      <c r="B47" s="8">
        <v>126</v>
      </c>
      <c r="C47" s="8">
        <v>150</v>
      </c>
      <c r="D47" s="8">
        <v>276</v>
      </c>
    </row>
    <row r="48" spans="1:4" x14ac:dyDescent="0.3">
      <c r="A48" s="7" t="s">
        <v>14</v>
      </c>
      <c r="B48" s="8">
        <v>140</v>
      </c>
      <c r="C48" s="8">
        <v>115</v>
      </c>
      <c r="D48" s="8">
        <v>255</v>
      </c>
    </row>
    <row r="49" spans="1:24" x14ac:dyDescent="0.3">
      <c r="A49" s="7" t="s">
        <v>42</v>
      </c>
      <c r="B49" s="8">
        <v>519</v>
      </c>
      <c r="C49" s="8">
        <v>481</v>
      </c>
      <c r="D49" s="8">
        <v>1000</v>
      </c>
    </row>
    <row r="56" spans="1:24" x14ac:dyDescent="0.3">
      <c r="W56" s="6" t="s">
        <v>41</v>
      </c>
      <c r="X56" t="s">
        <v>47</v>
      </c>
    </row>
    <row r="57" spans="1:24" x14ac:dyDescent="0.3">
      <c r="W57" s="7" t="s">
        <v>18</v>
      </c>
      <c r="X57" s="8">
        <v>519</v>
      </c>
    </row>
    <row r="58" spans="1:24" x14ac:dyDescent="0.3">
      <c r="W58" s="7" t="s">
        <v>15</v>
      </c>
      <c r="X58" s="8">
        <v>481</v>
      </c>
    </row>
    <row r="59" spans="1:24" x14ac:dyDescent="0.3">
      <c r="A59" s="6" t="s">
        <v>47</v>
      </c>
      <c r="B59" s="6" t="s">
        <v>44</v>
      </c>
      <c r="W59" s="7" t="s">
        <v>42</v>
      </c>
      <c r="X59" s="8">
        <v>1000</v>
      </c>
    </row>
    <row r="60" spans="1:24" x14ac:dyDescent="0.3">
      <c r="A60" s="6" t="s">
        <v>41</v>
      </c>
      <c r="B60" t="s">
        <v>18</v>
      </c>
      <c r="C60" t="s">
        <v>15</v>
      </c>
      <c r="D60" t="s">
        <v>42</v>
      </c>
      <c r="P60" s="6" t="s">
        <v>47</v>
      </c>
      <c r="Q60" s="6" t="s">
        <v>44</v>
      </c>
    </row>
    <row r="61" spans="1:24" x14ac:dyDescent="0.3">
      <c r="A61" s="7" t="s">
        <v>16</v>
      </c>
      <c r="B61" s="8">
        <v>166</v>
      </c>
      <c r="C61" s="8">
        <v>200</v>
      </c>
      <c r="D61" s="8">
        <v>366</v>
      </c>
      <c r="P61" s="6" t="s">
        <v>41</v>
      </c>
      <c r="Q61" t="s">
        <v>18</v>
      </c>
      <c r="R61" t="s">
        <v>15</v>
      </c>
      <c r="S61" t="s">
        <v>42</v>
      </c>
    </row>
    <row r="62" spans="1:24" x14ac:dyDescent="0.3">
      <c r="A62" s="7" t="s">
        <v>26</v>
      </c>
      <c r="B62" s="8">
        <v>92</v>
      </c>
      <c r="C62" s="8">
        <v>77</v>
      </c>
      <c r="D62" s="8">
        <v>169</v>
      </c>
      <c r="P62" s="7" t="s">
        <v>17</v>
      </c>
      <c r="Q62" s="8">
        <v>152</v>
      </c>
      <c r="R62" s="8">
        <v>148</v>
      </c>
      <c r="S62" s="8">
        <v>300</v>
      </c>
    </row>
    <row r="63" spans="1:24" x14ac:dyDescent="0.3">
      <c r="A63" s="7" t="s">
        <v>22</v>
      </c>
      <c r="B63" s="8">
        <v>67</v>
      </c>
      <c r="C63" s="8">
        <v>95</v>
      </c>
      <c r="D63" s="8">
        <v>162</v>
      </c>
      <c r="P63" s="7" t="s">
        <v>32</v>
      </c>
      <c r="Q63" s="8">
        <v>288</v>
      </c>
      <c r="R63" s="8">
        <v>220</v>
      </c>
      <c r="S63" s="8">
        <v>508</v>
      </c>
    </row>
    <row r="64" spans="1:24" x14ac:dyDescent="0.3">
      <c r="A64" s="7" t="s">
        <v>23</v>
      </c>
      <c r="B64" s="8">
        <v>116</v>
      </c>
      <c r="C64" s="8">
        <v>76</v>
      </c>
      <c r="D64" s="8">
        <v>192</v>
      </c>
      <c r="P64" s="7" t="s">
        <v>24</v>
      </c>
      <c r="Q64" s="8">
        <v>79</v>
      </c>
      <c r="R64" s="8">
        <v>113</v>
      </c>
      <c r="S64" s="8">
        <v>192</v>
      </c>
    </row>
    <row r="65" spans="1:19" x14ac:dyDescent="0.3">
      <c r="A65" s="7" t="s">
        <v>30</v>
      </c>
      <c r="B65" s="8">
        <v>78</v>
      </c>
      <c r="C65" s="8">
        <v>33</v>
      </c>
      <c r="D65" s="8">
        <v>111</v>
      </c>
      <c r="P65" s="7" t="s">
        <v>42</v>
      </c>
      <c r="Q65" s="8">
        <v>519</v>
      </c>
      <c r="R65" s="8">
        <v>481</v>
      </c>
      <c r="S65" s="8">
        <v>1000</v>
      </c>
    </row>
    <row r="66" spans="1:19" x14ac:dyDescent="0.3">
      <c r="A66" s="7" t="s">
        <v>42</v>
      </c>
      <c r="B66" s="8">
        <v>519</v>
      </c>
      <c r="C66" s="8">
        <v>481</v>
      </c>
      <c r="D66" s="8">
        <v>1000</v>
      </c>
    </row>
    <row r="78" spans="1:19" x14ac:dyDescent="0.3">
      <c r="A78" s="6" t="s">
        <v>51</v>
      </c>
      <c r="B78" s="6" t="s">
        <v>44</v>
      </c>
      <c r="P78" s="6" t="s">
        <v>45</v>
      </c>
      <c r="Q78" s="6" t="s">
        <v>44</v>
      </c>
    </row>
    <row r="79" spans="1:19" x14ac:dyDescent="0.3">
      <c r="A79" s="6" t="s">
        <v>41</v>
      </c>
      <c r="B79" t="s">
        <v>18</v>
      </c>
      <c r="C79" t="s">
        <v>15</v>
      </c>
      <c r="D79" t="s">
        <v>42</v>
      </c>
      <c r="P79" s="6" t="s">
        <v>41</v>
      </c>
      <c r="Q79" t="s">
        <v>18</v>
      </c>
      <c r="R79" t="s">
        <v>15</v>
      </c>
      <c r="S79" t="s">
        <v>42</v>
      </c>
    </row>
    <row r="80" spans="1:19" x14ac:dyDescent="0.3">
      <c r="A80" s="7" t="s">
        <v>48</v>
      </c>
      <c r="B80" s="8">
        <v>104</v>
      </c>
      <c r="C80" s="8">
        <v>51</v>
      </c>
      <c r="D80" s="8">
        <v>155</v>
      </c>
      <c r="P80" s="7" t="s">
        <v>13</v>
      </c>
      <c r="Q80" s="5">
        <v>9070000</v>
      </c>
      <c r="R80" s="5">
        <v>10210000</v>
      </c>
      <c r="S80" s="5">
        <v>19280000</v>
      </c>
    </row>
    <row r="81" spans="1:19" x14ac:dyDescent="0.3">
      <c r="A81" s="7" t="s">
        <v>49</v>
      </c>
      <c r="B81" s="8">
        <v>127</v>
      </c>
      <c r="C81" s="8">
        <v>93</v>
      </c>
      <c r="D81" s="8">
        <v>220</v>
      </c>
      <c r="P81" s="7" t="s">
        <v>31</v>
      </c>
      <c r="Q81" s="5">
        <v>5440000</v>
      </c>
      <c r="R81" s="5">
        <v>6060000</v>
      </c>
      <c r="S81" s="5">
        <v>11500000</v>
      </c>
    </row>
    <row r="82" spans="1:19" x14ac:dyDescent="0.3">
      <c r="A82" s="7" t="s">
        <v>50</v>
      </c>
      <c r="B82" s="8">
        <v>288</v>
      </c>
      <c r="C82" s="8">
        <v>337</v>
      </c>
      <c r="D82" s="8">
        <v>625</v>
      </c>
      <c r="P82" s="7" t="s">
        <v>27</v>
      </c>
      <c r="Q82" s="5">
        <v>4500000</v>
      </c>
      <c r="R82" s="5">
        <v>3960000</v>
      </c>
      <c r="S82" s="5">
        <v>8460000</v>
      </c>
    </row>
    <row r="83" spans="1:19" x14ac:dyDescent="0.3">
      <c r="A83" s="7" t="s">
        <v>42</v>
      </c>
      <c r="B83" s="8">
        <v>519</v>
      </c>
      <c r="C83" s="8">
        <v>481</v>
      </c>
      <c r="D83" s="8">
        <v>1000</v>
      </c>
      <c r="P83" s="7" t="s">
        <v>19</v>
      </c>
      <c r="Q83" s="5">
        <v>7750000</v>
      </c>
      <c r="R83" s="5">
        <v>6750000</v>
      </c>
      <c r="S83" s="5">
        <v>14500000</v>
      </c>
    </row>
    <row r="84" spans="1:19" x14ac:dyDescent="0.3">
      <c r="P84" s="7" t="s">
        <v>29</v>
      </c>
      <c r="Q84" s="5">
        <v>1720000</v>
      </c>
      <c r="R84" s="5">
        <v>900000</v>
      </c>
      <c r="S84" s="5">
        <v>2620000</v>
      </c>
    </row>
    <row r="85" spans="1:19" x14ac:dyDescent="0.3">
      <c r="P85" s="7" t="s">
        <v>42</v>
      </c>
      <c r="Q85" s="5">
        <v>28480000</v>
      </c>
      <c r="R85" s="5">
        <v>27880000</v>
      </c>
      <c r="S85" s="5">
        <v>56360000</v>
      </c>
    </row>
    <row r="94" spans="1:19" x14ac:dyDescent="0.3">
      <c r="A94" s="6" t="s">
        <v>56</v>
      </c>
      <c r="B94" s="6" t="s">
        <v>44</v>
      </c>
    </row>
    <row r="95" spans="1:19" x14ac:dyDescent="0.3">
      <c r="A95" s="6" t="s">
        <v>41</v>
      </c>
      <c r="B95" t="s">
        <v>18</v>
      </c>
      <c r="C95" t="s">
        <v>15</v>
      </c>
      <c r="D95" t="s">
        <v>42</v>
      </c>
    </row>
    <row r="96" spans="1:19" x14ac:dyDescent="0.3">
      <c r="A96" s="7" t="s">
        <v>13</v>
      </c>
      <c r="B96" s="8">
        <v>137</v>
      </c>
      <c r="C96" s="8">
        <v>169</v>
      </c>
      <c r="D96" s="8">
        <v>306</v>
      </c>
      <c r="E96">
        <f>RANK(GETPIVOTDATA("Education",A96,"Education","Bachelors"),A96:D$100)</f>
        <v>1</v>
      </c>
    </row>
    <row r="97" spans="1:5" x14ac:dyDescent="0.3">
      <c r="A97" s="7" t="s">
        <v>31</v>
      </c>
      <c r="B97" s="8">
        <v>80</v>
      </c>
      <c r="C97" s="8">
        <v>94</v>
      </c>
      <c r="D97" s="8">
        <v>174</v>
      </c>
      <c r="E97">
        <f>RANK(GETPIVOTDATA("Education",A97,"Education","Graduate Degree"),A$96:D$100)</f>
        <v>4</v>
      </c>
    </row>
    <row r="98" spans="1:5" x14ac:dyDescent="0.3">
      <c r="A98" s="7" t="s">
        <v>27</v>
      </c>
      <c r="B98" s="8">
        <v>100</v>
      </c>
      <c r="C98" s="8">
        <v>79</v>
      </c>
      <c r="D98" s="8">
        <v>179</v>
      </c>
      <c r="E98">
        <f>RANK(GETPIVOTDATA("Education",A98,"Education","High School"),A$96:D$100)</f>
        <v>3</v>
      </c>
    </row>
    <row r="99" spans="1:5" x14ac:dyDescent="0.3">
      <c r="A99" s="7" t="s">
        <v>19</v>
      </c>
      <c r="B99" s="8">
        <v>146</v>
      </c>
      <c r="C99" s="8">
        <v>119</v>
      </c>
      <c r="D99" s="8">
        <v>265</v>
      </c>
      <c r="E99">
        <f>RANK(GETPIVOTDATA("Education",A99,"Education","Partial College"),A$96:D$100)</f>
        <v>2</v>
      </c>
    </row>
    <row r="100" spans="1:5" x14ac:dyDescent="0.3">
      <c r="A100" s="7" t="s">
        <v>29</v>
      </c>
      <c r="B100" s="8">
        <v>56</v>
      </c>
      <c r="C100" s="8">
        <v>20</v>
      </c>
      <c r="D100" s="8">
        <v>76</v>
      </c>
      <c r="E100">
        <f>RANK(GETPIVOTDATA("Education",A100,"Education","Partial High School"),A$96:D$100)</f>
        <v>13</v>
      </c>
    </row>
    <row r="101" spans="1:5" x14ac:dyDescent="0.3">
      <c r="A101" s="7" t="s">
        <v>42</v>
      </c>
      <c r="B101" s="8">
        <v>519</v>
      </c>
      <c r="C101" s="8">
        <v>481</v>
      </c>
      <c r="D101" s="8">
        <v>1000</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094F3-6FBD-4293-A7B5-9CCBE76A731D}">
  <dimension ref="A1:H19"/>
  <sheetViews>
    <sheetView workbookViewId="0">
      <selection activeCell="F15" sqref="F15"/>
    </sheetView>
  </sheetViews>
  <sheetFormatPr defaultRowHeight="14.4" x14ac:dyDescent="0.3"/>
  <cols>
    <col min="2" max="2" width="16.21875" bestFit="1" customWidth="1"/>
    <col min="3" max="3" width="13.88671875" bestFit="1" customWidth="1"/>
    <col min="4" max="5" width="14.88671875" bestFit="1" customWidth="1"/>
    <col min="7" max="7" width="11" bestFit="1" customWidth="1"/>
    <col min="8" max="8" width="14.88671875" bestFit="1" customWidth="1"/>
  </cols>
  <sheetData>
    <row r="1" spans="1:8" x14ac:dyDescent="0.3">
      <c r="B1" t="s">
        <v>55</v>
      </c>
      <c r="G1" t="str">
        <f>VLOOKUP(1,$A4:$E8,2,FALSE)</f>
        <v>Bachelors</v>
      </c>
      <c r="H1" s="13">
        <f>VLOOKUP(1,$A4:$E8,5,FALSE)</f>
        <v>306</v>
      </c>
    </row>
    <row r="2" spans="1:8" x14ac:dyDescent="0.3">
      <c r="B2" t="s">
        <v>56</v>
      </c>
      <c r="C2" t="s">
        <v>44</v>
      </c>
    </row>
    <row r="3" spans="1:8" x14ac:dyDescent="0.3">
      <c r="A3" t="s">
        <v>53</v>
      </c>
      <c r="B3" t="s">
        <v>41</v>
      </c>
      <c r="C3" t="s">
        <v>18</v>
      </c>
      <c r="D3" t="s">
        <v>15</v>
      </c>
      <c r="E3" t="s">
        <v>42</v>
      </c>
      <c r="F3" t="s">
        <v>53</v>
      </c>
    </row>
    <row r="4" spans="1:8" x14ac:dyDescent="0.3">
      <c r="A4">
        <v>1</v>
      </c>
      <c r="B4" t="s">
        <v>13</v>
      </c>
      <c r="C4" s="12">
        <v>137</v>
      </c>
      <c r="D4" s="12">
        <v>169</v>
      </c>
      <c r="E4" s="11">
        <v>306</v>
      </c>
      <c r="F4">
        <f>RANK(E4,$E$4:$E$9)</f>
        <v>1</v>
      </c>
    </row>
    <row r="5" spans="1:8" x14ac:dyDescent="0.3">
      <c r="A5">
        <v>4</v>
      </c>
      <c r="B5" t="s">
        <v>31</v>
      </c>
      <c r="C5" s="12">
        <v>80</v>
      </c>
      <c r="D5" s="12">
        <v>94</v>
      </c>
      <c r="E5" s="11">
        <v>174</v>
      </c>
      <c r="F5">
        <f>RANK(E5,$E$4:$E$9)</f>
        <v>4</v>
      </c>
    </row>
    <row r="6" spans="1:8" x14ac:dyDescent="0.3">
      <c r="A6">
        <v>3</v>
      </c>
      <c r="B6" t="s">
        <v>27</v>
      </c>
      <c r="C6" s="12">
        <v>100</v>
      </c>
      <c r="D6" s="12">
        <v>79</v>
      </c>
      <c r="E6" s="11">
        <v>179</v>
      </c>
      <c r="F6">
        <f>RANK(E6,$E$4:$E$9)</f>
        <v>3</v>
      </c>
    </row>
    <row r="7" spans="1:8" x14ac:dyDescent="0.3">
      <c r="A7">
        <v>2</v>
      </c>
      <c r="B7" t="s">
        <v>19</v>
      </c>
      <c r="C7" s="12">
        <v>146</v>
      </c>
      <c r="D7" s="12">
        <v>119</v>
      </c>
      <c r="E7" s="11">
        <v>265</v>
      </c>
      <c r="F7">
        <f>RANK(E7,$E$4:$E$9)</f>
        <v>2</v>
      </c>
    </row>
    <row r="8" spans="1:8" x14ac:dyDescent="0.3">
      <c r="A8">
        <v>5</v>
      </c>
      <c r="B8" t="s">
        <v>29</v>
      </c>
      <c r="C8" s="12">
        <v>56</v>
      </c>
      <c r="D8" s="12">
        <v>20</v>
      </c>
      <c r="E8" s="11">
        <v>76</v>
      </c>
      <c r="F8">
        <f>RANK(E8,$E$4:$E$9)</f>
        <v>5</v>
      </c>
    </row>
    <row r="9" spans="1:8" x14ac:dyDescent="0.3">
      <c r="E9" s="11"/>
    </row>
    <row r="12" spans="1:8" x14ac:dyDescent="0.3">
      <c r="B12" t="s">
        <v>54</v>
      </c>
      <c r="G12" t="str">
        <f>VLOOKUP(1,$A15:$E19,2,FALSE)</f>
        <v>Professional</v>
      </c>
      <c r="H12">
        <f>VLOOKUP(1,$A15:$E19,5,FALSE)</f>
        <v>276</v>
      </c>
    </row>
    <row r="13" spans="1:8" x14ac:dyDescent="0.3">
      <c r="B13" t="s">
        <v>43</v>
      </c>
      <c r="C13" t="s">
        <v>44</v>
      </c>
    </row>
    <row r="14" spans="1:8" x14ac:dyDescent="0.3">
      <c r="A14" t="s">
        <v>53</v>
      </c>
      <c r="B14" t="s">
        <v>41</v>
      </c>
      <c r="C14" t="s">
        <v>18</v>
      </c>
      <c r="D14" t="s">
        <v>15</v>
      </c>
      <c r="E14" t="s">
        <v>42</v>
      </c>
      <c r="F14" t="s">
        <v>53</v>
      </c>
    </row>
    <row r="15" spans="1:8" x14ac:dyDescent="0.3">
      <c r="A15">
        <v>3</v>
      </c>
      <c r="B15" t="s">
        <v>20</v>
      </c>
      <c r="C15">
        <v>89</v>
      </c>
      <c r="D15">
        <v>88</v>
      </c>
      <c r="E15">
        <v>177</v>
      </c>
      <c r="F15">
        <f>RANK(E15,$E$15:$E$19)</f>
        <v>3</v>
      </c>
    </row>
    <row r="16" spans="1:8" x14ac:dyDescent="0.3">
      <c r="A16">
        <v>4</v>
      </c>
      <c r="B16" t="s">
        <v>28</v>
      </c>
      <c r="C16">
        <v>100</v>
      </c>
      <c r="D16">
        <v>73</v>
      </c>
      <c r="E16">
        <v>173</v>
      </c>
      <c r="F16">
        <f t="shared" ref="F16:F19" si="0">RANK(E16,$E$15:$E$19)</f>
        <v>4</v>
      </c>
    </row>
    <row r="17" spans="1:6" x14ac:dyDescent="0.3">
      <c r="A17">
        <v>5</v>
      </c>
      <c r="B17" t="s">
        <v>25</v>
      </c>
      <c r="C17">
        <v>64</v>
      </c>
      <c r="D17">
        <v>55</v>
      </c>
      <c r="E17">
        <v>119</v>
      </c>
      <c r="F17">
        <f t="shared" si="0"/>
        <v>5</v>
      </c>
    </row>
    <row r="18" spans="1:6" x14ac:dyDescent="0.3">
      <c r="A18">
        <v>1</v>
      </c>
      <c r="B18" t="s">
        <v>21</v>
      </c>
      <c r="C18">
        <v>126</v>
      </c>
      <c r="D18">
        <v>150</v>
      </c>
      <c r="E18">
        <v>276</v>
      </c>
      <c r="F18">
        <f t="shared" si="0"/>
        <v>1</v>
      </c>
    </row>
    <row r="19" spans="1:6" x14ac:dyDescent="0.3">
      <c r="A19">
        <v>2</v>
      </c>
      <c r="B19" t="s">
        <v>14</v>
      </c>
      <c r="C19">
        <v>140</v>
      </c>
      <c r="D19">
        <v>115</v>
      </c>
      <c r="E19">
        <v>255</v>
      </c>
      <c r="F19">
        <f t="shared" si="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D0163-E061-4729-985D-14AF2B430DD3}">
  <dimension ref="Z14"/>
  <sheetViews>
    <sheetView tabSelected="1" zoomScale="78" zoomScaleNormal="78" workbookViewId="0">
      <selection activeCell="Y18" sqref="Y18"/>
    </sheetView>
  </sheetViews>
  <sheetFormatPr defaultRowHeight="14.4" x14ac:dyDescent="0.3"/>
  <sheetData>
    <row r="14" spans="26:26" x14ac:dyDescent="0.3">
      <c r="Z1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Analysis</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efunogbon</dc:creator>
  <cp:lastModifiedBy>susan efunogbon</cp:lastModifiedBy>
  <dcterms:created xsi:type="dcterms:W3CDTF">2022-03-18T02:50:57Z</dcterms:created>
  <dcterms:modified xsi:type="dcterms:W3CDTF">2022-07-13T09:21:26Z</dcterms:modified>
</cp:coreProperties>
</file>