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ei\Google Drive\maestria utp\personal\tesis\trabajo\ANEXOS\"/>
    </mc:Choice>
  </mc:AlternateContent>
  <xr:revisionPtr revIDLastSave="0" documentId="13_ncr:1_{9F1A8A59-D12B-437E-8436-3549F23B8F5C}" xr6:coauthVersionLast="45" xr6:coauthVersionMax="45" xr10:uidLastSave="{00000000-0000-0000-0000-000000000000}"/>
  <bookViews>
    <workbookView xWindow="-120" yWindow="-120" windowWidth="29040" windowHeight="15840" xr2:uid="{13A09912-DC35-41B0-9288-9225B3A1436A}"/>
  </bookViews>
  <sheets>
    <sheet name="Test Matrix" sheetId="1" r:id="rId1"/>
    <sheet name="A - PRPL Test control " sheetId="3" r:id="rId2"/>
    <sheet name="A - BASE Test control" sheetId="5" r:id="rId3"/>
    <sheet name="PRPL DATA" sheetId="7" r:id="rId4"/>
    <sheet name="PRPL ANALYSIS" sheetId="6" r:id="rId5"/>
    <sheet name="BASE DATA" sheetId="8" r:id="rId6"/>
    <sheet name="BASE ANALYSIS" sheetId="9" r:id="rId7"/>
    <sheet name="PRPL TBT" sheetId="10" r:id="rId8"/>
    <sheet name="BASE TBT" sheetId="11" r:id="rId9"/>
  </sheets>
  <definedNames>
    <definedName name="_xlnm._FilterDatabase" localSheetId="4" hidden="1">'PRPL ANALYSIS'!$G$1:$Y$51</definedName>
    <definedName name="_xlnm._FilterDatabase" localSheetId="7" hidden="1">'PRPL TBT'!$G$1:$Y$51</definedName>
    <definedName name="ExternalData_1" localSheetId="5" hidden="1">'BASE DATA'!$A$1:$AL$26</definedName>
    <definedName name="ExternalData_1" localSheetId="3" hidden="1">'PRPL DATA'!$A$1:$AL$26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I3" i="10"/>
  <c r="M49" i="11" l="1"/>
  <c r="I49" i="11" s="1"/>
  <c r="L49" i="11"/>
  <c r="K49" i="11"/>
  <c r="J49" i="11"/>
  <c r="L48" i="11"/>
  <c r="K48" i="11"/>
  <c r="M48" i="11" s="1"/>
  <c r="I48" i="11" s="1"/>
  <c r="J48" i="11"/>
  <c r="M47" i="11"/>
  <c r="I47" i="11" s="1"/>
  <c r="L47" i="11"/>
  <c r="K47" i="11"/>
  <c r="J47" i="11"/>
  <c r="L46" i="11"/>
  <c r="K46" i="11"/>
  <c r="M46" i="11" s="1"/>
  <c r="I46" i="11" s="1"/>
  <c r="J46" i="11"/>
  <c r="L45" i="11"/>
  <c r="K45" i="11"/>
  <c r="M45" i="11" s="1"/>
  <c r="I45" i="11" s="1"/>
  <c r="J45" i="11"/>
  <c r="L44" i="11"/>
  <c r="K44" i="11"/>
  <c r="M44" i="11" s="1"/>
  <c r="I44" i="11" s="1"/>
  <c r="J44" i="11"/>
  <c r="L43" i="11"/>
  <c r="K43" i="11"/>
  <c r="M43" i="11" s="1"/>
  <c r="I43" i="11" s="1"/>
  <c r="J43" i="11"/>
  <c r="L42" i="11"/>
  <c r="K42" i="11"/>
  <c r="M42" i="11" s="1"/>
  <c r="I42" i="11" s="1"/>
  <c r="J42" i="11"/>
  <c r="L51" i="11"/>
  <c r="K51" i="11"/>
  <c r="M51" i="11" s="1"/>
  <c r="I51" i="11" s="1"/>
  <c r="J51" i="11"/>
  <c r="L50" i="11"/>
  <c r="K50" i="11"/>
  <c r="M50" i="11" s="1"/>
  <c r="I50" i="11" s="1"/>
  <c r="J50" i="11"/>
  <c r="L39" i="11"/>
  <c r="K39" i="11"/>
  <c r="M39" i="11" s="1"/>
  <c r="I39" i="11" s="1"/>
  <c r="J39" i="11"/>
  <c r="L38" i="11"/>
  <c r="K38" i="11"/>
  <c r="M38" i="11" s="1"/>
  <c r="I38" i="11" s="1"/>
  <c r="J38" i="11"/>
  <c r="L37" i="11"/>
  <c r="K37" i="11"/>
  <c r="M37" i="11" s="1"/>
  <c r="I37" i="11" s="1"/>
  <c r="J37" i="11"/>
  <c r="L36" i="11"/>
  <c r="K36" i="11"/>
  <c r="M36" i="11" s="1"/>
  <c r="I36" i="11" s="1"/>
  <c r="J36" i="11"/>
  <c r="L35" i="11"/>
  <c r="K35" i="11"/>
  <c r="M35" i="11" s="1"/>
  <c r="I35" i="11" s="1"/>
  <c r="J35" i="11"/>
  <c r="L34" i="11"/>
  <c r="K34" i="11"/>
  <c r="M34" i="11" s="1"/>
  <c r="I34" i="11" s="1"/>
  <c r="J34" i="11"/>
  <c r="L33" i="11"/>
  <c r="K33" i="11"/>
  <c r="M33" i="11" s="1"/>
  <c r="I33" i="11" s="1"/>
  <c r="J33" i="11"/>
  <c r="L32" i="11"/>
  <c r="K32" i="11"/>
  <c r="M32" i="11" s="1"/>
  <c r="I32" i="11" s="1"/>
  <c r="J32" i="11"/>
  <c r="L41" i="11"/>
  <c r="K41" i="11"/>
  <c r="M41" i="11" s="1"/>
  <c r="I41" i="11" s="1"/>
  <c r="J41" i="11"/>
  <c r="L40" i="11"/>
  <c r="K40" i="11"/>
  <c r="M40" i="11" s="1"/>
  <c r="I40" i="11" s="1"/>
  <c r="J40" i="11"/>
  <c r="L29" i="11"/>
  <c r="K29" i="11"/>
  <c r="M29" i="11" s="1"/>
  <c r="I29" i="11" s="1"/>
  <c r="J29" i="11"/>
  <c r="L28" i="11"/>
  <c r="K28" i="11"/>
  <c r="M28" i="11" s="1"/>
  <c r="I28" i="11" s="1"/>
  <c r="J28" i="11"/>
  <c r="L31" i="11"/>
  <c r="K31" i="11"/>
  <c r="M31" i="11" s="1"/>
  <c r="I31" i="11" s="1"/>
  <c r="J31" i="11"/>
  <c r="L27" i="11"/>
  <c r="K27" i="11"/>
  <c r="M27" i="11" s="1"/>
  <c r="I27" i="11" s="1"/>
  <c r="J27" i="11"/>
  <c r="L30" i="11"/>
  <c r="K30" i="11"/>
  <c r="M30" i="11" s="1"/>
  <c r="I30" i="11" s="1"/>
  <c r="J30" i="11"/>
  <c r="L26" i="11"/>
  <c r="K26" i="11"/>
  <c r="M26" i="11" s="1"/>
  <c r="I26" i="11" s="1"/>
  <c r="J26" i="11"/>
  <c r="L25" i="11"/>
  <c r="K25" i="11"/>
  <c r="M25" i="11" s="1"/>
  <c r="I25" i="11" s="1"/>
  <c r="J25" i="11"/>
  <c r="L24" i="11"/>
  <c r="K24" i="11"/>
  <c r="M24" i="11" s="1"/>
  <c r="I24" i="11" s="1"/>
  <c r="J24" i="11"/>
  <c r="L23" i="11"/>
  <c r="K23" i="11"/>
  <c r="M23" i="11" s="1"/>
  <c r="I23" i="11" s="1"/>
  <c r="J23" i="11"/>
  <c r="L22" i="11"/>
  <c r="K22" i="11"/>
  <c r="M22" i="11" s="1"/>
  <c r="I22" i="11" s="1"/>
  <c r="J22" i="11"/>
  <c r="L19" i="11"/>
  <c r="K19" i="11"/>
  <c r="M19" i="11" s="1"/>
  <c r="I19" i="11" s="1"/>
  <c r="J19" i="11"/>
  <c r="L18" i="11"/>
  <c r="K18" i="11"/>
  <c r="M18" i="11" s="1"/>
  <c r="I18" i="11" s="1"/>
  <c r="J18" i="11"/>
  <c r="L17" i="11"/>
  <c r="K17" i="11"/>
  <c r="M17" i="11" s="1"/>
  <c r="I17" i="11" s="1"/>
  <c r="J17" i="11"/>
  <c r="L16" i="11"/>
  <c r="K16" i="11"/>
  <c r="M16" i="11" s="1"/>
  <c r="I16" i="11" s="1"/>
  <c r="J16" i="11"/>
  <c r="L15" i="11"/>
  <c r="K15" i="11"/>
  <c r="M15" i="11" s="1"/>
  <c r="I15" i="11" s="1"/>
  <c r="J15" i="11"/>
  <c r="L14" i="11"/>
  <c r="K14" i="11"/>
  <c r="M14" i="11" s="1"/>
  <c r="I14" i="11" s="1"/>
  <c r="J14" i="11"/>
  <c r="L13" i="11"/>
  <c r="K13" i="11"/>
  <c r="M13" i="11" s="1"/>
  <c r="I13" i="11" s="1"/>
  <c r="J13" i="11"/>
  <c r="L12" i="11"/>
  <c r="K12" i="11"/>
  <c r="M12" i="11" s="1"/>
  <c r="I12" i="11" s="1"/>
  <c r="J12" i="11"/>
  <c r="L21" i="11"/>
  <c r="K21" i="11"/>
  <c r="M21" i="11" s="1"/>
  <c r="I21" i="11" s="1"/>
  <c r="J21" i="11"/>
  <c r="L20" i="11"/>
  <c r="K20" i="11"/>
  <c r="M20" i="11" s="1"/>
  <c r="I20" i="11" s="1"/>
  <c r="J20" i="11"/>
  <c r="L9" i="11"/>
  <c r="K9" i="11"/>
  <c r="M9" i="11" s="1"/>
  <c r="I9" i="11" s="1"/>
  <c r="J9" i="11"/>
  <c r="L8" i="11"/>
  <c r="K8" i="11"/>
  <c r="M8" i="11" s="1"/>
  <c r="I8" i="11" s="1"/>
  <c r="J8" i="11"/>
  <c r="L11" i="11"/>
  <c r="K11" i="11"/>
  <c r="M11" i="11" s="1"/>
  <c r="I11" i="11" s="1"/>
  <c r="J11" i="11"/>
  <c r="L7" i="11"/>
  <c r="K7" i="11"/>
  <c r="M7" i="11" s="1"/>
  <c r="I7" i="11" s="1"/>
  <c r="J7" i="11"/>
  <c r="L10" i="11"/>
  <c r="K10" i="11"/>
  <c r="M10" i="11" s="1"/>
  <c r="I10" i="11" s="1"/>
  <c r="J10" i="11"/>
  <c r="L6" i="11"/>
  <c r="K6" i="11"/>
  <c r="M6" i="11" s="1"/>
  <c r="I6" i="11" s="1"/>
  <c r="J6" i="11"/>
  <c r="L5" i="11"/>
  <c r="K5" i="11"/>
  <c r="M5" i="11" s="1"/>
  <c r="I5" i="11" s="1"/>
  <c r="J5" i="11"/>
  <c r="L4" i="11"/>
  <c r="K4" i="11"/>
  <c r="M4" i="11" s="1"/>
  <c r="I4" i="11" s="1"/>
  <c r="J4" i="11"/>
  <c r="L3" i="11"/>
  <c r="K3" i="11"/>
  <c r="M3" i="11" s="1"/>
  <c r="I3" i="11" s="1"/>
  <c r="J3" i="11"/>
  <c r="L2" i="11"/>
  <c r="K2" i="11"/>
  <c r="M2" i="11" s="1"/>
  <c r="I2" i="11" s="1"/>
  <c r="J2" i="11"/>
  <c r="L49" i="10"/>
  <c r="K49" i="10"/>
  <c r="M49" i="10" s="1"/>
  <c r="I49" i="10" s="1"/>
  <c r="J49" i="10"/>
  <c r="L48" i="10"/>
  <c r="K48" i="10"/>
  <c r="M48" i="10" s="1"/>
  <c r="I48" i="10" s="1"/>
  <c r="J48" i="10"/>
  <c r="L47" i="10"/>
  <c r="K47" i="10"/>
  <c r="M47" i="10" s="1"/>
  <c r="I47" i="10" s="1"/>
  <c r="J47" i="10"/>
  <c r="L46" i="10"/>
  <c r="K46" i="10"/>
  <c r="M46" i="10" s="1"/>
  <c r="I46" i="10" s="1"/>
  <c r="J46" i="10"/>
  <c r="L45" i="10"/>
  <c r="K45" i="10"/>
  <c r="M45" i="10" s="1"/>
  <c r="I45" i="10" s="1"/>
  <c r="J45" i="10"/>
  <c r="L44" i="10"/>
  <c r="K44" i="10"/>
  <c r="M44" i="10" s="1"/>
  <c r="I44" i="10" s="1"/>
  <c r="J44" i="10"/>
  <c r="L43" i="10"/>
  <c r="K43" i="10"/>
  <c r="M43" i="10" s="1"/>
  <c r="I43" i="10" s="1"/>
  <c r="J43" i="10"/>
  <c r="L42" i="10"/>
  <c r="K42" i="10"/>
  <c r="M42" i="10" s="1"/>
  <c r="I42" i="10" s="1"/>
  <c r="J42" i="10"/>
  <c r="L51" i="10"/>
  <c r="K51" i="10"/>
  <c r="M51" i="10" s="1"/>
  <c r="I51" i="10" s="1"/>
  <c r="J51" i="10"/>
  <c r="L50" i="10"/>
  <c r="K50" i="10"/>
  <c r="M50" i="10" s="1"/>
  <c r="I50" i="10" s="1"/>
  <c r="J50" i="10"/>
  <c r="L39" i="10"/>
  <c r="K39" i="10"/>
  <c r="M39" i="10" s="1"/>
  <c r="I39" i="10" s="1"/>
  <c r="J39" i="10"/>
  <c r="L38" i="10"/>
  <c r="K38" i="10"/>
  <c r="M38" i="10" s="1"/>
  <c r="I38" i="10" s="1"/>
  <c r="J38" i="10"/>
  <c r="L37" i="10"/>
  <c r="K37" i="10"/>
  <c r="M37" i="10" s="1"/>
  <c r="I37" i="10" s="1"/>
  <c r="J37" i="10"/>
  <c r="L36" i="10"/>
  <c r="K36" i="10"/>
  <c r="M36" i="10" s="1"/>
  <c r="I36" i="10" s="1"/>
  <c r="J36" i="10"/>
  <c r="L35" i="10"/>
  <c r="K35" i="10"/>
  <c r="M35" i="10" s="1"/>
  <c r="I35" i="10" s="1"/>
  <c r="J35" i="10"/>
  <c r="L34" i="10"/>
  <c r="K34" i="10"/>
  <c r="M34" i="10" s="1"/>
  <c r="I34" i="10" s="1"/>
  <c r="J34" i="10"/>
  <c r="L33" i="10"/>
  <c r="K33" i="10"/>
  <c r="M33" i="10" s="1"/>
  <c r="I33" i="10" s="1"/>
  <c r="J33" i="10"/>
  <c r="L32" i="10"/>
  <c r="K32" i="10"/>
  <c r="M32" i="10" s="1"/>
  <c r="I32" i="10" s="1"/>
  <c r="J32" i="10"/>
  <c r="L41" i="10"/>
  <c r="K41" i="10"/>
  <c r="M41" i="10" s="1"/>
  <c r="I41" i="10" s="1"/>
  <c r="J41" i="10"/>
  <c r="L40" i="10"/>
  <c r="K40" i="10"/>
  <c r="M40" i="10" s="1"/>
  <c r="I40" i="10" s="1"/>
  <c r="J40" i="10"/>
  <c r="L29" i="10"/>
  <c r="K29" i="10"/>
  <c r="M29" i="10" s="1"/>
  <c r="I29" i="10" s="1"/>
  <c r="J29" i="10"/>
  <c r="L28" i="10"/>
  <c r="K28" i="10"/>
  <c r="M28" i="10" s="1"/>
  <c r="I28" i="10" s="1"/>
  <c r="J28" i="10"/>
  <c r="L27" i="10"/>
  <c r="K27" i="10"/>
  <c r="M27" i="10" s="1"/>
  <c r="I27" i="10" s="1"/>
  <c r="J27" i="10"/>
  <c r="L26" i="10"/>
  <c r="K26" i="10"/>
  <c r="M26" i="10" s="1"/>
  <c r="I26" i="10" s="1"/>
  <c r="J26" i="10"/>
  <c r="L25" i="10"/>
  <c r="K25" i="10"/>
  <c r="M25" i="10" s="1"/>
  <c r="I25" i="10" s="1"/>
  <c r="J25" i="10"/>
  <c r="L24" i="10"/>
  <c r="K24" i="10"/>
  <c r="M24" i="10" s="1"/>
  <c r="I24" i="10" s="1"/>
  <c r="J24" i="10"/>
  <c r="L23" i="10"/>
  <c r="K23" i="10"/>
  <c r="M23" i="10" s="1"/>
  <c r="I23" i="10" s="1"/>
  <c r="J23" i="10"/>
  <c r="L22" i="10"/>
  <c r="K22" i="10"/>
  <c r="M22" i="10" s="1"/>
  <c r="I22" i="10" s="1"/>
  <c r="J22" i="10"/>
  <c r="L31" i="10"/>
  <c r="K31" i="10"/>
  <c r="M31" i="10" s="1"/>
  <c r="I31" i="10" s="1"/>
  <c r="J31" i="10"/>
  <c r="L30" i="10"/>
  <c r="K30" i="10"/>
  <c r="M30" i="10" s="1"/>
  <c r="I30" i="10" s="1"/>
  <c r="J30" i="10"/>
  <c r="L19" i="10"/>
  <c r="K19" i="10"/>
  <c r="M19" i="10" s="1"/>
  <c r="I19" i="10" s="1"/>
  <c r="J19" i="10"/>
  <c r="L18" i="10"/>
  <c r="K18" i="10"/>
  <c r="M18" i="10" s="1"/>
  <c r="I18" i="10" s="1"/>
  <c r="J18" i="10"/>
  <c r="L17" i="10"/>
  <c r="K17" i="10"/>
  <c r="M17" i="10" s="1"/>
  <c r="I17" i="10" s="1"/>
  <c r="J17" i="10"/>
  <c r="L16" i="10"/>
  <c r="K16" i="10"/>
  <c r="M16" i="10" s="1"/>
  <c r="I16" i="10" s="1"/>
  <c r="J16" i="10"/>
  <c r="L15" i="10"/>
  <c r="K15" i="10"/>
  <c r="M15" i="10" s="1"/>
  <c r="I15" i="10" s="1"/>
  <c r="J15" i="10"/>
  <c r="L14" i="10"/>
  <c r="K14" i="10"/>
  <c r="M14" i="10" s="1"/>
  <c r="I14" i="10" s="1"/>
  <c r="J14" i="10"/>
  <c r="L13" i="10"/>
  <c r="K13" i="10"/>
  <c r="M13" i="10" s="1"/>
  <c r="I13" i="10" s="1"/>
  <c r="J13" i="10"/>
  <c r="L12" i="10"/>
  <c r="K12" i="10"/>
  <c r="M12" i="10" s="1"/>
  <c r="I12" i="10" s="1"/>
  <c r="J12" i="10"/>
  <c r="L21" i="10"/>
  <c r="K21" i="10"/>
  <c r="M21" i="10" s="1"/>
  <c r="I21" i="10" s="1"/>
  <c r="J21" i="10"/>
  <c r="L20" i="10"/>
  <c r="K20" i="10"/>
  <c r="M20" i="10" s="1"/>
  <c r="I20" i="10" s="1"/>
  <c r="J20" i="10"/>
  <c r="L9" i="10"/>
  <c r="K9" i="10"/>
  <c r="M9" i="10" s="1"/>
  <c r="I9" i="10" s="1"/>
  <c r="J9" i="10"/>
  <c r="L8" i="10"/>
  <c r="K8" i="10"/>
  <c r="M8" i="10" s="1"/>
  <c r="I8" i="10" s="1"/>
  <c r="J8" i="10"/>
  <c r="L7" i="10"/>
  <c r="K7" i="10"/>
  <c r="M7" i="10" s="1"/>
  <c r="I7" i="10" s="1"/>
  <c r="J7" i="10"/>
  <c r="L6" i="10"/>
  <c r="K6" i="10"/>
  <c r="M6" i="10" s="1"/>
  <c r="I6" i="10" s="1"/>
  <c r="J6" i="10"/>
  <c r="L5" i="10"/>
  <c r="K5" i="10"/>
  <c r="M5" i="10" s="1"/>
  <c r="I5" i="10" s="1"/>
  <c r="J5" i="10"/>
  <c r="L4" i="10"/>
  <c r="K4" i="10"/>
  <c r="M4" i="10" s="1"/>
  <c r="I4" i="10" s="1"/>
  <c r="J4" i="10"/>
  <c r="L3" i="10"/>
  <c r="K3" i="10"/>
  <c r="M3" i="10" s="1"/>
  <c r="J3" i="10"/>
  <c r="L2" i="10"/>
  <c r="K2" i="10"/>
  <c r="M2" i="10" s="1"/>
  <c r="I2" i="10" s="1"/>
  <c r="J2" i="10"/>
  <c r="L11" i="10"/>
  <c r="K11" i="10"/>
  <c r="M11" i="10" s="1"/>
  <c r="I11" i="10" s="1"/>
  <c r="J11" i="10"/>
  <c r="L10" i="10"/>
  <c r="K10" i="10"/>
  <c r="M10" i="10" s="1"/>
  <c r="I10" i="10" s="1"/>
  <c r="J10" i="10"/>
  <c r="E3" i="1" l="1"/>
  <c r="J22" i="9"/>
  <c r="L22" i="9" s="1"/>
  <c r="M22" i="9" s="1"/>
  <c r="K22" i="9"/>
  <c r="J32" i="9"/>
  <c r="L32" i="9" s="1"/>
  <c r="M32" i="9" s="1"/>
  <c r="K32" i="9"/>
  <c r="J42" i="9"/>
  <c r="L42" i="9" s="1"/>
  <c r="M42" i="9" s="1"/>
  <c r="K42" i="9"/>
  <c r="J14" i="9"/>
  <c r="L14" i="9" s="1"/>
  <c r="M14" i="9" s="1"/>
  <c r="K14" i="9"/>
  <c r="J24" i="9"/>
  <c r="L24" i="9" s="1"/>
  <c r="M24" i="9" s="1"/>
  <c r="K24" i="9"/>
  <c r="J34" i="9"/>
  <c r="L34" i="9" s="1"/>
  <c r="M34" i="9" s="1"/>
  <c r="K34" i="9"/>
  <c r="J44" i="9"/>
  <c r="L44" i="9" s="1"/>
  <c r="M44" i="9" s="1"/>
  <c r="K44" i="9"/>
  <c r="J16" i="9"/>
  <c r="L16" i="9" s="1"/>
  <c r="M16" i="9" s="1"/>
  <c r="K16" i="9"/>
  <c r="J26" i="9"/>
  <c r="L26" i="9" s="1"/>
  <c r="M26" i="9" s="1"/>
  <c r="K26" i="9"/>
  <c r="J36" i="9"/>
  <c r="L36" i="9" s="1"/>
  <c r="M36" i="9" s="1"/>
  <c r="K36" i="9"/>
  <c r="J46" i="9"/>
  <c r="L46" i="9" s="1"/>
  <c r="M46" i="9" s="1"/>
  <c r="K46" i="9"/>
  <c r="J18" i="9"/>
  <c r="L18" i="9" s="1"/>
  <c r="M18" i="9" s="1"/>
  <c r="K18" i="9"/>
  <c r="J28" i="9"/>
  <c r="L28" i="9" s="1"/>
  <c r="M28" i="9" s="1"/>
  <c r="K28" i="9"/>
  <c r="J38" i="9"/>
  <c r="L38" i="9" s="1"/>
  <c r="M38" i="9" s="1"/>
  <c r="K38" i="9"/>
  <c r="J48" i="9"/>
  <c r="L48" i="9" s="1"/>
  <c r="M48" i="9" s="1"/>
  <c r="K48" i="9"/>
  <c r="J20" i="9"/>
  <c r="L20" i="9" s="1"/>
  <c r="M20" i="9" s="1"/>
  <c r="K20" i="9"/>
  <c r="J30" i="9"/>
  <c r="L30" i="9" s="1"/>
  <c r="M30" i="9" s="1"/>
  <c r="K30" i="9"/>
  <c r="J40" i="9"/>
  <c r="L40" i="9" s="1"/>
  <c r="M40" i="9" s="1"/>
  <c r="K40" i="9"/>
  <c r="J50" i="9"/>
  <c r="L50" i="9" s="1"/>
  <c r="M50" i="9" s="1"/>
  <c r="K50" i="9"/>
  <c r="J2" i="9"/>
  <c r="L2" i="9" s="1"/>
  <c r="M2" i="9" s="1"/>
  <c r="K2" i="9"/>
  <c r="J4" i="9"/>
  <c r="L4" i="9" s="1"/>
  <c r="M4" i="9" s="1"/>
  <c r="K4" i="9"/>
  <c r="J6" i="9"/>
  <c r="L6" i="9" s="1"/>
  <c r="M6" i="9" s="1"/>
  <c r="K6" i="9"/>
  <c r="J8" i="9"/>
  <c r="L8" i="9" s="1"/>
  <c r="M8" i="9" s="1"/>
  <c r="K8" i="9"/>
  <c r="J10" i="9"/>
  <c r="L10" i="9" s="1"/>
  <c r="M10" i="9" s="1"/>
  <c r="K10" i="9"/>
  <c r="J13" i="9"/>
  <c r="L13" i="9" s="1"/>
  <c r="M13" i="9" s="1"/>
  <c r="K13" i="9"/>
  <c r="J23" i="9"/>
  <c r="L23" i="9" s="1"/>
  <c r="M23" i="9" s="1"/>
  <c r="K23" i="9"/>
  <c r="J33" i="9"/>
  <c r="L33" i="9" s="1"/>
  <c r="M33" i="9" s="1"/>
  <c r="K33" i="9"/>
  <c r="J43" i="9"/>
  <c r="L43" i="9" s="1"/>
  <c r="M43" i="9" s="1"/>
  <c r="K43" i="9"/>
  <c r="J15" i="9"/>
  <c r="L15" i="9" s="1"/>
  <c r="M15" i="9" s="1"/>
  <c r="K15" i="9"/>
  <c r="J25" i="9"/>
  <c r="L25" i="9" s="1"/>
  <c r="M25" i="9" s="1"/>
  <c r="K25" i="9"/>
  <c r="J35" i="9"/>
  <c r="L35" i="9" s="1"/>
  <c r="M35" i="9" s="1"/>
  <c r="K35" i="9"/>
  <c r="J45" i="9"/>
  <c r="L45" i="9" s="1"/>
  <c r="M45" i="9" s="1"/>
  <c r="K45" i="9"/>
  <c r="J17" i="9"/>
  <c r="L17" i="9" s="1"/>
  <c r="M17" i="9" s="1"/>
  <c r="K17" i="9"/>
  <c r="J27" i="9"/>
  <c r="L27" i="9" s="1"/>
  <c r="M27" i="9" s="1"/>
  <c r="K27" i="9"/>
  <c r="J37" i="9"/>
  <c r="L37" i="9" s="1"/>
  <c r="M37" i="9" s="1"/>
  <c r="K37" i="9"/>
  <c r="J47" i="9"/>
  <c r="L47" i="9" s="1"/>
  <c r="M47" i="9" s="1"/>
  <c r="K47" i="9"/>
  <c r="J19" i="9"/>
  <c r="L19" i="9" s="1"/>
  <c r="M19" i="9" s="1"/>
  <c r="K19" i="9"/>
  <c r="J29" i="9"/>
  <c r="L29" i="9" s="1"/>
  <c r="M29" i="9" s="1"/>
  <c r="K29" i="9"/>
  <c r="J39" i="9"/>
  <c r="L39" i="9" s="1"/>
  <c r="M39" i="9" s="1"/>
  <c r="K39" i="9"/>
  <c r="J49" i="9"/>
  <c r="L49" i="9" s="1"/>
  <c r="M49" i="9" s="1"/>
  <c r="K49" i="9"/>
  <c r="J21" i="9"/>
  <c r="L21" i="9" s="1"/>
  <c r="M21" i="9" s="1"/>
  <c r="K21" i="9"/>
  <c r="J31" i="9"/>
  <c r="L31" i="9" s="1"/>
  <c r="M31" i="9" s="1"/>
  <c r="K31" i="9"/>
  <c r="J41" i="9"/>
  <c r="L41" i="9" s="1"/>
  <c r="M41" i="9" s="1"/>
  <c r="K41" i="9"/>
  <c r="J51" i="9"/>
  <c r="L51" i="9" s="1"/>
  <c r="M51" i="9" s="1"/>
  <c r="K51" i="9"/>
  <c r="J3" i="9"/>
  <c r="L3" i="9" s="1"/>
  <c r="M3" i="9" s="1"/>
  <c r="K3" i="9"/>
  <c r="J5" i="9"/>
  <c r="L5" i="9" s="1"/>
  <c r="M5" i="9" s="1"/>
  <c r="K5" i="9"/>
  <c r="J7" i="9"/>
  <c r="L7" i="9" s="1"/>
  <c r="M7" i="9" s="1"/>
  <c r="K7" i="9"/>
  <c r="J9" i="9"/>
  <c r="L9" i="9" s="1"/>
  <c r="M9" i="9" s="1"/>
  <c r="K9" i="9"/>
  <c r="J11" i="9"/>
  <c r="L11" i="9" s="1"/>
  <c r="M11" i="9" s="1"/>
  <c r="K11" i="9"/>
  <c r="K12" i="9"/>
  <c r="J12" i="9"/>
  <c r="L12" i="9" s="1"/>
  <c r="M12" i="9" s="1"/>
  <c r="I22" i="9"/>
  <c r="I32" i="9"/>
  <c r="I42" i="9"/>
  <c r="I14" i="9"/>
  <c r="I24" i="9"/>
  <c r="I34" i="9"/>
  <c r="I44" i="9"/>
  <c r="I16" i="9"/>
  <c r="I26" i="9"/>
  <c r="I36" i="9"/>
  <c r="I46" i="9"/>
  <c r="I18" i="9"/>
  <c r="I28" i="9"/>
  <c r="I38" i="9"/>
  <c r="I48" i="9"/>
  <c r="I20" i="9"/>
  <c r="I30" i="9"/>
  <c r="I40" i="9"/>
  <c r="I50" i="9"/>
  <c r="I2" i="9"/>
  <c r="I4" i="9"/>
  <c r="I6" i="9"/>
  <c r="I8" i="9"/>
  <c r="I10" i="9"/>
  <c r="I13" i="9"/>
  <c r="I23" i="9"/>
  <c r="I33" i="9"/>
  <c r="I43" i="9"/>
  <c r="I15" i="9"/>
  <c r="I25" i="9"/>
  <c r="I35" i="9"/>
  <c r="I45" i="9"/>
  <c r="I17" i="9"/>
  <c r="I27" i="9"/>
  <c r="I37" i="9"/>
  <c r="I47" i="9"/>
  <c r="I19" i="9"/>
  <c r="I29" i="9"/>
  <c r="I39" i="9"/>
  <c r="I49" i="9"/>
  <c r="I21" i="9"/>
  <c r="I31" i="9"/>
  <c r="I41" i="9"/>
  <c r="I51" i="9"/>
  <c r="I3" i="9"/>
  <c r="I5" i="9"/>
  <c r="I7" i="9"/>
  <c r="I9" i="9"/>
  <c r="I11" i="9"/>
  <c r="I12" i="9"/>
  <c r="I22" i="6"/>
  <c r="I32" i="6"/>
  <c r="I42" i="6"/>
  <c r="I14" i="6"/>
  <c r="I24" i="6"/>
  <c r="I34" i="6"/>
  <c r="I44" i="6"/>
  <c r="I16" i="6"/>
  <c r="I26" i="6"/>
  <c r="I36" i="6"/>
  <c r="I46" i="6"/>
  <c r="I18" i="6"/>
  <c r="I28" i="6"/>
  <c r="I38" i="6"/>
  <c r="I48" i="6"/>
  <c r="I20" i="6"/>
  <c r="I30" i="6"/>
  <c r="I40" i="6"/>
  <c r="I50" i="6"/>
  <c r="I2" i="6"/>
  <c r="I4" i="6"/>
  <c r="I6" i="6"/>
  <c r="I8" i="6"/>
  <c r="I10" i="6"/>
  <c r="I13" i="6"/>
  <c r="I23" i="6"/>
  <c r="I33" i="6"/>
  <c r="I43" i="6"/>
  <c r="I15" i="6"/>
  <c r="I25" i="6"/>
  <c r="I35" i="6"/>
  <c r="I45" i="6"/>
  <c r="I17" i="6"/>
  <c r="I27" i="6"/>
  <c r="I37" i="6"/>
  <c r="I47" i="6"/>
  <c r="I19" i="6"/>
  <c r="I29" i="6"/>
  <c r="I39" i="6"/>
  <c r="I49" i="6"/>
  <c r="I21" i="6"/>
  <c r="I31" i="6"/>
  <c r="I41" i="6"/>
  <c r="I51" i="6"/>
  <c r="I3" i="6"/>
  <c r="I5" i="6"/>
  <c r="I7" i="6"/>
  <c r="I9" i="6"/>
  <c r="I11" i="6"/>
  <c r="I12" i="6"/>
  <c r="K22" i="6"/>
  <c r="K32" i="6"/>
  <c r="K42" i="6"/>
  <c r="K14" i="6"/>
  <c r="K24" i="6"/>
  <c r="K34" i="6"/>
  <c r="K44" i="6"/>
  <c r="K16" i="6"/>
  <c r="K26" i="6"/>
  <c r="K36" i="6"/>
  <c r="K46" i="6"/>
  <c r="K18" i="6"/>
  <c r="K28" i="6"/>
  <c r="K38" i="6"/>
  <c r="K48" i="6"/>
  <c r="K20" i="6"/>
  <c r="K30" i="6"/>
  <c r="K40" i="6"/>
  <c r="K50" i="6"/>
  <c r="K2" i="6"/>
  <c r="K4" i="6"/>
  <c r="K6" i="6"/>
  <c r="K8" i="6"/>
  <c r="K10" i="6"/>
  <c r="K13" i="6"/>
  <c r="K23" i="6"/>
  <c r="K33" i="6"/>
  <c r="K43" i="6"/>
  <c r="K15" i="6"/>
  <c r="K25" i="6"/>
  <c r="K35" i="6"/>
  <c r="K45" i="6"/>
  <c r="K17" i="6"/>
  <c r="K27" i="6"/>
  <c r="K37" i="6"/>
  <c r="K47" i="6"/>
  <c r="K19" i="6"/>
  <c r="K29" i="6"/>
  <c r="K39" i="6"/>
  <c r="K49" i="6"/>
  <c r="K21" i="6"/>
  <c r="K31" i="6"/>
  <c r="K41" i="6"/>
  <c r="K51" i="6"/>
  <c r="K3" i="6"/>
  <c r="K5" i="6"/>
  <c r="K7" i="6"/>
  <c r="K9" i="6"/>
  <c r="K11" i="6"/>
  <c r="K12" i="6"/>
  <c r="J22" i="6"/>
  <c r="L22" i="6" s="1"/>
  <c r="M22" i="6" s="1"/>
  <c r="J32" i="6"/>
  <c r="L32" i="6" s="1"/>
  <c r="M32" i="6" s="1"/>
  <c r="J42" i="6"/>
  <c r="L42" i="6" s="1"/>
  <c r="M42" i="6" s="1"/>
  <c r="J14" i="6"/>
  <c r="L14" i="6" s="1"/>
  <c r="M14" i="6" s="1"/>
  <c r="J24" i="6"/>
  <c r="L24" i="6" s="1"/>
  <c r="M24" i="6" s="1"/>
  <c r="J34" i="6"/>
  <c r="L34" i="6" s="1"/>
  <c r="M34" i="6" s="1"/>
  <c r="J44" i="6"/>
  <c r="L44" i="6" s="1"/>
  <c r="M44" i="6" s="1"/>
  <c r="J16" i="6"/>
  <c r="L16" i="6" s="1"/>
  <c r="M16" i="6" s="1"/>
  <c r="J26" i="6"/>
  <c r="L26" i="6" s="1"/>
  <c r="M26" i="6" s="1"/>
  <c r="J36" i="6"/>
  <c r="L36" i="6" s="1"/>
  <c r="M36" i="6" s="1"/>
  <c r="J46" i="6"/>
  <c r="L46" i="6" s="1"/>
  <c r="M46" i="6" s="1"/>
  <c r="J18" i="6"/>
  <c r="L18" i="6" s="1"/>
  <c r="M18" i="6" s="1"/>
  <c r="J28" i="6"/>
  <c r="L28" i="6" s="1"/>
  <c r="M28" i="6" s="1"/>
  <c r="J38" i="6"/>
  <c r="L38" i="6" s="1"/>
  <c r="M38" i="6" s="1"/>
  <c r="J48" i="6"/>
  <c r="L48" i="6" s="1"/>
  <c r="M48" i="6" s="1"/>
  <c r="J20" i="6"/>
  <c r="L20" i="6" s="1"/>
  <c r="M20" i="6" s="1"/>
  <c r="J30" i="6"/>
  <c r="L30" i="6" s="1"/>
  <c r="M30" i="6" s="1"/>
  <c r="J40" i="6"/>
  <c r="L40" i="6" s="1"/>
  <c r="M40" i="6" s="1"/>
  <c r="J50" i="6"/>
  <c r="L50" i="6" s="1"/>
  <c r="M50" i="6" s="1"/>
  <c r="J2" i="6"/>
  <c r="L2" i="6" s="1"/>
  <c r="M2" i="6" s="1"/>
  <c r="J4" i="6"/>
  <c r="L4" i="6" s="1"/>
  <c r="M4" i="6" s="1"/>
  <c r="J6" i="6"/>
  <c r="L6" i="6" s="1"/>
  <c r="M6" i="6" s="1"/>
  <c r="J8" i="6"/>
  <c r="L8" i="6" s="1"/>
  <c r="M8" i="6" s="1"/>
  <c r="J10" i="6"/>
  <c r="L10" i="6" s="1"/>
  <c r="M10" i="6" s="1"/>
  <c r="J13" i="6"/>
  <c r="L13" i="6" s="1"/>
  <c r="M13" i="6" s="1"/>
  <c r="J23" i="6"/>
  <c r="L23" i="6" s="1"/>
  <c r="M23" i="6" s="1"/>
  <c r="J33" i="6"/>
  <c r="L33" i="6" s="1"/>
  <c r="M33" i="6" s="1"/>
  <c r="J43" i="6"/>
  <c r="L43" i="6" s="1"/>
  <c r="M43" i="6" s="1"/>
  <c r="J15" i="6"/>
  <c r="L15" i="6" s="1"/>
  <c r="M15" i="6" s="1"/>
  <c r="J25" i="6"/>
  <c r="L25" i="6" s="1"/>
  <c r="M25" i="6" s="1"/>
  <c r="J35" i="6"/>
  <c r="L35" i="6" s="1"/>
  <c r="M35" i="6" s="1"/>
  <c r="J45" i="6"/>
  <c r="L45" i="6" s="1"/>
  <c r="M45" i="6" s="1"/>
  <c r="J17" i="6"/>
  <c r="L17" i="6" s="1"/>
  <c r="M17" i="6" s="1"/>
  <c r="J27" i="6"/>
  <c r="L27" i="6" s="1"/>
  <c r="M27" i="6" s="1"/>
  <c r="J37" i="6"/>
  <c r="L37" i="6" s="1"/>
  <c r="M37" i="6" s="1"/>
  <c r="J47" i="6"/>
  <c r="L47" i="6" s="1"/>
  <c r="M47" i="6" s="1"/>
  <c r="J19" i="6"/>
  <c r="L19" i="6" s="1"/>
  <c r="M19" i="6" s="1"/>
  <c r="J29" i="6"/>
  <c r="L29" i="6" s="1"/>
  <c r="M29" i="6" s="1"/>
  <c r="J39" i="6"/>
  <c r="L39" i="6" s="1"/>
  <c r="M39" i="6" s="1"/>
  <c r="J49" i="6"/>
  <c r="L49" i="6" s="1"/>
  <c r="M49" i="6" s="1"/>
  <c r="J21" i="6"/>
  <c r="L21" i="6" s="1"/>
  <c r="M21" i="6" s="1"/>
  <c r="J31" i="6"/>
  <c r="L31" i="6" s="1"/>
  <c r="M31" i="6" s="1"/>
  <c r="J41" i="6"/>
  <c r="L41" i="6" s="1"/>
  <c r="M41" i="6" s="1"/>
  <c r="J51" i="6"/>
  <c r="L51" i="6" s="1"/>
  <c r="M51" i="6" s="1"/>
  <c r="J3" i="6"/>
  <c r="L3" i="6" s="1"/>
  <c r="M3" i="6" s="1"/>
  <c r="J5" i="6"/>
  <c r="L5" i="6" s="1"/>
  <c r="M5" i="6" s="1"/>
  <c r="J7" i="6"/>
  <c r="L7" i="6" s="1"/>
  <c r="M7" i="6" s="1"/>
  <c r="J9" i="6"/>
  <c r="L9" i="6" s="1"/>
  <c r="M9" i="6" s="1"/>
  <c r="J11" i="6"/>
  <c r="L11" i="6" s="1"/>
  <c r="M11" i="6" s="1"/>
  <c r="J12" i="6"/>
  <c r="L12" i="6" s="1"/>
  <c r="M12" i="6" s="1"/>
  <c r="A31" i="3" l="1"/>
  <c r="B28" i="3"/>
  <c r="B29" i="3" s="1"/>
  <c r="B30" i="3" s="1"/>
  <c r="B27" i="3"/>
  <c r="A31" i="5"/>
  <c r="A12" i="3" l="1"/>
  <c r="B7" i="5"/>
  <c r="B8" i="5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A30" i="3" s="1"/>
  <c r="A8" i="5" l="1"/>
  <c r="B9" i="5"/>
  <c r="A7" i="5"/>
  <c r="A8" i="3"/>
  <c r="A7" i="3"/>
  <c r="A23" i="3"/>
  <c r="A15" i="3"/>
  <c r="A22" i="3"/>
  <c r="A14" i="3"/>
  <c r="A29" i="3"/>
  <c r="A25" i="3"/>
  <c r="A9" i="3"/>
  <c r="A24" i="3"/>
  <c r="A13" i="3"/>
  <c r="A27" i="3"/>
  <c r="A19" i="3"/>
  <c r="A11" i="3"/>
  <c r="A17" i="3"/>
  <c r="A16" i="3"/>
  <c r="A21" i="3"/>
  <c r="A28" i="3"/>
  <c r="A20" i="3"/>
  <c r="A26" i="3"/>
  <c r="A18" i="3"/>
  <c r="A10" i="3"/>
  <c r="B10" i="5" l="1"/>
  <c r="A9" i="5"/>
  <c r="B11" i="5" l="1"/>
  <c r="A10" i="5"/>
  <c r="A11" i="5" l="1"/>
  <c r="B12" i="5"/>
  <c r="A12" i="5" l="1"/>
  <c r="B13" i="5"/>
  <c r="B14" i="5" l="1"/>
  <c r="A13" i="5"/>
  <c r="A14" i="5" l="1"/>
  <c r="B15" i="5"/>
  <c r="B16" i="5" l="1"/>
  <c r="A15" i="5"/>
  <c r="A16" i="5" l="1"/>
  <c r="B17" i="5"/>
  <c r="A17" i="5" l="1"/>
  <c r="B18" i="5"/>
  <c r="B19" i="5" l="1"/>
  <c r="A18" i="5"/>
  <c r="A19" i="5" l="1"/>
  <c r="B20" i="5"/>
  <c r="B21" i="5" l="1"/>
  <c r="A20" i="5"/>
  <c r="B22" i="5" l="1"/>
  <c r="A21" i="5"/>
  <c r="A22" i="5" l="1"/>
  <c r="B23" i="5"/>
  <c r="B24" i="5" l="1"/>
  <c r="A23" i="5"/>
  <c r="A24" i="5" l="1"/>
  <c r="B25" i="5"/>
  <c r="B26" i="5" l="1"/>
  <c r="A25" i="5"/>
  <c r="B27" i="5" l="1"/>
  <c r="A26" i="5"/>
  <c r="A27" i="5" l="1"/>
  <c r="B28" i="5"/>
  <c r="A28" i="5" l="1"/>
  <c r="B29" i="5"/>
  <c r="B30" i="5" l="1"/>
  <c r="A30" i="5" s="1"/>
  <c r="A2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BB82A0-1AD7-46E1-90CC-7CD455979828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952D3865-EC1F-4AEF-B9B1-9BCD0E0C6318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3" xr16:uid="{1770C52F-CB0D-407D-A6A3-FA8E3D5DFAEC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4" xr16:uid="{E4C47600-3247-4DBD-BDCD-A240A5977A04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5" xr16:uid="{27B10801-8DCD-4E7D-9E7E-1300A1E0C5E9}" keepAlive="1" name="Query - results base" description="Connection to the 'results base' query in the workbook." type="5" refreshedVersion="6" background="1" saveData="1">
    <dbPr connection="Provider=Microsoft.Mashup.OleDb.1;Data Source=$Workbook$;Location=&quot;results base&quot;;Extended Properties=&quot;&quot;" command="SELECT * FROM [results base]"/>
  </connection>
  <connection id="6" xr16:uid="{E1CAC3FD-CF98-4F52-95EB-B0DB9EF54A44}" keepAlive="1" name="Query - results prpl(1)" description="Connection to the 'results prpl' query in the workbook." type="5" refreshedVersion="6" background="1" saveData="1">
    <dbPr connection="Provider=Microsoft.Mashup.OleDb.1;Data Source=$Workbook$;Location=&quot;results prpl&quot;;Extended Properties=&quot;&quot;" command="SELECT * FROM [results prpl]"/>
  </connection>
  <connection id="7" xr16:uid="{874B0411-1476-4FC9-A38C-C37C2842954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1D982788-513B-4E92-907A-B3A1A8188B36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9" xr16:uid="{30246E33-2842-4FB4-B18A-172E19799613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0" xr16:uid="{13AB23D5-AC53-4232-8E26-F0122ED4AE53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11" xr16:uid="{563F370E-EDC3-48A8-BA91-BD91072694D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7D6CE765-54FA-4C34-B542-8E65618844DA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3" xr16:uid="{363D8BA8-41C2-4907-B31A-1FE79DD0B7B2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14" xr16:uid="{628CC881-B43F-4817-9372-1FFF842ED459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15" xr16:uid="{D2D2EB85-63D2-4703-B3F6-D30F0E9C0481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6" xr16:uid="{A434ED15-E24B-48F2-A289-9A73B67B7A95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17" xr16:uid="{E15AD663-8753-4AC3-9CA8-870340170D2B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18" xr16:uid="{2987C71D-7099-41BC-AAD5-AFC357445B0F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</connections>
</file>

<file path=xl/sharedStrings.xml><?xml version="1.0" encoding="utf-8"?>
<sst xmlns="http://schemas.openxmlformats.org/spreadsheetml/2006/main" count="1171" uniqueCount="256">
  <si>
    <t>Browser</t>
  </si>
  <si>
    <t>ThinkPad T430</t>
  </si>
  <si>
    <t>Platform</t>
  </si>
  <si>
    <t>Bandwidth</t>
  </si>
  <si>
    <t>Chrome</t>
  </si>
  <si>
    <t>Safari</t>
  </si>
  <si>
    <t>Firefox</t>
  </si>
  <si>
    <t>Moto G</t>
  </si>
  <si>
    <t>iPhone 6</t>
  </si>
  <si>
    <t>Test #</t>
  </si>
  <si>
    <t>Moto G6</t>
  </si>
  <si>
    <t>Bandwidth (kbps)</t>
  </si>
  <si>
    <t>App Url</t>
  </si>
  <si>
    <t>https://hnpwa-test-prpl.netlify.app/</t>
  </si>
  <si>
    <t>Hero Element</t>
  </si>
  <si>
    <t>{"firstArticle":"div.wrapper &gt; article:nth-child(3) &gt; a.h1-title"}</t>
  </si>
  <si>
    <t>[perf-loadDuration-ms]
return (window.performance.timing.loadEventEnd - window.performance.timeOrigin);</t>
  </si>
  <si>
    <t>Additional metrics</t>
  </si>
  <si>
    <t>Label</t>
  </si>
  <si>
    <t>Label prefix</t>
  </si>
  <si>
    <t>PRPL</t>
  </si>
  <si>
    <t>Test run?</t>
  </si>
  <si>
    <t>YES</t>
  </si>
  <si>
    <t>BASE</t>
  </si>
  <si>
    <t>http://hnpwa-test-base.surge.sh/</t>
  </si>
  <si>
    <t>iPhone 8</t>
  </si>
  <si>
    <t>JSON SAVED?</t>
  </si>
  <si>
    <t>File Name</t>
  </si>
  <si>
    <t>id</t>
  </si>
  <si>
    <t>url</t>
  </si>
  <si>
    <t>bwDown</t>
  </si>
  <si>
    <t>bwUp</t>
  </si>
  <si>
    <t>latency</t>
  </si>
  <si>
    <t>label</t>
  </si>
  <si>
    <t>completed</t>
  </si>
  <si>
    <t>tester</t>
  </si>
  <si>
    <t>successfulFVRuns</t>
  </si>
  <si>
    <t>successfulRVRuns</t>
  </si>
  <si>
    <t>firstView.loadEventEnd</t>
  </si>
  <si>
    <t>firstView.date</t>
  </si>
  <si>
    <t>firstView.lastVisualChange</t>
  </si>
  <si>
    <t>firstView.visualComplete</t>
  </si>
  <si>
    <t>firstView.render</t>
  </si>
  <si>
    <t>firstView.visualComplete85</t>
  </si>
  <si>
    <t>firstView.TTIMeasurementEnd</t>
  </si>
  <si>
    <t>firstView.heroElementTimes.Image</t>
  </si>
  <si>
    <t>firstView.heroElementTimes.firstArticle</t>
  </si>
  <si>
    <t>firstView.firstMeaningfulPaint</t>
  </si>
  <si>
    <t>firstView.firstContentfulPaint</t>
  </si>
  <si>
    <t>firstView.firstImagePaint</t>
  </si>
  <si>
    <t>firstView.TotalBlockingTime</t>
  </si>
  <si>
    <t>repeatView.loadEventEnd</t>
  </si>
  <si>
    <t>repeatView.lastVisualChange</t>
  </si>
  <si>
    <t>repeatView.visualComplete</t>
  </si>
  <si>
    <t>repeatView.render</t>
  </si>
  <si>
    <t>repeatView.visualComplete85</t>
  </si>
  <si>
    <t>repeatView.TTIMeasurementEnd</t>
  </si>
  <si>
    <t>repeatView.heroElementTimes.Image</t>
  </si>
  <si>
    <t>repeatView.heroElementTimes.firstArticle</t>
  </si>
  <si>
    <t>repeatView.firstMeaningfulPaint</t>
  </si>
  <si>
    <t>repeatView.firstContentfulPaint</t>
  </si>
  <si>
    <t>repeatView.firstImagePaint</t>
  </si>
  <si>
    <t>repeatView.TotalBlockingTime</t>
  </si>
  <si>
    <t>Device</t>
  </si>
  <si>
    <t>PRPL-1.json</t>
  </si>
  <si>
    <t>200725_7N_ec858d7d2f1b50923b646179d6ec2a73</t>
  </si>
  <si>
    <t>PRPL-1</t>
  </si>
  <si>
    <t>iPhone6_1-192.168.1.130</t>
  </si>
  <si>
    <t>PRPL-2.json</t>
  </si>
  <si>
    <t>200725_3B_2eedd015d970773b2446091ebf034cba</t>
  </si>
  <si>
    <t>PRPL-2</t>
  </si>
  <si>
    <t>PRPL-3.json</t>
  </si>
  <si>
    <t>200725_N6_dce2b7c2cb4ddea896652221c6de343b</t>
  </si>
  <si>
    <t>PRPL-3</t>
  </si>
  <si>
    <t>PRPL-4.json</t>
  </si>
  <si>
    <t>200725_Z0_d7074338bcdcb9cdd08efcd2a9281e08</t>
  </si>
  <si>
    <t>PRPL-4</t>
  </si>
  <si>
    <t>PRPL-5.json</t>
  </si>
  <si>
    <t>200725_Y9_d20a1feae43013645db4c8470ed13686</t>
  </si>
  <si>
    <t>PRPL-5</t>
  </si>
  <si>
    <t>iPhone8_1-192.168.1.132</t>
  </si>
  <si>
    <t>PRPL-6.json</t>
  </si>
  <si>
    <t>200725_BF_333c3ddfaca0ed53cc7e10fe6afd8685</t>
  </si>
  <si>
    <t>PRPL-6</t>
  </si>
  <si>
    <t>PRPL-7.json</t>
  </si>
  <si>
    <t>200725_8N_548c2fc57101095f6475984768271b95</t>
  </si>
  <si>
    <t>PRPL-7</t>
  </si>
  <si>
    <t>PRPL-8.json</t>
  </si>
  <si>
    <t>200725_2X_8c58b1043debf2103e9f225ac65e6d37</t>
  </si>
  <si>
    <t>PRPL-8</t>
  </si>
  <si>
    <t>PRPL-9.json</t>
  </si>
  <si>
    <t>200725_GV_48cb9ed01f838397ec0e8a43376bea97</t>
  </si>
  <si>
    <t>PRPL-9</t>
  </si>
  <si>
    <t>Dedicated_MotoG_04-192.168.0.194</t>
  </si>
  <si>
    <t>PRPL-10.json</t>
  </si>
  <si>
    <t>200725_76_06f94b210225689ece0594de0a6e9a71</t>
  </si>
  <si>
    <t>PRPL-10</t>
  </si>
  <si>
    <t>Dedicated_MotoG_02-192.168.0.192</t>
  </si>
  <si>
    <t>PRPL-11.json</t>
  </si>
  <si>
    <t>200725_N9_f3c8cf6501360f10a960308b2829b115</t>
  </si>
  <si>
    <t>PRPL-11</t>
  </si>
  <si>
    <t>MotoG_11-192.168.0.161</t>
  </si>
  <si>
    <t>PRPL-12.json</t>
  </si>
  <si>
    <t>200725_FN_fb2064fc50b43abccbf2c8e5d21a9f3b</t>
  </si>
  <si>
    <t>PRPL-12</t>
  </si>
  <si>
    <t>PRPL-13.json</t>
  </si>
  <si>
    <t>200725_FJ_a24c2e700b6318ccc7142c9a72b54d29</t>
  </si>
  <si>
    <t>PRPL-13</t>
  </si>
  <si>
    <t>MotoG6_1-192.168.0.219</t>
  </si>
  <si>
    <t>PRPL-14.json</t>
  </si>
  <si>
    <t>200725_D5_fd0abd904eb668bdb43c1ece23a6c114</t>
  </si>
  <si>
    <t>PRPL-14</t>
  </si>
  <si>
    <t>PRPL-15.json</t>
  </si>
  <si>
    <t>200725_Y2_6baae3319c9745a4b6cf0f336089d4d5</t>
  </si>
  <si>
    <t>PRPL-15</t>
  </si>
  <si>
    <t>PRPL-16.json</t>
  </si>
  <si>
    <t>200725_FV_9263175406a2730a272512b1ca384220</t>
  </si>
  <si>
    <t>PRPL-16</t>
  </si>
  <si>
    <t>PRPL-17.json</t>
  </si>
  <si>
    <t>200725_CB_ae47df455f7308b80c48d8b80a0667bf</t>
  </si>
  <si>
    <t>PRPL-17</t>
  </si>
  <si>
    <t>Thinkpad-2-192.168.10.122</t>
  </si>
  <si>
    <t xml:space="preserve"> Thinkpad T430</t>
  </si>
  <si>
    <t>PRPL-18.json</t>
  </si>
  <si>
    <t>200725_51_40b46be70750faa9ba8f3ff63200bbc4</t>
  </si>
  <si>
    <t>PRPL-18</t>
  </si>
  <si>
    <t>Thinkpad-3-192.168.10.124</t>
  </si>
  <si>
    <t>PRPL-19.json</t>
  </si>
  <si>
    <t>200725_8N_50b04b35d4c92678203ff36576f91cf7</t>
  </si>
  <si>
    <t>PRPL-19</t>
  </si>
  <si>
    <t>PRPL-20.json</t>
  </si>
  <si>
    <t>200725_VZ_283f489b33fa33fd2a0b9ae7f7dd3d4c</t>
  </si>
  <si>
    <t>PRPL-20</t>
  </si>
  <si>
    <t>PRPL-21.json</t>
  </si>
  <si>
    <t>200725_6A_517494dda152346697d3e6c4ea4253a7</t>
  </si>
  <si>
    <t>PRPL-21</t>
  </si>
  <si>
    <t>PRPL-22.json</t>
  </si>
  <si>
    <t>200725_7W_30be3f67d989510d3b00092ba4e272a9</t>
  </si>
  <si>
    <t>PRPL-22</t>
  </si>
  <si>
    <t>PRPL-23.json</t>
  </si>
  <si>
    <t>200725_MW_5d3cdd84b145e35649ac277092fe1a39</t>
  </si>
  <si>
    <t>PRPL-23</t>
  </si>
  <si>
    <t>MotoG_02-192.168.0.152</t>
  </si>
  <si>
    <t>PRPL-24.json</t>
  </si>
  <si>
    <t>200725_8M_a12e27cb6c03595d11ae261b58b2e662</t>
  </si>
  <si>
    <t>PRPL-24</t>
  </si>
  <si>
    <t>PRPL-25.json</t>
  </si>
  <si>
    <t>200725_DT_0fe41616f9a836bfcfc78a01698bed8f</t>
  </si>
  <si>
    <t>PRPL-25</t>
  </si>
  <si>
    <t>Thinkpad-1-192.168.10.121</t>
  </si>
  <si>
    <t>BASE-1.json</t>
  </si>
  <si>
    <t>200725_AH_0b67c7e5cdffd9bf9c06f5484e7af671</t>
  </si>
  <si>
    <t>BASE-1</t>
  </si>
  <si>
    <t>BASE-2.json</t>
  </si>
  <si>
    <t>200725_8A_2250f16d6696416678326f4f2a954585</t>
  </si>
  <si>
    <t>BASE-2</t>
  </si>
  <si>
    <t>BASE-3.json</t>
  </si>
  <si>
    <t>200725_1S_6f112a35690ab1a31f87e1cb8e23c26c</t>
  </si>
  <si>
    <t>BASE-3</t>
  </si>
  <si>
    <t>BASE-4.json</t>
  </si>
  <si>
    <t>200725_GX_3afa9fd14b27797cde61f06c3151e968</t>
  </si>
  <si>
    <t>BASE-4</t>
  </si>
  <si>
    <t>BASE-5.json</t>
  </si>
  <si>
    <t>200725_S2_8f12ef5728fdcf52a129bc2c30f267dd</t>
  </si>
  <si>
    <t>BASE-5</t>
  </si>
  <si>
    <t>BASE-6.json</t>
  </si>
  <si>
    <t>200725_YP_e174240d6eaa3e4497f90630e0bb7f17</t>
  </si>
  <si>
    <t>BASE-6</t>
  </si>
  <si>
    <t>BASE-7.json</t>
  </si>
  <si>
    <t>200725_VV_d58bd4ed49f7646a6ef0ac489c599af2</t>
  </si>
  <si>
    <t>BASE-7</t>
  </si>
  <si>
    <t>BASE-8.json</t>
  </si>
  <si>
    <t>200725_H6_8fa9b4b646a2f04f56124a23b8092edb</t>
  </si>
  <si>
    <t>BASE-8</t>
  </si>
  <si>
    <t>BASE-9.json</t>
  </si>
  <si>
    <t>200725_BZ_f8b58b717380042ec30b36f6895037dc</t>
  </si>
  <si>
    <t>BASE-9</t>
  </si>
  <si>
    <t>Dedicated_MotoG_01-192.168.0.191</t>
  </si>
  <si>
    <t>BASE-10.json</t>
  </si>
  <si>
    <t>200725_04_07fd48c1b9b8584cf38cff2aa6dac081</t>
  </si>
  <si>
    <t>BASE-10</t>
  </si>
  <si>
    <t>MotoG_09-192.168.0.159</t>
  </si>
  <si>
    <t>BASE-11.json</t>
  </si>
  <si>
    <t>200725_DE_02dd97efed8428509be41a8d1b04af94</t>
  </si>
  <si>
    <t>BASE-11</t>
  </si>
  <si>
    <t>Dedicated_MotoG_03-192.168.0.193</t>
  </si>
  <si>
    <t>BASE-12.json</t>
  </si>
  <si>
    <t>200725_TN_22b008e0003f0343762b1f3c2453e05e</t>
  </si>
  <si>
    <t>BASE-12</t>
  </si>
  <si>
    <t>Dedicated_MotoG_05-192.168.0.195</t>
  </si>
  <si>
    <t>BASE-13.json</t>
  </si>
  <si>
    <t>200725_9K_f4b5885316199d479fd201a892474061</t>
  </si>
  <si>
    <t>BASE-13</t>
  </si>
  <si>
    <t>BASE-14.json</t>
  </si>
  <si>
    <t>200725_37_dcca73604d564a5a5079fd38cff60bb0</t>
  </si>
  <si>
    <t>BASE-14</t>
  </si>
  <si>
    <t>BASE-15.json</t>
  </si>
  <si>
    <t>200725_EC_c4332755754711b0b18943130bb325c5</t>
  </si>
  <si>
    <t>BASE-15</t>
  </si>
  <si>
    <t>BASE-16.json</t>
  </si>
  <si>
    <t>200725_JF_20c9f31405a6fd6f40d5b2c890d2bea0</t>
  </si>
  <si>
    <t>BASE-16</t>
  </si>
  <si>
    <t>BASE-17.json</t>
  </si>
  <si>
    <t>200725_5Q_45b6ccd16be35dc23539490a46fd635d</t>
  </si>
  <si>
    <t>BASE-17</t>
  </si>
  <si>
    <t>BASE-18.json</t>
  </si>
  <si>
    <t>200725_Q4_4dcfb10f30afe24e50f634f583588f0f</t>
  </si>
  <si>
    <t>BASE-18</t>
  </si>
  <si>
    <t>Thinkpad-5-192.168.10.126</t>
  </si>
  <si>
    <t>BASE-19.json</t>
  </si>
  <si>
    <t>200725_FY_bf431188ddda9077e16307deaba3925b</t>
  </si>
  <si>
    <t>BASE-19</t>
  </si>
  <si>
    <t>BASE-20.json</t>
  </si>
  <si>
    <t>200725_RT_eff9056834c06d16d4a142dbb9a6c48d</t>
  </si>
  <si>
    <t>BASE-20</t>
  </si>
  <si>
    <t>BASE-21.json</t>
  </si>
  <si>
    <t>200725_SM_4d8eee00a3e35d8460509252c4091f6d</t>
  </si>
  <si>
    <t>BASE-21</t>
  </si>
  <si>
    <t>BASE-22.json</t>
  </si>
  <si>
    <t>200725_9A_c713f142316cda0195f93c81f901c061</t>
  </si>
  <si>
    <t>BASE-22</t>
  </si>
  <si>
    <t>BASE-23.json</t>
  </si>
  <si>
    <t>200725_ST_f55f40b31b3665aec3a2710792a8478e</t>
  </si>
  <si>
    <t>BASE-23</t>
  </si>
  <si>
    <t>BASE-24.json</t>
  </si>
  <si>
    <t>200725_3P_363733252a98e8a924534497ea85477e</t>
  </si>
  <si>
    <t>BASE-24</t>
  </si>
  <si>
    <t>BASE-25.json</t>
  </si>
  <si>
    <t>200725_B5_ceebcd27eca1c32a6071d32c6d52061a</t>
  </si>
  <si>
    <t>BASE-25</t>
  </si>
  <si>
    <t>Thinkpad-9-192.168.10.130</t>
  </si>
  <si>
    <t>View</t>
  </si>
  <si>
    <t>loadEventEnd</t>
  </si>
  <si>
    <t>lastVisualChange</t>
  </si>
  <si>
    <t>visualComplete</t>
  </si>
  <si>
    <t>render</t>
  </si>
  <si>
    <t>visualComplete85</t>
  </si>
  <si>
    <t>TTIMeasurementEnd</t>
  </si>
  <si>
    <t>heroElementTimes.Image</t>
  </si>
  <si>
    <t>TotalBlockingTime</t>
  </si>
  <si>
    <t>FP</t>
  </si>
  <si>
    <t>FCP</t>
  </si>
  <si>
    <t>FMP</t>
  </si>
  <si>
    <t>TTI</t>
  </si>
  <si>
    <t>TBT</t>
  </si>
  <si>
    <t>heroElementTimes.1eraArticle</t>
  </si>
  <si>
    <t>1eraMeaningfulPaint</t>
  </si>
  <si>
    <t>1eraContentfulPaint</t>
  </si>
  <si>
    <t>1eraImagePaint</t>
  </si>
  <si>
    <t>1era</t>
  </si>
  <si>
    <t>2da</t>
  </si>
  <si>
    <t>Thinkpad T430</t>
  </si>
  <si>
    <t>firstMeaningfulPaint</t>
  </si>
  <si>
    <t>firstContentfulPaint</t>
  </si>
  <si>
    <t>firstImagePaint</t>
  </si>
  <si>
    <t>heroElementTimes.firstArticle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</si>
</sst>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Fill="1" applyBorder="1"/>
    <xf numFmtId="0" fontId="2" fillId="0" borderId="0" xfId="0" applyFont="1" applyBorder="1"/>
    <xf numFmtId="0" fontId="3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5" fillId="0" borderId="9" xfId="0" applyFont="1" applyBorder="1"/>
    <xf numFmtId="0" fontId="5" fillId="0" borderId="10" xfId="0" applyFont="1" applyBorder="1"/>
    <xf numFmtId="0" fontId="0" fillId="0" borderId="3" xfId="0" applyFont="1" applyBorder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4" fillId="0" borderId="0" xfId="1" applyAlignment="1">
      <alignment horizontal="left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PWA</a:t>
            </a:r>
            <a:r>
              <a:rPr lang="en-US" baseline="0"/>
              <a:t> - </a:t>
            </a:r>
            <a:r>
              <a:rPr lang="en-US"/>
              <a:t>3G Lento</a:t>
            </a:r>
            <a:r>
              <a:rPr lang="en-US" baseline="0"/>
              <a:t> (51/51 kbps, 2000ms)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'PRPL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'PRPL ANALYSIS'!$G$2:$H$11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ANALYSIS'!$I$2:$I$11</c:f>
              <c:numCache>
                <c:formatCode>General</c:formatCode>
                <c:ptCount val="10"/>
                <c:pt idx="0">
                  <c:v>0</c:v>
                </c:pt>
                <c:pt idx="1">
                  <c:v>12140.777777777776</c:v>
                </c:pt>
                <c:pt idx="2">
                  <c:v>0</c:v>
                </c:pt>
                <c:pt idx="3">
                  <c:v>12950.111111111111</c:v>
                </c:pt>
                <c:pt idx="4">
                  <c:v>14509.222222222224</c:v>
                </c:pt>
                <c:pt idx="5">
                  <c:v>566.44444444444446</c:v>
                </c:pt>
                <c:pt idx="6">
                  <c:v>15654.888888888889</c:v>
                </c:pt>
                <c:pt idx="7">
                  <c:v>421.66666666666674</c:v>
                </c:pt>
                <c:pt idx="8">
                  <c:v>0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1-4ABB-ACBF-22102016F0ED}"/>
            </c:ext>
          </c:extLst>
        </c:ser>
        <c:ser>
          <c:idx val="1"/>
          <c:order val="1"/>
          <c:tx>
            <c:strRef>
              <c:f>'PRPL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'PRPL ANALYSIS'!$G$2:$H$11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ANALYSIS'!$J$2:$J$11</c:f>
              <c:numCache>
                <c:formatCode>General</c:formatCode>
                <c:ptCount val="10"/>
                <c:pt idx="0">
                  <c:v>0</c:v>
                </c:pt>
                <c:pt idx="1">
                  <c:v>12140.777777777776</c:v>
                </c:pt>
                <c:pt idx="2">
                  <c:v>0</c:v>
                </c:pt>
                <c:pt idx="3">
                  <c:v>12950.111111111111</c:v>
                </c:pt>
                <c:pt idx="4">
                  <c:v>14522.555555555557</c:v>
                </c:pt>
                <c:pt idx="5">
                  <c:v>580.88888888888891</c:v>
                </c:pt>
                <c:pt idx="6">
                  <c:v>15654.888888888889</c:v>
                </c:pt>
                <c:pt idx="7">
                  <c:v>421.66666666666674</c:v>
                </c:pt>
                <c:pt idx="8">
                  <c:v>0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1-4ABB-ACBF-22102016F0ED}"/>
            </c:ext>
          </c:extLst>
        </c:ser>
        <c:ser>
          <c:idx val="2"/>
          <c:order val="2"/>
          <c:tx>
            <c:strRef>
              <c:f>'PRPL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'PRPL ANALYSIS'!$G$2:$H$11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ANALYSIS'!$K$2:$K$11</c:f>
              <c:numCache>
                <c:formatCode>General</c:formatCode>
                <c:ptCount val="10"/>
                <c:pt idx="0">
                  <c:v>0</c:v>
                </c:pt>
                <c:pt idx="1">
                  <c:v>12278.222222222224</c:v>
                </c:pt>
                <c:pt idx="2">
                  <c:v>0</c:v>
                </c:pt>
                <c:pt idx="3">
                  <c:v>13140.222222222224</c:v>
                </c:pt>
                <c:pt idx="4">
                  <c:v>30161.333333333332</c:v>
                </c:pt>
                <c:pt idx="5">
                  <c:v>1216.1111111111113</c:v>
                </c:pt>
                <c:pt idx="6">
                  <c:v>32988.555555555555</c:v>
                </c:pt>
                <c:pt idx="7">
                  <c:v>0</c:v>
                </c:pt>
                <c:pt idx="8">
                  <c:v>0</c:v>
                </c:pt>
                <c:pt idx="9">
                  <c:v>166.66666666666666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1-4ABB-ACBF-22102016F0ED}"/>
            </c:ext>
          </c:extLst>
        </c:ser>
        <c:ser>
          <c:idx val="3"/>
          <c:order val="3"/>
          <c:tx>
            <c:strRef>
              <c:f>'PRPL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'PRPL ANALYSIS'!$G$2:$H$11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ANALYSIS'!$L$2:$L$11</c:f>
              <c:numCache>
                <c:formatCode>General</c:formatCode>
                <c:ptCount val="10"/>
                <c:pt idx="0">
                  <c:v>0</c:v>
                </c:pt>
                <c:pt idx="1">
                  <c:v>12140.777777777776</c:v>
                </c:pt>
                <c:pt idx="2">
                  <c:v>0</c:v>
                </c:pt>
                <c:pt idx="3">
                  <c:v>12950.111111111111</c:v>
                </c:pt>
                <c:pt idx="4">
                  <c:v>16638.555555555555</c:v>
                </c:pt>
                <c:pt idx="5">
                  <c:v>580.88888888888891</c:v>
                </c:pt>
                <c:pt idx="6">
                  <c:v>18198.444444444445</c:v>
                </c:pt>
                <c:pt idx="7">
                  <c:v>421.66666666666674</c:v>
                </c:pt>
                <c:pt idx="8">
                  <c:v>17900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1-4ABB-ACBF-22102016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773664"/>
        <c:axId val="1789773336"/>
      </c:barChart>
      <c:catAx>
        <c:axId val="17897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336"/>
        <c:crosses val="autoZero"/>
        <c:auto val="1"/>
        <c:lblAlgn val="ctr"/>
        <c:lblOffset val="100"/>
        <c:noMultiLvlLbl val="0"/>
      </c:catAx>
      <c:valAx>
        <c:axId val="17897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664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Tiempo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- Ancho de banda alto </a:t>
            </a:r>
            <a:r>
              <a:rPr lang="en-US" baseline="0"/>
              <a:t>(99/1 mbps, 50ms)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'BASE ANALYSIS'!$G$42:$H$51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ANALYSIS'!$I$42:$I$51</c:f>
              <c:numCache>
                <c:formatCode>General</c:formatCode>
                <c:ptCount val="10"/>
                <c:pt idx="0">
                  <c:v>1291.2222222222222</c:v>
                </c:pt>
                <c:pt idx="1">
                  <c:v>1113.3333333333333</c:v>
                </c:pt>
                <c:pt idx="2">
                  <c:v>1449.8888888888887</c:v>
                </c:pt>
                <c:pt idx="3">
                  <c:v>1401.6666666666667</c:v>
                </c:pt>
                <c:pt idx="4">
                  <c:v>1019.4444444444443</c:v>
                </c:pt>
                <c:pt idx="5">
                  <c:v>742.44444444444446</c:v>
                </c:pt>
                <c:pt idx="6">
                  <c:v>655.88888888888891</c:v>
                </c:pt>
                <c:pt idx="7">
                  <c:v>710.55555555555554</c:v>
                </c:pt>
                <c:pt idx="8">
                  <c:v>311.11111111111109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5-474E-9332-969E10872C86}"/>
            </c:ext>
          </c:extLst>
        </c:ser>
        <c:ser>
          <c:idx val="1"/>
          <c:order val="1"/>
          <c:tx>
            <c:strRef>
              <c:f>'BASE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'BASE ANALYSIS'!$G$42:$H$51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ANALYSIS'!$J$42:$J$51</c:f>
              <c:numCache>
                <c:formatCode>General</c:formatCode>
                <c:ptCount val="10"/>
                <c:pt idx="0">
                  <c:v>1291.2222222222222</c:v>
                </c:pt>
                <c:pt idx="1">
                  <c:v>1113.3333333333333</c:v>
                </c:pt>
                <c:pt idx="2">
                  <c:v>1449.8888888888887</c:v>
                </c:pt>
                <c:pt idx="3">
                  <c:v>1401.6666666666667</c:v>
                </c:pt>
                <c:pt idx="4">
                  <c:v>1034.2222222222222</c:v>
                </c:pt>
                <c:pt idx="5">
                  <c:v>751.88888888888891</c:v>
                </c:pt>
                <c:pt idx="6">
                  <c:v>655.88888888888891</c:v>
                </c:pt>
                <c:pt idx="7">
                  <c:v>710.55555555555554</c:v>
                </c:pt>
                <c:pt idx="8">
                  <c:v>311.11111111111109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5-474E-9332-969E10872C86}"/>
            </c:ext>
          </c:extLst>
        </c:ser>
        <c:ser>
          <c:idx val="2"/>
          <c:order val="2"/>
          <c:tx>
            <c:strRef>
              <c:f>'BASE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'BASE ANALYSIS'!$G$42:$H$51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ANALYSIS'!$K$42:$K$51</c:f>
              <c:numCache>
                <c:formatCode>General</c:formatCode>
                <c:ptCount val="10"/>
                <c:pt idx="0">
                  <c:v>1785.5555555555557</c:v>
                </c:pt>
                <c:pt idx="1">
                  <c:v>1211.5555555555557</c:v>
                </c:pt>
                <c:pt idx="2">
                  <c:v>2290.3333333333335</c:v>
                </c:pt>
                <c:pt idx="3">
                  <c:v>1541</c:v>
                </c:pt>
                <c:pt idx="4">
                  <c:v>1741.3333333333333</c:v>
                </c:pt>
                <c:pt idx="5">
                  <c:v>1432.5555555555557</c:v>
                </c:pt>
                <c:pt idx="6">
                  <c:v>1166</c:v>
                </c:pt>
                <c:pt idx="7">
                  <c:v>1404.5555555555557</c:v>
                </c:pt>
                <c:pt idx="8">
                  <c:v>488.88888888888886</c:v>
                </c:pt>
                <c:pt idx="9">
                  <c:v>377.77777777777777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5-474E-9332-969E10872C86}"/>
            </c:ext>
          </c:extLst>
        </c:ser>
        <c:ser>
          <c:idx val="3"/>
          <c:order val="3"/>
          <c:tx>
            <c:strRef>
              <c:f>'BASE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'BASE ANALYSIS'!$G$42:$H$51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ANALYSIS'!$L$42:$L$51</c:f>
              <c:numCache>
                <c:formatCode>General</c:formatCode>
                <c:ptCount val="10"/>
                <c:pt idx="0">
                  <c:v>1291.2222222222222</c:v>
                </c:pt>
                <c:pt idx="1">
                  <c:v>1113.3333333333333</c:v>
                </c:pt>
                <c:pt idx="2">
                  <c:v>1449.8888888888887</c:v>
                </c:pt>
                <c:pt idx="3">
                  <c:v>1401.6666666666667</c:v>
                </c:pt>
                <c:pt idx="4">
                  <c:v>1034.2222222222222</c:v>
                </c:pt>
                <c:pt idx="5">
                  <c:v>767.44444444444446</c:v>
                </c:pt>
                <c:pt idx="6">
                  <c:v>655.88888888888891</c:v>
                </c:pt>
                <c:pt idx="7">
                  <c:v>776.11111111111109</c:v>
                </c:pt>
                <c:pt idx="8">
                  <c:v>533.11111111111109</c:v>
                </c:pt>
                <c:pt idx="9">
                  <c:v>523.77777777777783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5-474E-9332-969E10872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871136"/>
        <c:axId val="1731869496"/>
      </c:barChart>
      <c:catAx>
        <c:axId val="17318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69496"/>
        <c:crosses val="autoZero"/>
        <c:auto val="1"/>
        <c:lblAlgn val="ctr"/>
        <c:lblOffset val="100"/>
        <c:noMultiLvlLbl val="0"/>
      </c:catAx>
      <c:valAx>
        <c:axId val="17318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1136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Tiempo (s)</a:t>
                  </a:r>
                </a:p>
                <a:p>
                  <a:pPr>
                    <a:defRPr/>
                  </a:pPr>
                  <a:r>
                    <a:rPr lang="en-US"/>
                    <a:t>Menos es mejor</a:t>
                  </a:r>
                </a:p>
                <a:p>
                  <a:pPr>
                    <a:defRPr/>
                  </a:pP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PWA - </a:t>
            </a:r>
            <a:r>
              <a:rPr lang="en-US"/>
              <a:t>TBT @ 51/51kbps</a:t>
            </a:r>
            <a:r>
              <a:rPr lang="en-US" baseline="0"/>
              <a:t> 2s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'PRPL TBT'!$I$1</c:f>
              <c:strCache>
                <c:ptCount val="1"/>
                <c:pt idx="0">
                  <c:v>TBT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'PRPL TBT'!$G$2:$H$11</c15:sqref>
                  </c15:fullRef>
                </c:ext>
              </c:extLst>
              <c:f>'PRPL TBT'!$G$6:$H$11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'PRPL TBT'!$I$2:$I$11</c15:sqref>
                  </c15:fullRef>
                </c:ext>
              </c:extLst>
              <c:f>'PRPL TBT'!$I$6:$I$11</c:f>
              <c:numCache>
                <c:formatCode>General</c:formatCode>
                <c:ptCount val="6"/>
                <c:pt idx="0">
                  <c:v>2115.9999999999982</c:v>
                </c:pt>
                <c:pt idx="1">
                  <c:v>172.66666666666666</c:v>
                </c:pt>
                <c:pt idx="2">
                  <c:v>2543.5555555555566</c:v>
                </c:pt>
                <c:pt idx="3">
                  <c:v>0</c:v>
                </c:pt>
                <c:pt idx="4">
                  <c:v>17900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7-4C20-94A3-DF1EB3D5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PWA</a:t>
            </a:r>
            <a:r>
              <a:rPr lang="en-US" baseline="0"/>
              <a:t> - </a:t>
            </a:r>
            <a:r>
              <a:rPr lang="en-US"/>
              <a:t>TBT @ 14/1mbps</a:t>
            </a:r>
            <a:r>
              <a:rPr lang="en-US" baseline="0"/>
              <a:t> 50ms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'PRPL TBT'!$G$12:$H$21</c15:sqref>
                  </c15:fullRef>
                </c:ext>
              </c:extLst>
              <c:f>'PRPL TBT'!$G$16:$H$21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'PRPL TBT'!$I$12:$I$21</c15:sqref>
                  </c15:fullRef>
                </c:ext>
              </c:extLst>
              <c:f>'PRPL TBT'!$I$16:$I$21</c:f>
              <c:numCache>
                <c:formatCode>General</c:formatCode>
                <c:ptCount val="6"/>
                <c:pt idx="0">
                  <c:v>79.444444444444443</c:v>
                </c:pt>
                <c:pt idx="1">
                  <c:v>144</c:v>
                </c:pt>
                <c:pt idx="2">
                  <c:v>22.111111111111111</c:v>
                </c:pt>
                <c:pt idx="3">
                  <c:v>26.222222222222221</c:v>
                </c:pt>
                <c:pt idx="4">
                  <c:v>142.11111111111114</c:v>
                </c:pt>
                <c:pt idx="5">
                  <c:v>6.1111111111111107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B-44CE-9D29-2095EDC6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PWA</a:t>
            </a:r>
            <a:r>
              <a:rPr lang="en-US" baseline="0"/>
              <a:t> - </a:t>
            </a:r>
            <a:r>
              <a:rPr lang="en-US"/>
              <a:t>TBT @ 32/1mbps</a:t>
            </a:r>
            <a:r>
              <a:rPr lang="en-US" baseline="0"/>
              <a:t> 50ms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'PRPL TBT'!$G$22:$H$31</c15:sqref>
                  </c15:fullRef>
                </c:ext>
              </c:extLst>
              <c:f>'PRPL TBT'!$G$26:$H$31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'PRPL TBT'!$I$22:$I$31</c15:sqref>
                  </c15:fullRef>
                </c:ext>
              </c:extLst>
              <c:f>'PRPL TBT'!$I$26:$I$31</c:f>
              <c:numCache>
                <c:formatCode>General</c:formatCode>
                <c:ptCount val="6"/>
                <c:pt idx="0">
                  <c:v>36.333333333333336</c:v>
                </c:pt>
                <c:pt idx="1">
                  <c:v>182.77777777777777</c:v>
                </c:pt>
                <c:pt idx="2">
                  <c:v>25.444444444444443</c:v>
                </c:pt>
                <c:pt idx="3">
                  <c:v>20</c:v>
                </c:pt>
                <c:pt idx="4">
                  <c:v>76.777777777777771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A-46AD-BBF0-83603EC16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PWA</a:t>
            </a:r>
            <a:r>
              <a:rPr lang="en-US" baseline="0"/>
              <a:t> - </a:t>
            </a:r>
            <a:r>
              <a:rPr lang="en-US"/>
              <a:t>TBT @ 53/1mbps</a:t>
            </a:r>
            <a:r>
              <a:rPr lang="en-US" baseline="0"/>
              <a:t> 50ms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'PRPL TBT'!$G$32:$H$41</c15:sqref>
                  </c15:fullRef>
                </c:ext>
              </c:extLst>
              <c:f>'PRPL TBT'!$G$36:$H$41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'PRPL TBT'!$I$32:$I$41</c15:sqref>
                  </c15:fullRef>
                </c:ext>
              </c:extLst>
              <c:f>'PRPL TBT'!$I$36:$I$41</c:f>
              <c:numCache>
                <c:formatCode>General</c:formatCode>
                <c:ptCount val="6"/>
                <c:pt idx="0">
                  <c:v>27.555555555555557</c:v>
                </c:pt>
                <c:pt idx="1">
                  <c:v>156.11111111111111</c:v>
                </c:pt>
                <c:pt idx="2">
                  <c:v>24.333333333333332</c:v>
                </c:pt>
                <c:pt idx="3">
                  <c:v>21.666666666666668</c:v>
                </c:pt>
                <c:pt idx="4">
                  <c:v>97.777777777777828</c:v>
                </c:pt>
                <c:pt idx="5">
                  <c:v>4.5555555555555554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C-4F2E-96B9-569FFD42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PWA</a:t>
            </a:r>
            <a:r>
              <a:rPr lang="en-US" baseline="0"/>
              <a:t> - </a:t>
            </a:r>
            <a:r>
              <a:rPr lang="en-US"/>
              <a:t>TBT @ 99/1mbps</a:t>
            </a:r>
            <a:r>
              <a:rPr lang="en-US" baseline="0"/>
              <a:t> 50ms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'PRPL TBT'!$G$42:$H$51</c15:sqref>
                  </c15:fullRef>
                </c:ext>
              </c:extLst>
              <c:f>'PRPL TBT'!$G$46:$H$51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'PRPL TBT'!$I$42:$I$51</c15:sqref>
                  </c15:fullRef>
                </c:ext>
              </c:extLst>
              <c:f>'PRPL TBT'!$I$46:$I$51</c:f>
              <c:numCache>
                <c:formatCode>General</c:formatCode>
                <c:ptCount val="6"/>
                <c:pt idx="0">
                  <c:v>21.625</c:v>
                </c:pt>
                <c:pt idx="1">
                  <c:v>160.11111111111111</c:v>
                </c:pt>
                <c:pt idx="2">
                  <c:v>22.222222222222221</c:v>
                </c:pt>
                <c:pt idx="3">
                  <c:v>16.222222222222221</c:v>
                </c:pt>
                <c:pt idx="4">
                  <c:v>146.77777777777783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7D8-BC23-0F1EB860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- </a:t>
            </a:r>
            <a:r>
              <a:rPr lang="en-US"/>
              <a:t>TBT @ 51/51kbps</a:t>
            </a:r>
            <a:r>
              <a:rPr lang="en-US" baseline="0"/>
              <a:t> 2s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TBT'!$I$1</c:f>
              <c:strCache>
                <c:ptCount val="1"/>
                <c:pt idx="0">
                  <c:v>TBT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'BASE TBT'!$G$2:$H$11</c15:sqref>
                  </c15:fullRef>
                </c:ext>
              </c:extLst>
              <c:f>'BASE TBT'!$G$6:$H$11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 TBT'!$I$2:$I$11</c15:sqref>
                  </c15:fullRef>
                </c:ext>
              </c:extLst>
              <c:f>'BASE TBT'!$I$6:$I$11</c:f>
              <c:numCache>
                <c:formatCode>General</c:formatCode>
                <c:ptCount val="6"/>
                <c:pt idx="0">
                  <c:v>3458.1111111111113</c:v>
                </c:pt>
                <c:pt idx="1">
                  <c:v>2046.2222222222226</c:v>
                </c:pt>
                <c:pt idx="2">
                  <c:v>7376.7777777777774</c:v>
                </c:pt>
                <c:pt idx="3">
                  <c:v>6623.1111111111113</c:v>
                </c:pt>
                <c:pt idx="4">
                  <c:v>13689.666666666666</c:v>
                </c:pt>
                <c:pt idx="5">
                  <c:v>12483.999999999996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D-4C5B-B3D9-FC54B4A16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- </a:t>
            </a:r>
            <a:r>
              <a:rPr lang="en-US"/>
              <a:t>TBT @ 14/1Mbps</a:t>
            </a:r>
            <a:r>
              <a:rPr lang="en-US" baseline="0"/>
              <a:t> 50ms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'BASE TBT'!$G$12:$H$21</c15:sqref>
                  </c15:fullRef>
                </c:ext>
              </c:extLst>
              <c:f>'BASE TBT'!$G$16:$H$21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 TBT'!$I$12:$I$21</c15:sqref>
                  </c15:fullRef>
                </c:ext>
              </c:extLst>
              <c:f>'BASE TBT'!$I$16:$I$21</c:f>
              <c:numCache>
                <c:formatCode>General</c:formatCode>
                <c:ptCount val="6"/>
                <c:pt idx="0">
                  <c:v>31.333333333333332</c:v>
                </c:pt>
                <c:pt idx="1">
                  <c:v>169.22222222222223</c:v>
                </c:pt>
                <c:pt idx="2">
                  <c:v>42.777777777777828</c:v>
                </c:pt>
                <c:pt idx="3">
                  <c:v>77.333333333333371</c:v>
                </c:pt>
                <c:pt idx="4">
                  <c:v>208.22222222222217</c:v>
                </c:pt>
                <c:pt idx="5">
                  <c:v>207.5555555555556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2-46AD-93EC-84DC2EA5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- </a:t>
            </a:r>
            <a:r>
              <a:rPr lang="en-US"/>
              <a:t>TBT @ 32/1Mbps</a:t>
            </a:r>
            <a:r>
              <a:rPr lang="en-US" baseline="0"/>
              <a:t> 50ms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'BASE TBT'!$G$22:$H$31</c15:sqref>
                  </c15:fullRef>
                </c:ext>
              </c:extLst>
              <c:f>'BASE TBT'!$G$26:$H$31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 TBT'!$I$22:$I$31</c15:sqref>
                  </c15:fullRef>
                </c:ext>
              </c:extLst>
              <c:f>'BASE TBT'!$I$26:$I$31</c:f>
              <c:numCache>
                <c:formatCode>General</c:formatCode>
                <c:ptCount val="6"/>
                <c:pt idx="0">
                  <c:v>15.555555555555555</c:v>
                </c:pt>
                <c:pt idx="1">
                  <c:v>152.55555555555554</c:v>
                </c:pt>
                <c:pt idx="2">
                  <c:v>22.111111111111111</c:v>
                </c:pt>
                <c:pt idx="3">
                  <c:v>37.66666666666697</c:v>
                </c:pt>
                <c:pt idx="4">
                  <c:v>111.33333333333337</c:v>
                </c:pt>
                <c:pt idx="5">
                  <c:v>132.55555555555549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7-4437-A3AF-7658676E1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- </a:t>
            </a:r>
            <a:r>
              <a:rPr lang="en-US"/>
              <a:t>TBT @ 53/1Mbps</a:t>
            </a:r>
            <a:r>
              <a:rPr lang="en-US" baseline="0"/>
              <a:t> 50ms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'BASE TBT'!$G$32:$H$41</c15:sqref>
                  </c15:fullRef>
                </c:ext>
              </c:extLst>
              <c:f>'BASE TBT'!$G$36:$H$41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 TBT'!$I$32:$I$41</c15:sqref>
                  </c15:fullRef>
                </c:ext>
              </c:extLst>
              <c:f>'BASE TBT'!$I$36:$I$41</c:f>
              <c:numCache>
                <c:formatCode>General</c:formatCode>
                <c:ptCount val="6"/>
                <c:pt idx="0">
                  <c:v>20.222222222222221</c:v>
                </c:pt>
                <c:pt idx="1">
                  <c:v>116.75</c:v>
                </c:pt>
                <c:pt idx="2">
                  <c:v>71.333333333333258</c:v>
                </c:pt>
                <c:pt idx="3">
                  <c:v>19.444444444444457</c:v>
                </c:pt>
                <c:pt idx="4">
                  <c:v>226.77777777777777</c:v>
                </c:pt>
                <c:pt idx="5">
                  <c:v>220.22222222222229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C-489B-92CB-B59A4A1F5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PWA - </a:t>
            </a:r>
            <a:r>
              <a:rPr lang="en-US"/>
              <a:t>Ancho</a:t>
            </a:r>
            <a:r>
              <a:rPr lang="en-US" baseline="0"/>
              <a:t> de banda bajo</a:t>
            </a:r>
          </a:p>
          <a:p>
            <a:pPr>
              <a:defRPr/>
            </a:pPr>
            <a:r>
              <a:rPr lang="en-US" baseline="0"/>
              <a:t> (14/1 mbps, 50ms)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'PRPL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'PRPL ANALYSIS'!$G$12:$H$21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ANALYSIS'!$I$12:$I$21</c:f>
              <c:numCache>
                <c:formatCode>General</c:formatCode>
                <c:ptCount val="10"/>
                <c:pt idx="0">
                  <c:v>1032</c:v>
                </c:pt>
                <c:pt idx="1">
                  <c:v>889.33333333333348</c:v>
                </c:pt>
                <c:pt idx="2">
                  <c:v>1370</c:v>
                </c:pt>
                <c:pt idx="3">
                  <c:v>1355.2222222222222</c:v>
                </c:pt>
                <c:pt idx="4">
                  <c:v>1063.7777777777778</c:v>
                </c:pt>
                <c:pt idx="5">
                  <c:v>545</c:v>
                </c:pt>
                <c:pt idx="6">
                  <c:v>673.66666666666663</c:v>
                </c:pt>
                <c:pt idx="7">
                  <c:v>401.66666666666674</c:v>
                </c:pt>
                <c:pt idx="8">
                  <c:v>300</c:v>
                </c:pt>
                <c:pt idx="9">
                  <c:v>166.66666666666666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7-4727-A2A6-CB04075A2E4A}"/>
            </c:ext>
          </c:extLst>
        </c:ser>
        <c:ser>
          <c:idx val="1"/>
          <c:order val="1"/>
          <c:tx>
            <c:strRef>
              <c:f>'PRPL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'PRPL ANALYSIS'!$G$12:$H$21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ANALYSIS'!$J$12:$J$21</c:f>
              <c:numCache>
                <c:formatCode>General</c:formatCode>
                <c:ptCount val="10"/>
                <c:pt idx="0">
                  <c:v>1032</c:v>
                </c:pt>
                <c:pt idx="1">
                  <c:v>889.33333333333348</c:v>
                </c:pt>
                <c:pt idx="2">
                  <c:v>1370</c:v>
                </c:pt>
                <c:pt idx="3">
                  <c:v>1355.2222222222222</c:v>
                </c:pt>
                <c:pt idx="4">
                  <c:v>1070</c:v>
                </c:pt>
                <c:pt idx="5">
                  <c:v>553.44444444444446</c:v>
                </c:pt>
                <c:pt idx="6">
                  <c:v>673.66666666666663</c:v>
                </c:pt>
                <c:pt idx="7">
                  <c:v>405.77777777777777</c:v>
                </c:pt>
                <c:pt idx="8">
                  <c:v>300</c:v>
                </c:pt>
                <c:pt idx="9">
                  <c:v>166.66666666666666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7-4727-A2A6-CB04075A2E4A}"/>
            </c:ext>
          </c:extLst>
        </c:ser>
        <c:ser>
          <c:idx val="2"/>
          <c:order val="2"/>
          <c:tx>
            <c:strRef>
              <c:f>'PRPL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'PRPL ANALYSIS'!$G$12:$H$21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ANALYSIS'!$K$12:$K$21</c:f>
              <c:numCache>
                <c:formatCode>General</c:formatCode>
                <c:ptCount val="10"/>
                <c:pt idx="0">
                  <c:v>1526.7777777777778</c:v>
                </c:pt>
                <c:pt idx="1">
                  <c:v>963.22222222222229</c:v>
                </c:pt>
                <c:pt idx="2">
                  <c:v>1844.1111111111113</c:v>
                </c:pt>
                <c:pt idx="3">
                  <c:v>1643.4444444444443</c:v>
                </c:pt>
                <c:pt idx="4">
                  <c:v>1974.6666666666667</c:v>
                </c:pt>
                <c:pt idx="5">
                  <c:v>1181.8888888888887</c:v>
                </c:pt>
                <c:pt idx="6">
                  <c:v>1253.4444444444443</c:v>
                </c:pt>
                <c:pt idx="7">
                  <c:v>952.44444444444446</c:v>
                </c:pt>
                <c:pt idx="8">
                  <c:v>466.66666666666674</c:v>
                </c:pt>
                <c:pt idx="9">
                  <c:v>211.11111111111111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7-4727-A2A6-CB04075A2E4A}"/>
            </c:ext>
          </c:extLst>
        </c:ser>
        <c:ser>
          <c:idx val="3"/>
          <c:order val="3"/>
          <c:tx>
            <c:strRef>
              <c:f>'PRPL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'PRPL ANALYSIS'!$G$12:$H$21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ANALYSIS'!$L$12:$L$21</c:f>
              <c:numCache>
                <c:formatCode>General</c:formatCode>
                <c:ptCount val="10"/>
                <c:pt idx="0">
                  <c:v>1032</c:v>
                </c:pt>
                <c:pt idx="1">
                  <c:v>889.33333333333348</c:v>
                </c:pt>
                <c:pt idx="2">
                  <c:v>1370</c:v>
                </c:pt>
                <c:pt idx="3">
                  <c:v>1355.2222222222222</c:v>
                </c:pt>
                <c:pt idx="4">
                  <c:v>1070</c:v>
                </c:pt>
                <c:pt idx="5">
                  <c:v>553.44444444444446</c:v>
                </c:pt>
                <c:pt idx="6">
                  <c:v>673.66666666666663</c:v>
                </c:pt>
                <c:pt idx="7">
                  <c:v>405.77777777777777</c:v>
                </c:pt>
                <c:pt idx="8">
                  <c:v>442.11111111111114</c:v>
                </c:pt>
                <c:pt idx="9">
                  <c:v>166.66666666666666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77-4727-A2A6-CB04075A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773664"/>
        <c:axId val="1789773336"/>
      </c:barChart>
      <c:catAx>
        <c:axId val="17897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336"/>
        <c:crosses val="autoZero"/>
        <c:auto val="1"/>
        <c:lblAlgn val="ctr"/>
        <c:lblOffset val="100"/>
        <c:noMultiLvlLbl val="0"/>
      </c:catAx>
      <c:valAx>
        <c:axId val="17897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664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00" b="0" i="0" u="none" strike="noStrike" baseline="0">
                      <a:effectLst/>
                    </a:rPr>
                    <a:t>Tiempo (s)</a:t>
                  </a:r>
                  <a:br>
                    <a:rPr lang="en-US" sz="1000" b="0" i="0" u="none" strike="noStrike" baseline="0">
                      <a:effectLst/>
                    </a:rPr>
                  </a:br>
                  <a:r>
                    <a:rPr lang="en-US" sz="1000" b="0" i="0" u="none" strike="noStrike" baseline="0">
                      <a:effectLst/>
                    </a:rPr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BASE - </a:t>
            </a:r>
            <a:r>
              <a:rPr lang="en-US"/>
              <a:t>TBT @ 99/1Mbps</a:t>
            </a:r>
            <a:r>
              <a:rPr lang="en-US" baseline="0"/>
              <a:t> 50ms Latencia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'BASE TBT'!$G$42:$H$51</c15:sqref>
                  </c15:fullRef>
                </c:ext>
              </c:extLst>
              <c:f>'BASE TBT'!$G$46:$H$51</c:f>
              <c:multiLvlStrCache>
                <c:ptCount val="6"/>
                <c:lvl>
                  <c:pt idx="0">
                    <c:v>Moto G</c:v>
                  </c:pt>
                  <c:pt idx="1">
                    <c:v>Moto G</c:v>
                  </c:pt>
                  <c:pt idx="2">
                    <c:v>Moto G6</c:v>
                  </c:pt>
                  <c:pt idx="3">
                    <c:v>Moto G6</c:v>
                  </c:pt>
                  <c:pt idx="4">
                    <c:v>Thinkpad T430</c:v>
                  </c:pt>
                  <c:pt idx="5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 TBT'!$I$42:$I$51</c15:sqref>
                  </c15:fullRef>
                </c:ext>
              </c:extLst>
              <c:f>'BASE TBT'!$I$46:$I$51</c:f>
              <c:numCache>
                <c:formatCode>General</c:formatCode>
                <c:ptCount val="6"/>
                <c:pt idx="0">
                  <c:v>12.444444444444445</c:v>
                </c:pt>
                <c:pt idx="1">
                  <c:v>189.77777777777777</c:v>
                </c:pt>
                <c:pt idx="2">
                  <c:v>25.666666666666668</c:v>
                </c:pt>
                <c:pt idx="3">
                  <c:v>65.555555555555543</c:v>
                </c:pt>
                <c:pt idx="4">
                  <c:v>222</c:v>
                </c:pt>
                <c:pt idx="5">
                  <c:v>223.77777777777783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A-485F-B887-D68A199F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56008"/>
        <c:axId val="847455680"/>
      </c:barChart>
      <c:catAx>
        <c:axId val="8474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5680"/>
        <c:crosses val="autoZero"/>
        <c:auto val="1"/>
        <c:lblAlgn val="ctr"/>
        <c:lblOffset val="100"/>
        <c:noMultiLvlLbl val="0"/>
      </c:catAx>
      <c:valAx>
        <c:axId val="847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56008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Segundos (s)</a:t>
                  </a:r>
                  <a:br>
                    <a:rPr lang="en-US"/>
                  </a:b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PWA - </a:t>
            </a:r>
            <a:r>
              <a:rPr lang="en-US"/>
              <a:t>Ancho</a:t>
            </a:r>
            <a:r>
              <a:rPr lang="en-US" baseline="0"/>
              <a:t> de banda medio-bajo</a:t>
            </a:r>
          </a:p>
          <a:p>
            <a:pPr>
              <a:defRPr/>
            </a:pPr>
            <a:r>
              <a:rPr lang="en-US" baseline="0"/>
              <a:t> (32/1 mbps, 50ms)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'PRPL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'PRPL ANALYSIS'!$G$22:$H$31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ANALYSIS'!$I$22:$I$31</c:f>
              <c:numCache>
                <c:formatCode>General</c:formatCode>
                <c:ptCount val="10"/>
                <c:pt idx="0">
                  <c:v>791.11111111111109</c:v>
                </c:pt>
                <c:pt idx="1">
                  <c:v>861.66666666666652</c:v>
                </c:pt>
                <c:pt idx="2">
                  <c:v>1793.2222222222222</c:v>
                </c:pt>
                <c:pt idx="3">
                  <c:v>1405.4444444444443</c:v>
                </c:pt>
                <c:pt idx="4">
                  <c:v>1143.3333333333333</c:v>
                </c:pt>
                <c:pt idx="5">
                  <c:v>617.33333333333337</c:v>
                </c:pt>
                <c:pt idx="6">
                  <c:v>725.44444444444446</c:v>
                </c:pt>
                <c:pt idx="7">
                  <c:v>522.33333333333337</c:v>
                </c:pt>
                <c:pt idx="8">
                  <c:v>377.77777777777777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4C04-A5DB-8833E7B8691A}"/>
            </c:ext>
          </c:extLst>
        </c:ser>
        <c:ser>
          <c:idx val="1"/>
          <c:order val="1"/>
          <c:tx>
            <c:strRef>
              <c:f>'PRPL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'PRPL ANALYSIS'!$G$22:$H$31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ANALYSIS'!$J$22:$J$31</c:f>
              <c:numCache>
                <c:formatCode>General</c:formatCode>
                <c:ptCount val="10"/>
                <c:pt idx="0">
                  <c:v>791.11111111111109</c:v>
                </c:pt>
                <c:pt idx="1">
                  <c:v>861.66666666666652</c:v>
                </c:pt>
                <c:pt idx="2">
                  <c:v>1793.2222222222222</c:v>
                </c:pt>
                <c:pt idx="3">
                  <c:v>1405.4444444444443</c:v>
                </c:pt>
                <c:pt idx="4">
                  <c:v>1158.3333333333333</c:v>
                </c:pt>
                <c:pt idx="5">
                  <c:v>635.22222222222217</c:v>
                </c:pt>
                <c:pt idx="6">
                  <c:v>725.44444444444446</c:v>
                </c:pt>
                <c:pt idx="7">
                  <c:v>576.44444444444446</c:v>
                </c:pt>
                <c:pt idx="8">
                  <c:v>377.77777777777777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8-4C04-A5DB-8833E7B8691A}"/>
            </c:ext>
          </c:extLst>
        </c:ser>
        <c:ser>
          <c:idx val="2"/>
          <c:order val="2"/>
          <c:tx>
            <c:strRef>
              <c:f>'PRPL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'PRPL ANALYSIS'!$G$22:$H$31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ANALYSIS'!$K$22:$K$31</c:f>
              <c:numCache>
                <c:formatCode>General</c:formatCode>
                <c:ptCount val="10"/>
                <c:pt idx="0">
                  <c:v>1276.2222222222222</c:v>
                </c:pt>
                <c:pt idx="1">
                  <c:v>928.22222222222229</c:v>
                </c:pt>
                <c:pt idx="2">
                  <c:v>2241.7777777777774</c:v>
                </c:pt>
                <c:pt idx="3">
                  <c:v>1679.6666666666667</c:v>
                </c:pt>
                <c:pt idx="4">
                  <c:v>1909.4444444444443</c:v>
                </c:pt>
                <c:pt idx="5">
                  <c:v>1260.6666666666667</c:v>
                </c:pt>
                <c:pt idx="6">
                  <c:v>1323.2222222222222</c:v>
                </c:pt>
                <c:pt idx="7">
                  <c:v>1187.7777777777778</c:v>
                </c:pt>
                <c:pt idx="8">
                  <c:v>577.77777777777783</c:v>
                </c:pt>
                <c:pt idx="9">
                  <c:v>244.44444444444449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8-4C04-A5DB-8833E7B8691A}"/>
            </c:ext>
          </c:extLst>
        </c:ser>
        <c:ser>
          <c:idx val="3"/>
          <c:order val="3"/>
          <c:tx>
            <c:strRef>
              <c:f>'PRPL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'PRPL ANALYSIS'!$G$22:$H$31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ANALYSIS'!$L$22:$L$31</c:f>
              <c:numCache>
                <c:formatCode>General</c:formatCode>
                <c:ptCount val="10"/>
                <c:pt idx="0">
                  <c:v>791.11111111111109</c:v>
                </c:pt>
                <c:pt idx="1">
                  <c:v>861.66666666666652</c:v>
                </c:pt>
                <c:pt idx="2">
                  <c:v>1793.2222222222222</c:v>
                </c:pt>
                <c:pt idx="3">
                  <c:v>1405.4444444444443</c:v>
                </c:pt>
                <c:pt idx="4">
                  <c:v>1158.3333333333333</c:v>
                </c:pt>
                <c:pt idx="5">
                  <c:v>635.22222222222217</c:v>
                </c:pt>
                <c:pt idx="6">
                  <c:v>725.44444444444446</c:v>
                </c:pt>
                <c:pt idx="7">
                  <c:v>576.44444444444446</c:v>
                </c:pt>
                <c:pt idx="8">
                  <c:v>454.55555555555554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98-4C04-A5DB-8833E7B8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773664"/>
        <c:axId val="1789773336"/>
      </c:barChart>
      <c:catAx>
        <c:axId val="17897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336"/>
        <c:crosses val="autoZero"/>
        <c:auto val="1"/>
        <c:lblAlgn val="ctr"/>
        <c:lblOffset val="100"/>
        <c:noMultiLvlLbl val="0"/>
      </c:catAx>
      <c:valAx>
        <c:axId val="17897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664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00" b="0" i="0" u="none" strike="noStrike" baseline="0">
                      <a:effectLst/>
                    </a:rPr>
                    <a:t>Tiempo (s)</a:t>
                  </a:r>
                  <a:br>
                    <a:rPr lang="en-US" sz="1000" b="0" i="0" u="none" strike="noStrike" baseline="0">
                      <a:effectLst/>
                    </a:rPr>
                  </a:br>
                  <a:r>
                    <a:rPr lang="en-US" sz="1000" b="0" i="0" u="none" strike="noStrike" baseline="0">
                      <a:effectLst/>
                    </a:rPr>
                    <a:t>Menos es mejor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PWA - </a:t>
            </a:r>
            <a:r>
              <a:rPr lang="en-US"/>
              <a:t>Ancho</a:t>
            </a:r>
            <a:r>
              <a:rPr lang="en-US" baseline="0"/>
              <a:t> de banda medio-alto</a:t>
            </a:r>
          </a:p>
          <a:p>
            <a:pPr>
              <a:defRPr/>
            </a:pPr>
            <a:r>
              <a:rPr lang="en-US" baseline="0"/>
              <a:t> (53/1 mbps, 50ms)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'PRPL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'PRPL ANALYSIS'!$G$32:$H$41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ANALYSIS'!$I$32:$I$41</c:f>
              <c:numCache>
                <c:formatCode>General</c:formatCode>
                <c:ptCount val="10"/>
                <c:pt idx="0">
                  <c:v>816.88888888888891</c:v>
                </c:pt>
                <c:pt idx="1">
                  <c:v>885.55555555555554</c:v>
                </c:pt>
                <c:pt idx="2">
                  <c:v>1491.5555555555557</c:v>
                </c:pt>
                <c:pt idx="3">
                  <c:v>1354.8888888888887</c:v>
                </c:pt>
                <c:pt idx="4">
                  <c:v>1072.5555555555557</c:v>
                </c:pt>
                <c:pt idx="5">
                  <c:v>484.66666666666674</c:v>
                </c:pt>
                <c:pt idx="6">
                  <c:v>655.88888888888891</c:v>
                </c:pt>
                <c:pt idx="7">
                  <c:v>396.55555555555554</c:v>
                </c:pt>
                <c:pt idx="8">
                  <c:v>333.33333333333331</c:v>
                </c:pt>
                <c:pt idx="9">
                  <c:v>177.77777777777777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2E5-A9D5-F19D56B5734C}"/>
            </c:ext>
          </c:extLst>
        </c:ser>
        <c:ser>
          <c:idx val="1"/>
          <c:order val="1"/>
          <c:tx>
            <c:strRef>
              <c:f>'PRPL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'PRPL ANALYSIS'!$G$32:$H$41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ANALYSIS'!$J$32:$J$41</c:f>
              <c:numCache>
                <c:formatCode>General</c:formatCode>
                <c:ptCount val="10"/>
                <c:pt idx="0">
                  <c:v>816.88888888888891</c:v>
                </c:pt>
                <c:pt idx="1">
                  <c:v>885.55555555555554</c:v>
                </c:pt>
                <c:pt idx="2">
                  <c:v>1491.5555555555557</c:v>
                </c:pt>
                <c:pt idx="3">
                  <c:v>1354.8888888888887</c:v>
                </c:pt>
                <c:pt idx="4">
                  <c:v>1089.7777777777778</c:v>
                </c:pt>
                <c:pt idx="5">
                  <c:v>484.66666666666674</c:v>
                </c:pt>
                <c:pt idx="6">
                  <c:v>655.88888888888891</c:v>
                </c:pt>
                <c:pt idx="7">
                  <c:v>389.33333333333326</c:v>
                </c:pt>
                <c:pt idx="8">
                  <c:v>333.33333333333331</c:v>
                </c:pt>
                <c:pt idx="9">
                  <c:v>177.77777777777777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2E5-A9D5-F19D56B5734C}"/>
            </c:ext>
          </c:extLst>
        </c:ser>
        <c:ser>
          <c:idx val="2"/>
          <c:order val="2"/>
          <c:tx>
            <c:strRef>
              <c:f>'PRPL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'PRPL ANALYSIS'!$G$32:$H$41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ANALYSIS'!$K$32:$K$41</c:f>
              <c:numCache>
                <c:formatCode>General</c:formatCode>
                <c:ptCount val="10"/>
                <c:pt idx="0">
                  <c:v>1180</c:v>
                </c:pt>
                <c:pt idx="1">
                  <c:v>957.77777777777771</c:v>
                </c:pt>
                <c:pt idx="2">
                  <c:v>2104.8888888888887</c:v>
                </c:pt>
                <c:pt idx="3">
                  <c:v>1627.7777777777778</c:v>
                </c:pt>
                <c:pt idx="4">
                  <c:v>1890.4444444444443</c:v>
                </c:pt>
                <c:pt idx="5">
                  <c:v>1075.2222222222222</c:v>
                </c:pt>
                <c:pt idx="6">
                  <c:v>1224.4444444444443</c:v>
                </c:pt>
                <c:pt idx="7">
                  <c:v>1069</c:v>
                </c:pt>
                <c:pt idx="8">
                  <c:v>533.33333333333337</c:v>
                </c:pt>
                <c:pt idx="9">
                  <c:v>244.44444444444449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2E5-A9D5-F19D56B5734C}"/>
            </c:ext>
          </c:extLst>
        </c:ser>
        <c:ser>
          <c:idx val="3"/>
          <c:order val="3"/>
          <c:tx>
            <c:strRef>
              <c:f>'PRPL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'PRPL ANALYSIS'!$G$32:$H$41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ANALYSIS'!$L$32:$L$41</c:f>
              <c:numCache>
                <c:formatCode>General</c:formatCode>
                <c:ptCount val="10"/>
                <c:pt idx="0">
                  <c:v>816.88888888888891</c:v>
                </c:pt>
                <c:pt idx="1">
                  <c:v>885.55555555555554</c:v>
                </c:pt>
                <c:pt idx="2">
                  <c:v>1491.5555555555557</c:v>
                </c:pt>
                <c:pt idx="3">
                  <c:v>1354.8888888888887</c:v>
                </c:pt>
                <c:pt idx="4">
                  <c:v>1089.7777777777778</c:v>
                </c:pt>
                <c:pt idx="5">
                  <c:v>508.66666666666674</c:v>
                </c:pt>
                <c:pt idx="6">
                  <c:v>655.88888888888891</c:v>
                </c:pt>
                <c:pt idx="7">
                  <c:v>405.33333333333326</c:v>
                </c:pt>
                <c:pt idx="8">
                  <c:v>431.11111111111114</c:v>
                </c:pt>
                <c:pt idx="9">
                  <c:v>177.77777777777777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2E5-A9D5-F19D56B5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773664"/>
        <c:axId val="1789773336"/>
      </c:barChart>
      <c:catAx>
        <c:axId val="17897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336"/>
        <c:crosses val="autoZero"/>
        <c:auto val="1"/>
        <c:lblAlgn val="ctr"/>
        <c:lblOffset val="100"/>
        <c:noMultiLvlLbl val="0"/>
      </c:catAx>
      <c:valAx>
        <c:axId val="17897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664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00" b="0" i="0" u="none" strike="noStrike" baseline="0">
                      <a:effectLst/>
                    </a:rPr>
                    <a:t>Tiempo (s)</a:t>
                  </a:r>
                  <a:br>
                    <a:rPr lang="en-US" sz="1000" b="0" i="0" u="none" strike="noStrike" baseline="0">
                      <a:effectLst/>
                    </a:rPr>
                  </a:br>
                  <a:r>
                    <a:rPr lang="en-US" sz="1000" b="0" i="0" u="none" strike="noStrike" baseline="0">
                      <a:effectLst/>
                    </a:rPr>
                    <a:t>Menos es mejor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PWA - </a:t>
            </a:r>
            <a:r>
              <a:rPr lang="en-US"/>
              <a:t>Ancho</a:t>
            </a:r>
            <a:r>
              <a:rPr lang="en-US" baseline="0"/>
              <a:t> de banda alto</a:t>
            </a:r>
          </a:p>
          <a:p>
            <a:pPr>
              <a:defRPr/>
            </a:pPr>
            <a:r>
              <a:rPr lang="en-US" baseline="0"/>
              <a:t> (99/1 mbps, 50ms)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'PRPL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'PRPL ANALYSIS'!$G$42:$H$51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ANALYSIS'!$I$42:$I$51</c:f>
              <c:numCache>
                <c:formatCode>General</c:formatCode>
                <c:ptCount val="10"/>
                <c:pt idx="0">
                  <c:v>822.77777777777771</c:v>
                </c:pt>
                <c:pt idx="1">
                  <c:v>861.66666666666652</c:v>
                </c:pt>
                <c:pt idx="2">
                  <c:v>2693.1111111111113</c:v>
                </c:pt>
                <c:pt idx="3">
                  <c:v>1549.625</c:v>
                </c:pt>
                <c:pt idx="4">
                  <c:v>1066.875</c:v>
                </c:pt>
                <c:pt idx="5">
                  <c:v>639.33333333333337</c:v>
                </c:pt>
                <c:pt idx="6">
                  <c:v>719.88888888888891</c:v>
                </c:pt>
                <c:pt idx="7">
                  <c:v>435.88888888888886</c:v>
                </c:pt>
                <c:pt idx="8">
                  <c:v>288.88888888888891</c:v>
                </c:pt>
                <c:pt idx="9">
                  <c:v>166.66666666666666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3-4C57-A691-592AFCB0615B}"/>
            </c:ext>
          </c:extLst>
        </c:ser>
        <c:ser>
          <c:idx val="1"/>
          <c:order val="1"/>
          <c:tx>
            <c:strRef>
              <c:f>'PRPL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'PRPL ANALYSIS'!$G$42:$H$51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ANALYSIS'!$J$42:$J$51</c:f>
              <c:numCache>
                <c:formatCode>General</c:formatCode>
                <c:ptCount val="10"/>
                <c:pt idx="0">
                  <c:v>822.77777777777771</c:v>
                </c:pt>
                <c:pt idx="1">
                  <c:v>861.66666666666652</c:v>
                </c:pt>
                <c:pt idx="2">
                  <c:v>2693.1111111111113</c:v>
                </c:pt>
                <c:pt idx="3">
                  <c:v>1549.625</c:v>
                </c:pt>
                <c:pt idx="4">
                  <c:v>1083.5</c:v>
                </c:pt>
                <c:pt idx="5">
                  <c:v>666.33333333333337</c:v>
                </c:pt>
                <c:pt idx="6">
                  <c:v>719.88888888888891</c:v>
                </c:pt>
                <c:pt idx="7">
                  <c:v>436</c:v>
                </c:pt>
                <c:pt idx="8">
                  <c:v>288.88888888888891</c:v>
                </c:pt>
                <c:pt idx="9">
                  <c:v>166.66666666666666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3-4C57-A691-592AFCB0615B}"/>
            </c:ext>
          </c:extLst>
        </c:ser>
        <c:ser>
          <c:idx val="2"/>
          <c:order val="2"/>
          <c:tx>
            <c:strRef>
              <c:f>'PRPL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'PRPL ANALYSIS'!$G$42:$H$51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ANALYSIS'!$K$42:$K$51</c:f>
              <c:numCache>
                <c:formatCode>General</c:formatCode>
                <c:ptCount val="10"/>
                <c:pt idx="0">
                  <c:v>1269.1111111111113</c:v>
                </c:pt>
                <c:pt idx="1">
                  <c:v>931.88888888888891</c:v>
                </c:pt>
                <c:pt idx="2">
                  <c:v>3361.1111111111113</c:v>
                </c:pt>
                <c:pt idx="3">
                  <c:v>1847</c:v>
                </c:pt>
                <c:pt idx="4">
                  <c:v>1922.875</c:v>
                </c:pt>
                <c:pt idx="5">
                  <c:v>1348.2222222222222</c:v>
                </c:pt>
                <c:pt idx="6">
                  <c:v>1317.4444444444443</c:v>
                </c:pt>
                <c:pt idx="7">
                  <c:v>968.22222222222229</c:v>
                </c:pt>
                <c:pt idx="8">
                  <c:v>455.55555555555554</c:v>
                </c:pt>
                <c:pt idx="9">
                  <c:v>211.11111111111111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3-4C57-A691-592AFCB0615B}"/>
            </c:ext>
          </c:extLst>
        </c:ser>
        <c:ser>
          <c:idx val="3"/>
          <c:order val="3"/>
          <c:tx>
            <c:strRef>
              <c:f>'PRPL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'PRPL ANALYSIS'!$G$42:$H$51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'PRPL ANALYSIS'!$L$42:$L$51</c:f>
              <c:numCache>
                <c:formatCode>General</c:formatCode>
                <c:ptCount val="10"/>
                <c:pt idx="0">
                  <c:v>822.77777777777771</c:v>
                </c:pt>
                <c:pt idx="1">
                  <c:v>861.66666666666652</c:v>
                </c:pt>
                <c:pt idx="2">
                  <c:v>2693.1111111111113</c:v>
                </c:pt>
                <c:pt idx="3">
                  <c:v>1549.625</c:v>
                </c:pt>
                <c:pt idx="4">
                  <c:v>1083.5</c:v>
                </c:pt>
                <c:pt idx="5">
                  <c:v>666.33333333333337</c:v>
                </c:pt>
                <c:pt idx="6">
                  <c:v>719.88888888888891</c:v>
                </c:pt>
                <c:pt idx="7">
                  <c:v>436</c:v>
                </c:pt>
                <c:pt idx="8">
                  <c:v>435.66666666666674</c:v>
                </c:pt>
                <c:pt idx="9">
                  <c:v>166.66666666666666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3-4C57-A691-592AFCB0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773664"/>
        <c:axId val="1789773336"/>
      </c:barChart>
      <c:catAx>
        <c:axId val="17897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336"/>
        <c:crosses val="autoZero"/>
        <c:auto val="1"/>
        <c:lblAlgn val="ctr"/>
        <c:lblOffset val="100"/>
        <c:noMultiLvlLbl val="0"/>
      </c:catAx>
      <c:valAx>
        <c:axId val="17897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3664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00" b="0" i="0" u="none" strike="noStrike" baseline="0">
                      <a:effectLst/>
                    </a:rPr>
                    <a:t>Tiempo (s)</a:t>
                  </a:r>
                  <a:br>
                    <a:rPr lang="en-US" sz="1000" b="0" i="0" u="none" strike="noStrike" baseline="0">
                      <a:effectLst/>
                    </a:rPr>
                  </a:br>
                  <a:r>
                    <a:rPr lang="en-US" sz="1000" b="0" i="0" u="none" strike="noStrike" baseline="0">
                      <a:effectLst/>
                    </a:rPr>
                    <a:t>Menos es mejor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- 3G</a:t>
            </a:r>
            <a:r>
              <a:rPr lang="en-US" baseline="0"/>
              <a:t> Lento (51/51 kbps, 2000ms)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'BASE ANALYSIS'!$G$2:$H$11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ANALYSIS'!$I$2:$I$11</c:f>
              <c:numCache>
                <c:formatCode>General</c:formatCode>
                <c:ptCount val="10"/>
                <c:pt idx="0">
                  <c:v>10789.111111111111</c:v>
                </c:pt>
                <c:pt idx="1">
                  <c:v>9255.2222222222226</c:v>
                </c:pt>
                <c:pt idx="2">
                  <c:v>15057</c:v>
                </c:pt>
                <c:pt idx="3">
                  <c:v>11383.444444444443</c:v>
                </c:pt>
                <c:pt idx="4">
                  <c:v>9774</c:v>
                </c:pt>
                <c:pt idx="5">
                  <c:v>4950.8888888888887</c:v>
                </c:pt>
                <c:pt idx="6">
                  <c:v>10491</c:v>
                </c:pt>
                <c:pt idx="7">
                  <c:v>10780.333333333334</c:v>
                </c:pt>
                <c:pt idx="8">
                  <c:v>12433.333333333334</c:v>
                </c:pt>
                <c:pt idx="9">
                  <c:v>32366.666666666668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8-4BFF-A564-253595087978}"/>
            </c:ext>
          </c:extLst>
        </c:ser>
        <c:ser>
          <c:idx val="1"/>
          <c:order val="1"/>
          <c:tx>
            <c:strRef>
              <c:f>'BASE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'BASE ANALYSIS'!$G$2:$H$11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ANALYSIS'!$J$2:$J$11</c:f>
              <c:numCache>
                <c:formatCode>General</c:formatCode>
                <c:ptCount val="10"/>
                <c:pt idx="0">
                  <c:v>10789.111111111111</c:v>
                </c:pt>
                <c:pt idx="1">
                  <c:v>9255.2222222222226</c:v>
                </c:pt>
                <c:pt idx="2">
                  <c:v>15057</c:v>
                </c:pt>
                <c:pt idx="3">
                  <c:v>11383.444444444443</c:v>
                </c:pt>
                <c:pt idx="4">
                  <c:v>9778.4444444444453</c:v>
                </c:pt>
                <c:pt idx="5">
                  <c:v>4968.4444444444443</c:v>
                </c:pt>
                <c:pt idx="6">
                  <c:v>10491</c:v>
                </c:pt>
                <c:pt idx="7">
                  <c:v>10780.333333333334</c:v>
                </c:pt>
                <c:pt idx="8">
                  <c:v>12433.333333333334</c:v>
                </c:pt>
                <c:pt idx="9">
                  <c:v>32366.666666666668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8-4BFF-A564-253595087978}"/>
            </c:ext>
          </c:extLst>
        </c:ser>
        <c:ser>
          <c:idx val="2"/>
          <c:order val="2"/>
          <c:tx>
            <c:strRef>
              <c:f>'BASE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'BASE ANALYSIS'!$G$2:$H$11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ANALYSIS'!$K$2:$K$11</c:f>
              <c:numCache>
                <c:formatCode>General</c:formatCode>
                <c:ptCount val="10"/>
                <c:pt idx="0">
                  <c:v>21679.666666666668</c:v>
                </c:pt>
                <c:pt idx="1">
                  <c:v>9377.4444444444453</c:v>
                </c:pt>
                <c:pt idx="2">
                  <c:v>26325</c:v>
                </c:pt>
                <c:pt idx="3">
                  <c:v>11554.888888888889</c:v>
                </c:pt>
                <c:pt idx="4">
                  <c:v>27587.666666666668</c:v>
                </c:pt>
                <c:pt idx="5">
                  <c:v>7536.2222222222226</c:v>
                </c:pt>
                <c:pt idx="6">
                  <c:v>32877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8-4BFF-A564-253595087978}"/>
            </c:ext>
          </c:extLst>
        </c:ser>
        <c:ser>
          <c:idx val="3"/>
          <c:order val="3"/>
          <c:tx>
            <c:strRef>
              <c:f>'BASE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'BASE ANALYSIS'!$G$2:$H$11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ANALYSIS'!$L$2:$L$11</c:f>
              <c:numCache>
                <c:formatCode>General</c:formatCode>
                <c:ptCount val="10"/>
                <c:pt idx="0">
                  <c:v>10789.111111111111</c:v>
                </c:pt>
                <c:pt idx="1">
                  <c:v>9255.2222222222226</c:v>
                </c:pt>
                <c:pt idx="2">
                  <c:v>15057</c:v>
                </c:pt>
                <c:pt idx="3">
                  <c:v>11383.444444444443</c:v>
                </c:pt>
                <c:pt idx="4">
                  <c:v>13236.555555555557</c:v>
                </c:pt>
                <c:pt idx="5">
                  <c:v>7014.666666666667</c:v>
                </c:pt>
                <c:pt idx="6">
                  <c:v>17867.777777777777</c:v>
                </c:pt>
                <c:pt idx="7">
                  <c:v>17403.444444444445</c:v>
                </c:pt>
                <c:pt idx="8">
                  <c:v>26123</c:v>
                </c:pt>
                <c:pt idx="9">
                  <c:v>44850.666666666664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8-4BFF-A564-25359508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871136"/>
        <c:axId val="1731869496"/>
      </c:barChart>
      <c:catAx>
        <c:axId val="17318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69496"/>
        <c:crosses val="autoZero"/>
        <c:auto val="1"/>
        <c:lblAlgn val="ctr"/>
        <c:lblOffset val="100"/>
        <c:noMultiLvlLbl val="0"/>
      </c:catAx>
      <c:valAx>
        <c:axId val="17318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1136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Tiempo</a:t>
                  </a:r>
                  <a:r>
                    <a:rPr lang="en-US" baseline="0"/>
                    <a:t> (s)</a:t>
                  </a:r>
                  <a:br>
                    <a:rPr lang="en-US" baseline="0"/>
                  </a:br>
                  <a:r>
                    <a:rPr lang="en-US" baseline="0"/>
                    <a:t>Menos es mejor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- Ancho de banda bajo </a:t>
            </a:r>
            <a:r>
              <a:rPr lang="en-US" baseline="0"/>
              <a:t>(14/1 mbps, 50ms)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'BASE ANALYSIS'!$G$12:$H$21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ANALYSIS'!$I$12:$I$21</c:f>
              <c:numCache>
                <c:formatCode>General</c:formatCode>
                <c:ptCount val="10"/>
                <c:pt idx="0">
                  <c:v>1050.4444444444443</c:v>
                </c:pt>
                <c:pt idx="1">
                  <c:v>1158</c:v>
                </c:pt>
                <c:pt idx="2">
                  <c:v>1436.5555555555557</c:v>
                </c:pt>
                <c:pt idx="3">
                  <c:v>1505.4444444444443</c:v>
                </c:pt>
                <c:pt idx="4">
                  <c:v>942.22222222222229</c:v>
                </c:pt>
                <c:pt idx="5">
                  <c:v>749.33333333333348</c:v>
                </c:pt>
                <c:pt idx="6">
                  <c:v>700.11111111111109</c:v>
                </c:pt>
                <c:pt idx="7">
                  <c:v>609.77777777777783</c:v>
                </c:pt>
                <c:pt idx="8">
                  <c:v>344.44444444444446</c:v>
                </c:pt>
                <c:pt idx="9">
                  <c:v>322.22222222222223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B-481A-8E36-9444063A7864}"/>
            </c:ext>
          </c:extLst>
        </c:ser>
        <c:ser>
          <c:idx val="1"/>
          <c:order val="1"/>
          <c:tx>
            <c:strRef>
              <c:f>'BASE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'BASE ANALYSIS'!$G$12:$H$21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ANALYSIS'!$J$12:$J$21</c:f>
              <c:numCache>
                <c:formatCode>General</c:formatCode>
                <c:ptCount val="10"/>
                <c:pt idx="0">
                  <c:v>1050.4444444444443</c:v>
                </c:pt>
                <c:pt idx="1">
                  <c:v>1158</c:v>
                </c:pt>
                <c:pt idx="2">
                  <c:v>1436.5555555555557</c:v>
                </c:pt>
                <c:pt idx="3">
                  <c:v>1505.4444444444443</c:v>
                </c:pt>
                <c:pt idx="4">
                  <c:v>959.11111111111109</c:v>
                </c:pt>
                <c:pt idx="5">
                  <c:v>765.11111111111109</c:v>
                </c:pt>
                <c:pt idx="6">
                  <c:v>700.11111111111109</c:v>
                </c:pt>
                <c:pt idx="7">
                  <c:v>601</c:v>
                </c:pt>
                <c:pt idx="8">
                  <c:v>344.44444444444446</c:v>
                </c:pt>
                <c:pt idx="9">
                  <c:v>322.22222222222223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B-481A-8E36-9444063A7864}"/>
            </c:ext>
          </c:extLst>
        </c:ser>
        <c:ser>
          <c:idx val="2"/>
          <c:order val="2"/>
          <c:tx>
            <c:strRef>
              <c:f>'BASE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'BASE ANALYSIS'!$G$12:$H$21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ANALYSIS'!$K$12:$K$21</c:f>
              <c:numCache>
                <c:formatCode>General</c:formatCode>
                <c:ptCount val="10"/>
                <c:pt idx="0">
                  <c:v>1520.8888888888887</c:v>
                </c:pt>
                <c:pt idx="1">
                  <c:v>1263.6666666666667</c:v>
                </c:pt>
                <c:pt idx="2">
                  <c:v>2114.5555555555557</c:v>
                </c:pt>
                <c:pt idx="3">
                  <c:v>1660.4444444444443</c:v>
                </c:pt>
                <c:pt idx="4">
                  <c:v>1701.2222222222222</c:v>
                </c:pt>
                <c:pt idx="5">
                  <c:v>1380.4444444444443</c:v>
                </c:pt>
                <c:pt idx="6">
                  <c:v>1298.8888888888887</c:v>
                </c:pt>
                <c:pt idx="7">
                  <c:v>1237.5555555555557</c:v>
                </c:pt>
                <c:pt idx="8">
                  <c:v>500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B-481A-8E36-9444063A7864}"/>
            </c:ext>
          </c:extLst>
        </c:ser>
        <c:ser>
          <c:idx val="3"/>
          <c:order val="3"/>
          <c:tx>
            <c:strRef>
              <c:f>'BASE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'BASE ANALYSIS'!$G$12:$H$21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ANALYSIS'!$L$12:$L$21</c:f>
              <c:numCache>
                <c:formatCode>General</c:formatCode>
                <c:ptCount val="10"/>
                <c:pt idx="0">
                  <c:v>1050.4444444444443</c:v>
                </c:pt>
                <c:pt idx="1">
                  <c:v>1158</c:v>
                </c:pt>
                <c:pt idx="2">
                  <c:v>1436.5555555555557</c:v>
                </c:pt>
                <c:pt idx="3">
                  <c:v>1505.4444444444443</c:v>
                </c:pt>
                <c:pt idx="4">
                  <c:v>959.11111111111109</c:v>
                </c:pt>
                <c:pt idx="5">
                  <c:v>765.11111111111109</c:v>
                </c:pt>
                <c:pt idx="6">
                  <c:v>742.88888888888891</c:v>
                </c:pt>
                <c:pt idx="7">
                  <c:v>678.33333333333337</c:v>
                </c:pt>
                <c:pt idx="8">
                  <c:v>552.66666666666663</c:v>
                </c:pt>
                <c:pt idx="9">
                  <c:v>529.77777777777783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B-481A-8E36-9444063A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871136"/>
        <c:axId val="1731869496"/>
      </c:barChart>
      <c:catAx>
        <c:axId val="17318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69496"/>
        <c:crosses val="autoZero"/>
        <c:auto val="1"/>
        <c:lblAlgn val="ctr"/>
        <c:lblOffset val="100"/>
        <c:noMultiLvlLbl val="0"/>
      </c:catAx>
      <c:valAx>
        <c:axId val="17318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1136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Tiempo (s)</a:t>
                  </a:r>
                </a:p>
                <a:p>
                  <a:pPr>
                    <a:defRPr/>
                  </a:pP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- Ancho de banda medio-bajo </a:t>
            </a:r>
            <a:r>
              <a:rPr lang="en-US" baseline="0"/>
              <a:t>(32/1 mbps, 50ms)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'BASE ANALYSIS'!$G$22:$H$31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ANALYSIS'!$I$22:$I$31</c:f>
              <c:numCache>
                <c:formatCode>General</c:formatCode>
                <c:ptCount val="10"/>
                <c:pt idx="0">
                  <c:v>1109.4444444444443</c:v>
                </c:pt>
                <c:pt idx="1">
                  <c:v>1204.1111111111113</c:v>
                </c:pt>
                <c:pt idx="2">
                  <c:v>1468.4444444444443</c:v>
                </c:pt>
                <c:pt idx="3">
                  <c:v>1537.7777777777778</c:v>
                </c:pt>
                <c:pt idx="4">
                  <c:v>914.66666666666652</c:v>
                </c:pt>
                <c:pt idx="5">
                  <c:v>692.11111111111109</c:v>
                </c:pt>
                <c:pt idx="6">
                  <c:v>657.44444444444446</c:v>
                </c:pt>
                <c:pt idx="7">
                  <c:v>724.66666666666652</c:v>
                </c:pt>
                <c:pt idx="8">
                  <c:v>433.33333333333326</c:v>
                </c:pt>
                <c:pt idx="9">
                  <c:v>411.11111111111114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2-4826-B681-8F867282F2A3}"/>
            </c:ext>
          </c:extLst>
        </c:ser>
        <c:ser>
          <c:idx val="1"/>
          <c:order val="1"/>
          <c:tx>
            <c:strRef>
              <c:f>'BASE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'BASE ANALYSIS'!$G$22:$H$31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ANALYSIS'!$J$22:$J$31</c:f>
              <c:numCache>
                <c:formatCode>General</c:formatCode>
                <c:ptCount val="10"/>
                <c:pt idx="0">
                  <c:v>1109.4444444444443</c:v>
                </c:pt>
                <c:pt idx="1">
                  <c:v>1204.1111111111113</c:v>
                </c:pt>
                <c:pt idx="2">
                  <c:v>1468.4444444444443</c:v>
                </c:pt>
                <c:pt idx="3">
                  <c:v>1537.7777777777778</c:v>
                </c:pt>
                <c:pt idx="4">
                  <c:v>925.88888888888891</c:v>
                </c:pt>
                <c:pt idx="5">
                  <c:v>706.11111111111109</c:v>
                </c:pt>
                <c:pt idx="6">
                  <c:v>657.44444444444446</c:v>
                </c:pt>
                <c:pt idx="7">
                  <c:v>724.66666666666652</c:v>
                </c:pt>
                <c:pt idx="8">
                  <c:v>433.33333333333326</c:v>
                </c:pt>
                <c:pt idx="9">
                  <c:v>411.11111111111114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2-4826-B681-8F867282F2A3}"/>
            </c:ext>
          </c:extLst>
        </c:ser>
        <c:ser>
          <c:idx val="2"/>
          <c:order val="2"/>
          <c:tx>
            <c:strRef>
              <c:f>'BASE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'BASE ANALYSIS'!$G$22:$H$31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ANALYSIS'!$K$22:$K$31</c:f>
              <c:numCache>
                <c:formatCode>General</c:formatCode>
                <c:ptCount val="10"/>
                <c:pt idx="0">
                  <c:v>1528.3333333333333</c:v>
                </c:pt>
                <c:pt idx="1">
                  <c:v>1304</c:v>
                </c:pt>
                <c:pt idx="2">
                  <c:v>2178.8888888888887</c:v>
                </c:pt>
                <c:pt idx="3">
                  <c:v>1693.8888888888887</c:v>
                </c:pt>
                <c:pt idx="4">
                  <c:v>1665</c:v>
                </c:pt>
                <c:pt idx="5">
                  <c:v>1385.4444444444443</c:v>
                </c:pt>
                <c:pt idx="6">
                  <c:v>1190.4444444444443</c:v>
                </c:pt>
                <c:pt idx="7">
                  <c:v>1381.7777777777778</c:v>
                </c:pt>
                <c:pt idx="8">
                  <c:v>688.88888888888891</c:v>
                </c:pt>
                <c:pt idx="9">
                  <c:v>544.44444444444446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2-4826-B681-8F867282F2A3}"/>
            </c:ext>
          </c:extLst>
        </c:ser>
        <c:ser>
          <c:idx val="3"/>
          <c:order val="3"/>
          <c:tx>
            <c:strRef>
              <c:f>'BASE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'BASE ANALYSIS'!$G$22:$H$31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ANALYSIS'!$L$22:$L$31</c:f>
              <c:numCache>
                <c:formatCode>General</c:formatCode>
                <c:ptCount val="10"/>
                <c:pt idx="0">
                  <c:v>1109.4444444444443</c:v>
                </c:pt>
                <c:pt idx="1">
                  <c:v>1204.1111111111113</c:v>
                </c:pt>
                <c:pt idx="2">
                  <c:v>1468.4444444444443</c:v>
                </c:pt>
                <c:pt idx="3">
                  <c:v>1537.7777777777778</c:v>
                </c:pt>
                <c:pt idx="4">
                  <c:v>925.88888888888891</c:v>
                </c:pt>
                <c:pt idx="5">
                  <c:v>744.22222222222229</c:v>
                </c:pt>
                <c:pt idx="6">
                  <c:v>657.66666666666663</c:v>
                </c:pt>
                <c:pt idx="7">
                  <c:v>762.33333333333348</c:v>
                </c:pt>
                <c:pt idx="8">
                  <c:v>544.66666666666663</c:v>
                </c:pt>
                <c:pt idx="9">
                  <c:v>543.66666666666663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2-4826-B681-8F867282F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871136"/>
        <c:axId val="1731869496"/>
      </c:barChart>
      <c:catAx>
        <c:axId val="17318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69496"/>
        <c:crosses val="autoZero"/>
        <c:auto val="1"/>
        <c:lblAlgn val="ctr"/>
        <c:lblOffset val="100"/>
        <c:noMultiLvlLbl val="0"/>
      </c:catAx>
      <c:valAx>
        <c:axId val="17318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1136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Tiempo (s)</a:t>
                  </a:r>
                </a:p>
                <a:p>
                  <a:pPr>
                    <a:defRPr/>
                  </a:pPr>
                  <a:r>
                    <a:rPr lang="en-US"/>
                    <a:t>Menos es mejor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- Ancho de banda medio-alto </a:t>
            </a:r>
            <a:r>
              <a:rPr lang="en-US" baseline="0"/>
              <a:t>(53/1 mbps, 50ms)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ANALYSIS'!$I$1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'BASE ANALYSIS'!$G$32:$H$41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ANALYSIS'!$I$32:$I$41</c:f>
              <c:numCache>
                <c:formatCode>General</c:formatCode>
                <c:ptCount val="10"/>
                <c:pt idx="0">
                  <c:v>1074.3333333333333</c:v>
                </c:pt>
                <c:pt idx="1">
                  <c:v>1095.1111111111113</c:v>
                </c:pt>
                <c:pt idx="2">
                  <c:v>1434.3333333333333</c:v>
                </c:pt>
                <c:pt idx="3">
                  <c:v>1487</c:v>
                </c:pt>
                <c:pt idx="4">
                  <c:v>873.77777777777771</c:v>
                </c:pt>
                <c:pt idx="5">
                  <c:v>700.25</c:v>
                </c:pt>
                <c:pt idx="6">
                  <c:v>593.22222222222217</c:v>
                </c:pt>
                <c:pt idx="7">
                  <c:v>641.33333333333337</c:v>
                </c:pt>
                <c:pt idx="8">
                  <c:v>322.22222222222223</c:v>
                </c:pt>
                <c:pt idx="9">
                  <c:v>311.11111111111109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B-4627-A226-CE8B673AA7C9}"/>
            </c:ext>
          </c:extLst>
        </c:ser>
        <c:ser>
          <c:idx val="1"/>
          <c:order val="1"/>
          <c:tx>
            <c:strRef>
              <c:f>'BASE ANALYSIS'!$J$1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'BASE ANALYSIS'!$G$32:$H$41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ANALYSIS'!$J$32:$J$41</c:f>
              <c:numCache>
                <c:formatCode>General</c:formatCode>
                <c:ptCount val="10"/>
                <c:pt idx="0">
                  <c:v>1074.3333333333333</c:v>
                </c:pt>
                <c:pt idx="1">
                  <c:v>1095.1111111111113</c:v>
                </c:pt>
                <c:pt idx="2">
                  <c:v>1434.3333333333333</c:v>
                </c:pt>
                <c:pt idx="3">
                  <c:v>1487</c:v>
                </c:pt>
                <c:pt idx="4">
                  <c:v>888.22222222222229</c:v>
                </c:pt>
                <c:pt idx="5">
                  <c:v>719.875</c:v>
                </c:pt>
                <c:pt idx="6">
                  <c:v>585.77777777777783</c:v>
                </c:pt>
                <c:pt idx="7">
                  <c:v>641.33333333333337</c:v>
                </c:pt>
                <c:pt idx="8">
                  <c:v>322.22222222222223</c:v>
                </c:pt>
                <c:pt idx="9">
                  <c:v>311.11111111111109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B-4627-A226-CE8B673AA7C9}"/>
            </c:ext>
          </c:extLst>
        </c:ser>
        <c:ser>
          <c:idx val="2"/>
          <c:order val="2"/>
          <c:tx>
            <c:strRef>
              <c:f>'BASE ANALYSIS'!$K$1</c:f>
              <c:strCache>
                <c:ptCount val="1"/>
                <c:pt idx="0">
                  <c:v>FMP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'BASE ANALYSIS'!$G$32:$H$41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ANALYSIS'!$K$32:$K$41</c:f>
              <c:numCache>
                <c:formatCode>General</c:formatCode>
                <c:ptCount val="10"/>
                <c:pt idx="0">
                  <c:v>1493</c:v>
                </c:pt>
                <c:pt idx="1">
                  <c:v>1189.3333333333333</c:v>
                </c:pt>
                <c:pt idx="2">
                  <c:v>2267.7777777777774</c:v>
                </c:pt>
                <c:pt idx="3">
                  <c:v>1642.2222222222222</c:v>
                </c:pt>
                <c:pt idx="4">
                  <c:v>1620.7777777777778</c:v>
                </c:pt>
                <c:pt idx="5">
                  <c:v>1347</c:v>
                </c:pt>
                <c:pt idx="6">
                  <c:v>1184.3333333333333</c:v>
                </c:pt>
                <c:pt idx="7">
                  <c:v>1258.1111111111113</c:v>
                </c:pt>
                <c:pt idx="8">
                  <c:v>522.22222222222217</c:v>
                </c:pt>
                <c:pt idx="9">
                  <c:v>388.88888888888886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FB-4627-A226-CE8B673AA7C9}"/>
            </c:ext>
          </c:extLst>
        </c:ser>
        <c:ser>
          <c:idx val="3"/>
          <c:order val="3"/>
          <c:tx>
            <c:strRef>
              <c:f>'BASE ANALYSIS'!$L$1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'BASE ANALYSIS'!$G$32:$H$41</c:f>
              <c:multiLvlStrCache>
                <c:ptCount val="10"/>
                <c:lvl>
                  <c:pt idx="0">
                    <c:v>iPhone 6</c:v>
                  </c:pt>
                  <c:pt idx="1">
                    <c:v>iPhone 6</c:v>
                  </c:pt>
                  <c:pt idx="2">
                    <c:v>iPhone 8</c:v>
                  </c:pt>
                  <c:pt idx="3">
                    <c:v>iPhone 8</c:v>
                  </c:pt>
                  <c:pt idx="4">
                    <c:v>Moto G</c:v>
                  </c:pt>
                  <c:pt idx="5">
                    <c:v>Moto G</c:v>
                  </c:pt>
                  <c:pt idx="6">
                    <c:v>Moto G6</c:v>
                  </c:pt>
                  <c:pt idx="7">
                    <c:v>Moto G6</c:v>
                  </c:pt>
                  <c:pt idx="8">
                    <c:v>Thinkpad T430</c:v>
                  </c:pt>
                  <c:pt idx="9">
                    <c:v>Thinkpad T430</c:v>
                  </c:pt>
                </c:lvl>
                <c:lvl>
                  <c:pt idx="0">
                    <c:v>1era</c:v>
                  </c:pt>
                  <c:pt idx="1">
                    <c:v>2da</c:v>
                  </c:pt>
                  <c:pt idx="2">
                    <c:v>1era</c:v>
                  </c:pt>
                  <c:pt idx="3">
                    <c:v>2da</c:v>
                  </c:pt>
                  <c:pt idx="4">
                    <c:v>1era</c:v>
                  </c:pt>
                  <c:pt idx="5">
                    <c:v>2da</c:v>
                  </c:pt>
                  <c:pt idx="6">
                    <c:v>1era</c:v>
                  </c:pt>
                  <c:pt idx="7">
                    <c:v>2da</c:v>
                  </c:pt>
                  <c:pt idx="8">
                    <c:v>1era</c:v>
                  </c:pt>
                  <c:pt idx="9">
                    <c:v>2da</c:v>
                  </c:pt>
                </c:lvl>
              </c:multiLvlStrCache>
            </c:multiLvlStrRef>
          </c:cat>
          <c:val>
            <c:numRef>
              <c:f>'BASE ANALYSIS'!$L$32:$L$41</c:f>
              <c:numCache>
                <c:formatCode>General</c:formatCode>
                <c:ptCount val="10"/>
                <c:pt idx="0">
                  <c:v>1074.3333333333333</c:v>
                </c:pt>
                <c:pt idx="1">
                  <c:v>1095.1111111111113</c:v>
                </c:pt>
                <c:pt idx="2">
                  <c:v>1434.3333333333333</c:v>
                </c:pt>
                <c:pt idx="3">
                  <c:v>1487</c:v>
                </c:pt>
                <c:pt idx="4">
                  <c:v>888.22222222222229</c:v>
                </c:pt>
                <c:pt idx="5">
                  <c:v>745.25</c:v>
                </c:pt>
                <c:pt idx="6">
                  <c:v>657.11111111111109</c:v>
                </c:pt>
                <c:pt idx="7">
                  <c:v>660.77777777777783</c:v>
                </c:pt>
                <c:pt idx="8">
                  <c:v>549</c:v>
                </c:pt>
                <c:pt idx="9">
                  <c:v>531.33333333333337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FB-4627-A226-CE8B673A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871136"/>
        <c:axId val="1731869496"/>
      </c:barChart>
      <c:catAx>
        <c:axId val="17318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69496"/>
        <c:crosses val="autoZero"/>
        <c:auto val="1"/>
        <c:lblAlgn val="ctr"/>
        <c:lblOffset val="100"/>
        <c:noMultiLvlLbl val="0"/>
      </c:catAx>
      <c:valAx>
        <c:axId val="17318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1136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Tiempo (s)</a:t>
                  </a:r>
                </a:p>
                <a:p>
                  <a:pPr>
                    <a:defRPr/>
                  </a:pPr>
                  <a:r>
                    <a:rPr lang="en-US"/>
                    <a:t>Menos es mejor</a:t>
                  </a:r>
                </a:p>
                <a:p>
                  <a:pPr>
                    <a:defRPr/>
                  </a:pP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204787</xdr:colOff>
      <xdr:row>0</xdr:row>
      <xdr:rowOff>57150</xdr:rowOff>
    </xdr:from>
    <xdr:to>
      <xdr:col>15</xdr:col>
      <xdr:colOff>504825</xdr:colOff>
      <xdr:row>13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7E5E6C-6587-4B06-A2BE-53F1CA817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914400</xdr:colOff>
      <xdr:row>11</xdr:row>
      <xdr:rowOff>104774</xdr:rowOff>
    </xdr:from>
    <xdr:to>
      <xdr:col>12</xdr:col>
      <xdr:colOff>1076325</xdr:colOff>
      <xdr:row>24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421D8C-3B56-4BD9-B6EE-6526CAACC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161925</xdr:colOff>
      <xdr:row>13</xdr:row>
      <xdr:rowOff>123825</xdr:rowOff>
    </xdr:from>
    <xdr:to>
      <xdr:col>15</xdr:col>
      <xdr:colOff>371475</xdr:colOff>
      <xdr:row>26</xdr:row>
      <xdr:rowOff>109538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228576-5A96-4A0B-882F-683597B04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885825</xdr:colOff>
      <xdr:row>24</xdr:row>
      <xdr:rowOff>171450</xdr:rowOff>
    </xdr:from>
    <xdr:to>
      <xdr:col>12</xdr:col>
      <xdr:colOff>1047750</xdr:colOff>
      <xdr:row>37</xdr:row>
      <xdr:rowOff>157163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8D5B5C-CEC5-4F6A-87B5-DD8A684D0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1076326</xdr:colOff>
      <xdr:row>27</xdr:row>
      <xdr:rowOff>66675</xdr:rowOff>
    </xdr:from>
    <xdr:to>
      <xdr:col>15</xdr:col>
      <xdr:colOff>400051</xdr:colOff>
      <xdr:row>40</xdr:row>
      <xdr:rowOff>23813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02BF98-7200-4B3B-A0C5-ABC4003E7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619125</xdr:colOff>
      <xdr:row>0</xdr:row>
      <xdr:rowOff>157162</xdr:rowOff>
    </xdr:from>
    <xdr:to>
      <xdr:col>19</xdr:col>
      <xdr:colOff>1509712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45489-AB19-46D5-B04C-B4154BBCF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4</xdr:row>
      <xdr:rowOff>95250</xdr:rowOff>
    </xdr:from>
    <xdr:to>
      <xdr:col>16</xdr:col>
      <xdr:colOff>509587</xdr:colOff>
      <xdr:row>17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28D8FE-5939-4C19-BB1B-345AA6506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</xdr:row>
      <xdr:rowOff>114300</xdr:rowOff>
    </xdr:from>
    <xdr:to>
      <xdr:col>20</xdr:col>
      <xdr:colOff>71437</xdr:colOff>
      <xdr:row>27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67DD14-BFD8-48F2-B53C-94915F84E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457200</xdr:colOff>
      <xdr:row>20</xdr:row>
      <xdr:rowOff>19050</xdr:rowOff>
    </xdr:from>
    <xdr:to>
      <xdr:col>16</xdr:col>
      <xdr:colOff>500062</xdr:colOff>
      <xdr:row>33</xdr:row>
      <xdr:rowOff>80963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07D8FC-BDA0-48AA-9AC3-1F689E439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29</xdr:row>
      <xdr:rowOff>76200</xdr:rowOff>
    </xdr:from>
    <xdr:to>
      <xdr:col>20</xdr:col>
      <xdr:colOff>80962</xdr:colOff>
      <xdr:row>42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1177D-278F-45E3-9F9C-109C57533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1185862</xdr:colOff>
      <xdr:row>3</xdr:row>
      <xdr:rowOff>80962</xdr:rowOff>
    </xdr:from>
    <xdr:to>
      <xdr:col>16</xdr:col>
      <xdr:colOff>585787</xdr:colOff>
      <xdr:row>17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527864-6BED-4CD9-8AE9-9831488CE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5</xdr:row>
      <xdr:rowOff>38100</xdr:rowOff>
    </xdr:from>
    <xdr:to>
      <xdr:col>13</xdr:col>
      <xdr:colOff>704850</xdr:colOff>
      <xdr:row>19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8ADD5A-C7B0-48AA-BF2D-B61F825D5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819150</xdr:colOff>
      <xdr:row>21</xdr:row>
      <xdr:rowOff>47625</xdr:rowOff>
    </xdr:from>
    <xdr:to>
      <xdr:col>16</xdr:col>
      <xdr:colOff>219075</xdr:colOff>
      <xdr:row>35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0472AC-4CAA-4361-875E-7673CCF7D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22</xdr:row>
      <xdr:rowOff>47625</xdr:rowOff>
    </xdr:from>
    <xdr:to>
      <xdr:col>13</xdr:col>
      <xdr:colOff>400050</xdr:colOff>
      <xdr:row>36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1B839D-4C1B-4C04-AEA0-495036D6E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742950</xdr:colOff>
      <xdr:row>36</xdr:row>
      <xdr:rowOff>66675</xdr:rowOff>
    </xdr:from>
    <xdr:to>
      <xdr:col>16</xdr:col>
      <xdr:colOff>142875</xdr:colOff>
      <xdr:row>50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6643AF-622B-4A8F-A17F-2ECF55AE4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15</xdr:col>
      <xdr:colOff>361950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4449E-14E5-43C0-9BC7-785CC730F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5</xdr:row>
      <xdr:rowOff>161925</xdr:rowOff>
    </xdr:from>
    <xdr:to>
      <xdr:col>10</xdr:col>
      <xdr:colOff>790575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F4957-EEE8-4E4E-B67A-ABC5452E2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990600</xdr:colOff>
      <xdr:row>16</xdr:row>
      <xdr:rowOff>76200</xdr:rowOff>
    </xdr:from>
    <xdr:to>
      <xdr:col>15</xdr:col>
      <xdr:colOff>219075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34DEAE-5A5A-4AC5-820A-C6CFF3A60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514350</xdr:colOff>
      <xdr:row>21</xdr:row>
      <xdr:rowOff>57150</xdr:rowOff>
    </xdr:from>
    <xdr:to>
      <xdr:col>10</xdr:col>
      <xdr:colOff>819150</xdr:colOff>
      <xdr:row>35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C77A57-5440-4513-8162-08411D37B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1000125</xdr:colOff>
      <xdr:row>31</xdr:row>
      <xdr:rowOff>180975</xdr:rowOff>
    </xdr:from>
    <xdr:to>
      <xdr:col>15</xdr:col>
      <xdr:colOff>228600</xdr:colOff>
      <xdr:row>46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5A6481-D94F-4EFD-8642-CF4351E95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3187D53-7516-46FA-BF16-2AB6DE6A95D3}" autoFormatId="16" applyNumberFormats="0" applyBorderFormats="0" applyFontFormats="0" applyPatternFormats="0" applyAlignmentFormats="0" applyWidthHeightFormats="0">
  <queryTableRefresh nextId="41">
    <queryTableFields count="38">
      <queryTableField id="1" name="Test #" tableColumnId="1"/>
      <queryTableField id="2" name="File Name" tableColumnId="2"/>
      <queryTableField id="3" name="id" tableColumnId="3"/>
      <queryTableField id="4" name="url" tableColumnId="4"/>
      <queryTableField id="5" name="bwDown" tableColumnId="5"/>
      <queryTableField id="6" name="bwUp" tableColumnId="6"/>
      <queryTableField id="7" name="latency" tableColumnId="7"/>
      <queryTableField id="8" name="label" tableColumnId="8"/>
      <queryTableField id="9" name="completed" tableColumnId="9"/>
      <queryTableField id="10" name="tester" tableColumnId="10"/>
      <queryTableField id="11" name="successfulFVRuns" tableColumnId="11"/>
      <queryTableField id="12" name="successfulRVRuns" tableColumnId="12"/>
      <queryTableField id="13" name="firstView.loadEventEnd" tableColumnId="13"/>
      <queryTableField id="14" name="firstView.date" tableColumnId="14"/>
      <queryTableField id="15" name="firstView.lastVisualChange" tableColumnId="15"/>
      <queryTableField id="16" name="firstView.visualComplete" tableColumnId="16"/>
      <queryTableField id="17" name="firstView.render" tableColumnId="17"/>
      <queryTableField id="18" name="firstView.visualComplete85" tableColumnId="18"/>
      <queryTableField id="19" name="firstView.TTIMeasurementEnd" tableColumnId="19"/>
      <queryTableField id="20" name="firstView.heroElementTimes.Image" tableColumnId="20"/>
      <queryTableField id="21" name="firstView.heroElementTimes.firstArticle" tableColumnId="21"/>
      <queryTableField id="22" name="firstView.firstMeaningfulPaint" tableColumnId="22"/>
      <queryTableField id="23" name="firstView.firstContentfulPaint" tableColumnId="23"/>
      <queryTableField id="24" name="firstView.firstImagePaint" tableColumnId="24"/>
      <queryTableField id="26" name="firstView.TotalBlockingTime" tableColumnId="26"/>
      <queryTableField id="27" name="repeatView.loadEventEnd" tableColumnId="27"/>
      <queryTableField id="29" name="repeatView.lastVisualChange" tableColumnId="29"/>
      <queryTableField id="30" name="repeatView.visualComplete" tableColumnId="30"/>
      <queryTableField id="31" name="repeatView.render" tableColumnId="31"/>
      <queryTableField id="32" name="repeatView.visualComplete85" tableColumnId="32"/>
      <queryTableField id="33" name="repeatView.TTIMeasurementEnd" tableColumnId="33"/>
      <queryTableField id="34" name="repeatView.heroElementTimes.Image" tableColumnId="34"/>
      <queryTableField id="35" name="repeatView.heroElementTimes.firstArticle" tableColumnId="35"/>
      <queryTableField id="36" name="repeatView.firstMeaningfulPaint" tableColumnId="36"/>
      <queryTableField id="37" name="repeatView.firstContentfulPaint" tableColumnId="37"/>
      <queryTableField id="38" name="repeatView.firstImagePaint" tableColumnId="38"/>
      <queryTableField id="39" name="repeatView.TotalBlockingTime" tableColumnId="39"/>
      <queryTableField id="40" name="Device" tableColumnId="4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D64915B-E4B9-4C3E-8CFC-CFFDCD857536}" autoFormatId="16" applyNumberFormats="0" applyBorderFormats="0" applyFontFormats="0" applyPatternFormats="0" applyAlignmentFormats="0" applyWidthHeightFormats="0">
  <queryTableRefresh nextId="41">
    <queryTableFields count="38">
      <queryTableField id="1" name="Test #" tableColumnId="1"/>
      <queryTableField id="2" name="File Name" tableColumnId="2"/>
      <queryTableField id="3" name="id" tableColumnId="3"/>
      <queryTableField id="4" name="url" tableColumnId="4"/>
      <queryTableField id="5" name="bwDown" tableColumnId="5"/>
      <queryTableField id="6" name="bwUp" tableColumnId="6"/>
      <queryTableField id="7" name="latency" tableColumnId="7"/>
      <queryTableField id="8" name="label" tableColumnId="8"/>
      <queryTableField id="9" name="completed" tableColumnId="9"/>
      <queryTableField id="10" name="tester" tableColumnId="10"/>
      <queryTableField id="11" name="successfulFVRuns" tableColumnId="11"/>
      <queryTableField id="12" name="successfulRVRuns" tableColumnId="12"/>
      <queryTableField id="13" name="firstView.loadEventEnd" tableColumnId="13"/>
      <queryTableField id="14" name="firstView.date" tableColumnId="14"/>
      <queryTableField id="15" name="firstView.lastVisualChange" tableColumnId="15"/>
      <queryTableField id="16" name="firstView.visualComplete" tableColumnId="16"/>
      <queryTableField id="17" name="firstView.render" tableColumnId="17"/>
      <queryTableField id="18" name="firstView.visualComplete85" tableColumnId="18"/>
      <queryTableField id="19" name="firstView.TTIMeasurementEnd" tableColumnId="19"/>
      <queryTableField id="20" name="firstView.heroElementTimes.Image" tableColumnId="20"/>
      <queryTableField id="21" name="firstView.heroElementTimes.firstArticle" tableColumnId="21"/>
      <queryTableField id="22" name="firstView.firstMeaningfulPaint" tableColumnId="22"/>
      <queryTableField id="23" name="firstView.firstContentfulPaint" tableColumnId="23"/>
      <queryTableField id="24" name="firstView.firstImagePaint" tableColumnId="24"/>
      <queryTableField id="26" name="firstView.TotalBlockingTime" tableColumnId="26"/>
      <queryTableField id="27" name="repeatView.loadEventEnd" tableColumnId="27"/>
      <queryTableField id="29" name="repeatView.lastVisualChange" tableColumnId="29"/>
      <queryTableField id="30" name="repeatView.visualComplete" tableColumnId="30"/>
      <queryTableField id="31" name="repeatView.render" tableColumnId="31"/>
      <queryTableField id="32" name="repeatView.visualComplete85" tableColumnId="32"/>
      <queryTableField id="33" name="repeatView.TTIMeasurementEnd" tableColumnId="33"/>
      <queryTableField id="34" name="repeatView.heroElementTimes.Image" tableColumnId="34"/>
      <queryTableField id="35" name="repeatView.heroElementTimes.firstArticle" tableColumnId="35"/>
      <queryTableField id="36" name="repeatView.firstMeaningfulPaint" tableColumnId="36"/>
      <queryTableField id="37" name="repeatView.firstContentfulPaint" tableColumnId="37"/>
      <queryTableField id="38" name="repeatView.firstImagePaint" tableColumnId="38"/>
      <queryTableField id="39" name="repeatView.TotalBlockingTime" tableColumnId="39"/>
      <queryTableField id="40" name="Device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FC7049-706D-4A7B-AE55-B56F8BFA5AA6}" name="results_prpl" displayName="results_prpl" ref="A1:AL26" tableType="queryTable" totalsRowShown="0">
  <autoFilter ref="A1:AL26" xr:uid="{B657B25E-5A92-4DB7-86B0-B51EC82E916A}"/>
  <tableColumns count="38">
    <tableColumn id="1" xr3:uid="{958A12A9-9019-4BA9-AD28-730AA9B1C822}" uniqueName="1" name="Test #" queryTableFieldId="1"/>
    <tableColumn id="2" xr3:uid="{95DD37A2-7FC0-43F4-8287-DD0D1BF4CE4C}" uniqueName="2" name="File Name" queryTableFieldId="2" dataDxfId="16"/>
    <tableColumn id="3" xr3:uid="{2EE72D63-9ACA-4633-B324-988F238631D6}" uniqueName="3" name="id" queryTableFieldId="3"/>
    <tableColumn id="4" xr3:uid="{15A303EE-7343-45D1-A455-0EC8EDB88330}" uniqueName="4" name="url" queryTableFieldId="4"/>
    <tableColumn id="5" xr3:uid="{FD7ACF56-98FF-4F08-BA02-F278690862EB}" uniqueName="5" name="bwDown" queryTableFieldId="5"/>
    <tableColumn id="6" xr3:uid="{5A7B0176-CC86-4892-ABC2-422FB52E2367}" uniqueName="6" name="bwUp" queryTableFieldId="6"/>
    <tableColumn id="7" xr3:uid="{A1FC978D-6157-4EBC-B104-AFF0C33CA4C4}" uniqueName="7" name="latency" queryTableFieldId="7"/>
    <tableColumn id="8" xr3:uid="{CB9EE63E-7CB2-4912-ACAC-B17E9999F2CF}" uniqueName="8" name="label" queryTableFieldId="8"/>
    <tableColumn id="9" xr3:uid="{72D45E8A-9675-4272-979D-FF07050377FD}" uniqueName="9" name="completed" queryTableFieldId="9"/>
    <tableColumn id="10" xr3:uid="{505D84CD-8C73-4CBF-96C5-D73F5C3AC14F}" uniqueName="10" name="tester" queryTableFieldId="10"/>
    <tableColumn id="11" xr3:uid="{E4E166B4-4AB9-4526-8D08-565C562A072A}" uniqueName="11" name="successfulFVRuns" queryTableFieldId="11"/>
    <tableColumn id="12" xr3:uid="{9A261683-E485-4D94-9E55-D62BFF81A765}" uniqueName="12" name="successfulRVRuns" queryTableFieldId="12"/>
    <tableColumn id="13" xr3:uid="{CD95A861-C2E3-467E-B076-77CD2B45BE28}" uniqueName="13" name="firstView.loadEventEnd" queryTableFieldId="13"/>
    <tableColumn id="14" xr3:uid="{00E1C02F-E8E8-40AD-BA73-A46AED02E4F3}" uniqueName="14" name="firstView.date" queryTableFieldId="14"/>
    <tableColumn id="15" xr3:uid="{769EF121-70FC-427D-8DE0-F5A658354273}" uniqueName="15" name="firstView.lastVisualChange" queryTableFieldId="15"/>
    <tableColumn id="16" xr3:uid="{9F49BFEC-49B7-4F93-BAE4-18B0AACE5C92}" uniqueName="16" name="firstView.visualComplete" queryTableFieldId="16"/>
    <tableColumn id="17" xr3:uid="{C950CB63-3857-4ED2-A458-90A7C520F41C}" uniqueName="17" name="firstView.render" queryTableFieldId="17"/>
    <tableColumn id="18" xr3:uid="{96E3D249-EF1B-44E6-B004-75914F1D64D9}" uniqueName="18" name="firstView.visualComplete85" queryTableFieldId="18"/>
    <tableColumn id="19" xr3:uid="{9A25E922-41FA-4252-B7E8-49C093C49292}" uniqueName="19" name="firstView.TTIMeasurementEnd" queryTableFieldId="19"/>
    <tableColumn id="20" xr3:uid="{3547A0A5-E251-45AD-B497-456166938C89}" uniqueName="20" name="firstView.heroElementTimes.Image" queryTableFieldId="20"/>
    <tableColumn id="21" xr3:uid="{57232A03-B660-46D1-BB85-DE7DD061E884}" uniqueName="21" name="firstView.heroElementTimes.firstArticle" queryTableFieldId="21"/>
    <tableColumn id="22" xr3:uid="{F78D5B0A-F166-4229-A97C-AE7E8565CDBB}" uniqueName="22" name="firstView.firstMeaningfulPaint" queryTableFieldId="22"/>
    <tableColumn id="23" xr3:uid="{03B87692-8EB3-41B3-BA9E-95BD5D2C4427}" uniqueName="23" name="firstView.firstContentfulPaint" queryTableFieldId="23"/>
    <tableColumn id="24" xr3:uid="{E68C6333-BC5E-4808-80A1-3EE9D49AB4AC}" uniqueName="24" name="firstView.firstImagePaint" queryTableFieldId="24"/>
    <tableColumn id="26" xr3:uid="{988E4A17-18E5-45D0-BCF2-6FCD337962D3}" uniqueName="26" name="firstView.TotalBlockingTime" queryTableFieldId="26"/>
    <tableColumn id="27" xr3:uid="{F05BCC41-CCAA-40AA-9B5F-2AF1C2B207B8}" uniqueName="27" name="repeatView.loadEventEnd" queryTableFieldId="27"/>
    <tableColumn id="29" xr3:uid="{5CC9D0D7-8F0E-44F0-9DCA-337D87435F06}" uniqueName="29" name="repeatView.lastVisualChange" queryTableFieldId="29"/>
    <tableColumn id="30" xr3:uid="{EC9332A8-7476-4559-8721-2449492AACEB}" uniqueName="30" name="repeatView.visualComplete" queryTableFieldId="30"/>
    <tableColumn id="31" xr3:uid="{E0DFC779-8A76-4707-B9C1-70A9434BBF46}" uniqueName="31" name="repeatView.render" queryTableFieldId="31"/>
    <tableColumn id="32" xr3:uid="{C85DE2C4-E871-4785-8026-B689A1753A1F}" uniqueName="32" name="repeatView.visualComplete85" queryTableFieldId="32"/>
    <tableColumn id="33" xr3:uid="{4B850406-9FF1-47D0-8290-EB08AF825789}" uniqueName="33" name="repeatView.TTIMeasurementEnd" queryTableFieldId="33"/>
    <tableColumn id="34" xr3:uid="{0E500295-BA35-4BCF-A189-4B6704E6FF71}" uniqueName="34" name="repeatView.heroElementTimes.Image" queryTableFieldId="34"/>
    <tableColumn id="35" xr3:uid="{3A3B1EA7-1A3C-4881-8131-67DDA90141EC}" uniqueName="35" name="repeatView.heroElementTimes.firstArticle" queryTableFieldId="35"/>
    <tableColumn id="36" xr3:uid="{C1F4F1EF-BAD0-4A80-AF95-72DC4ED82A51}" uniqueName="36" name="repeatView.firstMeaningfulPaint" queryTableFieldId="36"/>
    <tableColumn id="37" xr3:uid="{404F8FF2-5DB5-46C9-AC3C-93A199DE7861}" uniqueName="37" name="repeatView.firstContentfulPaint" queryTableFieldId="37"/>
    <tableColumn id="38" xr3:uid="{BD366424-B6A1-4EA6-81D8-0981CD169990}" uniqueName="38" name="repeatView.firstImagePaint" queryTableFieldId="38"/>
    <tableColumn id="39" xr3:uid="{48529E31-9022-454C-872B-4F5A63B3F194}" uniqueName="39" name="repeatView.TotalBlockingTime" queryTableFieldId="39"/>
    <tableColumn id="40" xr3:uid="{2538F048-8F3A-4A88-B43C-81B98F38E17F}" uniqueName="40" name="Device" queryTableFieldId="40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2EE81E-8D6A-48A0-AEA9-3A94916819E8}" name="results_base" displayName="results_base" ref="A1:AL26" tableType="queryTable" totalsRowShown="0">
  <autoFilter ref="A1:AL26" xr:uid="{397C09DE-B1DB-4427-A74D-E08485B07DA9}"/>
  <tableColumns count="38">
    <tableColumn id="1" xr3:uid="{EFDDC62B-A29B-4BF4-93C1-4429EA9F7D84}" uniqueName="1" name="Test #" queryTableFieldId="1"/>
    <tableColumn id="2" xr3:uid="{B08E689F-0016-4E29-8F00-FBB0FEC1F321}" uniqueName="2" name="File Name" queryTableFieldId="2" dataDxfId="12"/>
    <tableColumn id="3" xr3:uid="{E0D6B73B-150A-48F8-9C58-58A0F436508D}" uniqueName="3" name="id" queryTableFieldId="3"/>
    <tableColumn id="4" xr3:uid="{7DB4AFDA-CBE9-446B-AC9E-8BABFB0C9F05}" uniqueName="4" name="url" queryTableFieldId="4"/>
    <tableColumn id="5" xr3:uid="{5DD5CB41-EC8E-4A8C-9045-C07A72A2C6C2}" uniqueName="5" name="bwDown" queryTableFieldId="5"/>
    <tableColumn id="6" xr3:uid="{F93621CE-B1A7-4A19-8D6E-F462AFD900D7}" uniqueName="6" name="bwUp" queryTableFieldId="6"/>
    <tableColumn id="7" xr3:uid="{59869E9B-6F38-4E19-B0BC-CB97EC58BECA}" uniqueName="7" name="latency" queryTableFieldId="7"/>
    <tableColumn id="8" xr3:uid="{3501FF0A-0661-4E9E-98C9-1C3E611AD02D}" uniqueName="8" name="label" queryTableFieldId="8"/>
    <tableColumn id="9" xr3:uid="{72FC0D6C-EB76-43AD-8FFA-A43C2737BF33}" uniqueName="9" name="completed" queryTableFieldId="9"/>
    <tableColumn id="10" xr3:uid="{4A85ADB4-1D81-4104-9838-77017C35F732}" uniqueName="10" name="tester" queryTableFieldId="10"/>
    <tableColumn id="11" xr3:uid="{5987293E-C1C9-4B84-8645-55AE5D1D1B3C}" uniqueName="11" name="successfulFVRuns" queryTableFieldId="11"/>
    <tableColumn id="12" xr3:uid="{A828916D-C4B8-4754-8E21-B221E419A87E}" uniqueName="12" name="successfulRVRuns" queryTableFieldId="12"/>
    <tableColumn id="13" xr3:uid="{27F1AFD0-0C6A-4CE4-B330-78C1418FC95A}" uniqueName="13" name="firstView.loadEventEnd" queryTableFieldId="13"/>
    <tableColumn id="14" xr3:uid="{79DB6C3E-6CB1-4617-B9E5-80A32EBA2099}" uniqueName="14" name="firstView.date" queryTableFieldId="14"/>
    <tableColumn id="15" xr3:uid="{5D31EF66-661D-4E69-B38B-D8BEE2E9B655}" uniqueName="15" name="firstView.lastVisualChange" queryTableFieldId="15"/>
    <tableColumn id="16" xr3:uid="{D81739E5-6853-44D8-8C73-7287D8FE4EDB}" uniqueName="16" name="firstView.visualComplete" queryTableFieldId="16"/>
    <tableColumn id="17" xr3:uid="{7CFEC89A-D6F3-46D2-AC09-868FBCD9A1E7}" uniqueName="17" name="firstView.render" queryTableFieldId="17"/>
    <tableColumn id="18" xr3:uid="{3C0A6E82-4C76-43FA-B002-87634F48DCD8}" uniqueName="18" name="firstView.visualComplete85" queryTableFieldId="18"/>
    <tableColumn id="19" xr3:uid="{DBE39DC8-D2F7-45B2-8991-7425EE939DE3}" uniqueName="19" name="firstView.TTIMeasurementEnd" queryTableFieldId="19"/>
    <tableColumn id="20" xr3:uid="{379F5DC6-FAD6-4390-A15B-6EFD79F5A01D}" uniqueName="20" name="firstView.heroElementTimes.Image" queryTableFieldId="20"/>
    <tableColumn id="21" xr3:uid="{2F14D9A7-79F2-447A-AC26-812B0037F881}" uniqueName="21" name="firstView.heroElementTimes.firstArticle" queryTableFieldId="21"/>
    <tableColumn id="22" xr3:uid="{9A27C509-549A-46DB-AFD5-23A4917B10E1}" uniqueName="22" name="firstView.firstMeaningfulPaint" queryTableFieldId="22"/>
    <tableColumn id="23" xr3:uid="{D511BA10-C63D-4CFB-8D12-45282C2D2F4D}" uniqueName="23" name="firstView.firstContentfulPaint" queryTableFieldId="23"/>
    <tableColumn id="24" xr3:uid="{F837E24A-91B6-4C2A-B020-578B0BC5B0EF}" uniqueName="24" name="firstView.firstImagePaint" queryTableFieldId="24"/>
    <tableColumn id="26" xr3:uid="{6424F3C6-6217-487C-8207-F4A6291D2F10}" uniqueName="26" name="firstView.TotalBlockingTime" queryTableFieldId="26"/>
    <tableColumn id="27" xr3:uid="{E2F2D8A2-A222-467B-B528-BFCC62EDC2DC}" uniqueName="27" name="repeatView.loadEventEnd" queryTableFieldId="27"/>
    <tableColumn id="29" xr3:uid="{7D7B21FF-519D-4E2A-9624-783044144EB5}" uniqueName="29" name="repeatView.lastVisualChange" queryTableFieldId="29"/>
    <tableColumn id="30" xr3:uid="{4FDB39D0-C249-47AB-BFC0-946D405597A1}" uniqueName="30" name="repeatView.visualComplete" queryTableFieldId="30"/>
    <tableColumn id="31" xr3:uid="{001E403E-98D9-43C7-B48E-B5FB5AFBC570}" uniqueName="31" name="repeatView.render" queryTableFieldId="31"/>
    <tableColumn id="32" xr3:uid="{6BE4388D-4A76-4911-99A3-34C9423A5EB5}" uniqueName="32" name="repeatView.visualComplete85" queryTableFieldId="32"/>
    <tableColumn id="33" xr3:uid="{D4579F9D-1AF3-4209-8744-90E6E01BF633}" uniqueName="33" name="repeatView.TTIMeasurementEnd" queryTableFieldId="33"/>
    <tableColumn id="34" xr3:uid="{7946C927-192C-4898-8E77-DE683552AE53}" uniqueName="34" name="repeatView.heroElementTimes.Image" queryTableFieldId="34"/>
    <tableColumn id="35" xr3:uid="{E70D4964-D2F6-4842-8BAC-759CC0C9C77D}" uniqueName="35" name="repeatView.heroElementTimes.firstArticle" queryTableFieldId="35"/>
    <tableColumn id="36" xr3:uid="{DDFB0632-7DAA-41EC-9258-16DA8E52D660}" uniqueName="36" name="repeatView.firstMeaningfulPaint" queryTableFieldId="36"/>
    <tableColumn id="37" xr3:uid="{60FD0F7A-83FC-4AD2-B26C-60F600AD2A6B}" uniqueName="37" name="repeatView.firstContentfulPaint" queryTableFieldId="37"/>
    <tableColumn id="38" xr3:uid="{362AA2F7-131B-46D9-A0BC-9E065D5262CC}" uniqueName="38" name="repeatView.firstImagePaint" queryTableFieldId="38"/>
    <tableColumn id="39" xr3:uid="{C2A379F4-D258-4224-AEC5-E9D75EC0520E}" uniqueName="39" name="repeatView.TotalBlockingTime" queryTableFieldId="39"/>
    <tableColumn id="40" xr3:uid="{A83DF137-0350-472F-A638-04CACDD300D0}" uniqueName="40" name="Device" queryTableFieldId="40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npwa-test-prpl.netlify.app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npwa-test-base.surge.s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29A7-D3E2-445D-81EC-19DAAE97A701}">
  <dimension ref="A1:N33"/>
  <sheetViews>
    <sheetView tabSelected="1" workbookViewId="0">
      <selection activeCell="K27" sqref="K27"/>
    </sheetView>
  </sheetViews>
  <sheetFormatPr defaultRowHeight="15" x14ac:dyDescent="0.25"/>
  <cols>
    <col min="1" max="1" width="8.28515625" bestFit="1" customWidth="1"/>
    <col min="2" max="2" width="10.5703125" bestFit="1" customWidth="1"/>
    <col min="3" max="3" width="13.7109375" bestFit="1" customWidth="1"/>
    <col min="6" max="6" width="8.28515625" bestFit="1" customWidth="1"/>
    <col min="7" max="7" width="10.5703125" bestFit="1" customWidth="1"/>
    <col min="8" max="8" width="13.7109375" bestFit="1" customWidth="1"/>
    <col min="9" max="9" width="8.28515625" bestFit="1" customWidth="1"/>
    <col min="10" max="10" width="10.5703125" bestFit="1" customWidth="1"/>
    <col min="11" max="11" width="13.7109375" bestFit="1" customWidth="1"/>
    <col min="12" max="12" width="8.28515625" bestFit="1" customWidth="1"/>
    <col min="13" max="13" width="10.5703125" bestFit="1" customWidth="1"/>
    <col min="14" max="14" width="13.7109375" bestFit="1" customWidth="1"/>
  </cols>
  <sheetData>
    <row r="1" spans="1:14" x14ac:dyDescent="0.25">
      <c r="A1" s="1" t="s">
        <v>0</v>
      </c>
      <c r="B1" s="1" t="s">
        <v>3</v>
      </c>
      <c r="C1" s="1" t="s">
        <v>2</v>
      </c>
      <c r="E1" s="1" t="s">
        <v>9</v>
      </c>
      <c r="F1" s="3" t="s">
        <v>0</v>
      </c>
      <c r="G1" s="3" t="s">
        <v>3</v>
      </c>
      <c r="H1" s="3" t="s">
        <v>2</v>
      </c>
      <c r="I1" s="3"/>
      <c r="J1" s="3"/>
      <c r="K1" s="3"/>
      <c r="L1" s="3"/>
      <c r="M1" s="3"/>
      <c r="N1" s="3"/>
    </row>
    <row r="2" spans="1:14" x14ac:dyDescent="0.25">
      <c r="A2" t="s">
        <v>4</v>
      </c>
      <c r="B2">
        <v>14</v>
      </c>
      <c r="C2" t="s">
        <v>1</v>
      </c>
      <c r="E2">
        <v>1</v>
      </c>
      <c r="F2" s="2" t="s">
        <v>5</v>
      </c>
      <c r="G2" s="2">
        <v>14000</v>
      </c>
      <c r="H2" s="2" t="s">
        <v>8</v>
      </c>
    </row>
    <row r="3" spans="1:14" x14ac:dyDescent="0.25">
      <c r="A3" t="s">
        <v>5</v>
      </c>
      <c r="B3">
        <v>32</v>
      </c>
      <c r="C3" t="s">
        <v>10</v>
      </c>
      <c r="E3">
        <f t="shared" ref="E3:E26" si="0">E2+1</f>
        <v>2</v>
      </c>
      <c r="F3" s="2" t="s">
        <v>5</v>
      </c>
      <c r="G3" s="2">
        <v>32000</v>
      </c>
      <c r="H3" s="2" t="s">
        <v>8</v>
      </c>
    </row>
    <row r="4" spans="1:14" x14ac:dyDescent="0.25">
      <c r="A4" t="s">
        <v>6</v>
      </c>
      <c r="B4">
        <v>53</v>
      </c>
      <c r="C4" t="s">
        <v>25</v>
      </c>
      <c r="E4">
        <f t="shared" si="0"/>
        <v>3</v>
      </c>
      <c r="F4" s="2" t="s">
        <v>5</v>
      </c>
      <c r="G4" s="2">
        <v>53000</v>
      </c>
      <c r="H4" s="2" t="s">
        <v>8</v>
      </c>
    </row>
    <row r="5" spans="1:14" x14ac:dyDescent="0.25">
      <c r="B5">
        <v>99</v>
      </c>
      <c r="C5" t="s">
        <v>7</v>
      </c>
      <c r="E5">
        <f t="shared" si="0"/>
        <v>4</v>
      </c>
      <c r="F5" s="2" t="s">
        <v>5</v>
      </c>
      <c r="G5" s="2">
        <v>99000</v>
      </c>
      <c r="H5" s="2" t="s">
        <v>8</v>
      </c>
    </row>
    <row r="6" spans="1:14" x14ac:dyDescent="0.25">
      <c r="C6" t="s">
        <v>8</v>
      </c>
      <c r="E6">
        <f t="shared" si="0"/>
        <v>5</v>
      </c>
      <c r="F6" s="2" t="s">
        <v>5</v>
      </c>
      <c r="G6" s="2">
        <v>14000</v>
      </c>
      <c r="H6" s="2" t="s">
        <v>25</v>
      </c>
    </row>
    <row r="7" spans="1:14" x14ac:dyDescent="0.25">
      <c r="E7">
        <f t="shared" si="0"/>
        <v>6</v>
      </c>
      <c r="F7" s="2" t="s">
        <v>5</v>
      </c>
      <c r="G7" s="2">
        <v>32000</v>
      </c>
      <c r="H7" s="2" t="s">
        <v>25</v>
      </c>
    </row>
    <row r="8" spans="1:14" x14ac:dyDescent="0.25">
      <c r="E8">
        <f t="shared" si="0"/>
        <v>7</v>
      </c>
      <c r="F8" s="2" t="s">
        <v>5</v>
      </c>
      <c r="G8" s="2">
        <v>53000</v>
      </c>
      <c r="H8" s="2" t="s">
        <v>25</v>
      </c>
    </row>
    <row r="9" spans="1:14" x14ac:dyDescent="0.25">
      <c r="E9">
        <f t="shared" si="0"/>
        <v>8</v>
      </c>
      <c r="F9" s="2" t="s">
        <v>5</v>
      </c>
      <c r="G9" s="2">
        <v>99000</v>
      </c>
      <c r="H9" s="2" t="s">
        <v>25</v>
      </c>
    </row>
    <row r="10" spans="1:14" x14ac:dyDescent="0.25">
      <c r="E10">
        <f t="shared" si="0"/>
        <v>9</v>
      </c>
      <c r="F10" s="2" t="s">
        <v>4</v>
      </c>
      <c r="G10" s="2">
        <v>14000</v>
      </c>
      <c r="H10" s="2" t="s">
        <v>7</v>
      </c>
      <c r="J10" s="2"/>
      <c r="K10" s="2"/>
    </row>
    <row r="11" spans="1:14" x14ac:dyDescent="0.25">
      <c r="E11">
        <f t="shared" si="0"/>
        <v>10</v>
      </c>
      <c r="F11" s="2" t="s">
        <v>4</v>
      </c>
      <c r="G11" s="2">
        <v>32000</v>
      </c>
      <c r="H11" s="2" t="s">
        <v>7</v>
      </c>
    </row>
    <row r="12" spans="1:14" x14ac:dyDescent="0.25">
      <c r="E12">
        <f t="shared" si="0"/>
        <v>11</v>
      </c>
      <c r="F12" s="2" t="s">
        <v>4</v>
      </c>
      <c r="G12" s="2">
        <v>53000</v>
      </c>
      <c r="H12" s="2" t="s">
        <v>7</v>
      </c>
      <c r="J12" s="2"/>
      <c r="K12" s="2"/>
    </row>
    <row r="13" spans="1:14" x14ac:dyDescent="0.25">
      <c r="E13">
        <f t="shared" si="0"/>
        <v>12</v>
      </c>
      <c r="F13" s="2" t="s">
        <v>4</v>
      </c>
      <c r="G13" s="2">
        <v>99000</v>
      </c>
      <c r="H13" s="2" t="s">
        <v>7</v>
      </c>
      <c r="J13" s="2"/>
      <c r="K13" s="2"/>
    </row>
    <row r="14" spans="1:14" x14ac:dyDescent="0.25">
      <c r="E14">
        <f t="shared" si="0"/>
        <v>13</v>
      </c>
      <c r="F14" s="2" t="s">
        <v>4</v>
      </c>
      <c r="G14" s="2">
        <v>14000</v>
      </c>
      <c r="H14" s="2" t="s">
        <v>10</v>
      </c>
      <c r="L14" s="2"/>
      <c r="M14" s="2"/>
      <c r="N14" s="2"/>
    </row>
    <row r="15" spans="1:14" x14ac:dyDescent="0.25">
      <c r="E15">
        <f t="shared" si="0"/>
        <v>14</v>
      </c>
      <c r="F15" s="2" t="s">
        <v>4</v>
      </c>
      <c r="G15" s="2">
        <v>32000</v>
      </c>
      <c r="H15" s="2" t="s">
        <v>10</v>
      </c>
      <c r="J15" s="2"/>
      <c r="K15" s="2"/>
    </row>
    <row r="16" spans="1:14" x14ac:dyDescent="0.25">
      <c r="E16">
        <f t="shared" si="0"/>
        <v>15</v>
      </c>
      <c r="F16" s="2" t="s">
        <v>4</v>
      </c>
      <c r="G16" s="2">
        <v>53000</v>
      </c>
      <c r="H16" s="2" t="s">
        <v>10</v>
      </c>
      <c r="L16" s="2"/>
      <c r="M16" s="2"/>
      <c r="N16" s="2"/>
    </row>
    <row r="17" spans="5:14" x14ac:dyDescent="0.25">
      <c r="E17">
        <f t="shared" si="0"/>
        <v>16</v>
      </c>
      <c r="F17" s="2" t="s">
        <v>4</v>
      </c>
      <c r="G17" s="2">
        <v>99000</v>
      </c>
      <c r="H17" s="2" t="s">
        <v>10</v>
      </c>
      <c r="J17" s="2"/>
      <c r="K17" s="2"/>
    </row>
    <row r="18" spans="5:14" x14ac:dyDescent="0.25">
      <c r="E18">
        <f t="shared" si="0"/>
        <v>17</v>
      </c>
      <c r="F18" s="2" t="s">
        <v>4</v>
      </c>
      <c r="G18" s="2">
        <v>14000</v>
      </c>
      <c r="H18" s="2" t="s">
        <v>1</v>
      </c>
      <c r="J18" s="2"/>
      <c r="K18" s="2"/>
    </row>
    <row r="19" spans="5:14" x14ac:dyDescent="0.25">
      <c r="E19">
        <f t="shared" si="0"/>
        <v>18</v>
      </c>
      <c r="F19" s="2" t="s">
        <v>4</v>
      </c>
      <c r="G19" s="2">
        <v>32000</v>
      </c>
      <c r="H19" s="2" t="s">
        <v>1</v>
      </c>
      <c r="L19" s="2"/>
      <c r="M19" s="2"/>
      <c r="N19" s="2"/>
    </row>
    <row r="20" spans="5:14" x14ac:dyDescent="0.25">
      <c r="E20">
        <f t="shared" si="0"/>
        <v>19</v>
      </c>
      <c r="F20" s="2" t="s">
        <v>4</v>
      </c>
      <c r="G20" s="2">
        <v>53000</v>
      </c>
      <c r="H20" s="2" t="s">
        <v>1</v>
      </c>
      <c r="J20" s="2"/>
      <c r="K20" s="2"/>
    </row>
    <row r="21" spans="5:14" x14ac:dyDescent="0.25">
      <c r="E21">
        <f t="shared" si="0"/>
        <v>20</v>
      </c>
      <c r="F21" s="2" t="s">
        <v>4</v>
      </c>
      <c r="G21" s="2">
        <v>99000</v>
      </c>
      <c r="H21" s="2" t="s">
        <v>1</v>
      </c>
      <c r="L21" s="2"/>
      <c r="M21" s="2"/>
      <c r="N21" s="2"/>
    </row>
    <row r="22" spans="5:14" x14ac:dyDescent="0.25">
      <c r="E22">
        <f t="shared" si="0"/>
        <v>21</v>
      </c>
      <c r="F22" s="2" t="s">
        <v>5</v>
      </c>
      <c r="G22" s="2">
        <v>51</v>
      </c>
      <c r="H22" s="2" t="s">
        <v>8</v>
      </c>
    </row>
    <row r="23" spans="5:14" x14ac:dyDescent="0.25">
      <c r="E23">
        <f t="shared" si="0"/>
        <v>22</v>
      </c>
      <c r="F23" s="2" t="s">
        <v>5</v>
      </c>
      <c r="G23" s="2">
        <v>51</v>
      </c>
      <c r="H23" s="2" t="s">
        <v>25</v>
      </c>
    </row>
    <row r="24" spans="5:14" x14ac:dyDescent="0.25">
      <c r="E24">
        <f t="shared" si="0"/>
        <v>23</v>
      </c>
      <c r="F24" s="2" t="s">
        <v>4</v>
      </c>
      <c r="G24" s="2">
        <v>51</v>
      </c>
      <c r="H24" s="2" t="s">
        <v>7</v>
      </c>
    </row>
    <row r="25" spans="5:14" x14ac:dyDescent="0.25">
      <c r="E25">
        <f t="shared" si="0"/>
        <v>24</v>
      </c>
      <c r="F25" s="2" t="s">
        <v>4</v>
      </c>
      <c r="G25" s="2">
        <v>51</v>
      </c>
      <c r="H25" s="2" t="s">
        <v>10</v>
      </c>
    </row>
    <row r="26" spans="5:14" x14ac:dyDescent="0.25">
      <c r="E26">
        <f t="shared" si="0"/>
        <v>25</v>
      </c>
      <c r="F26" s="2" t="s">
        <v>4</v>
      </c>
      <c r="G26" s="2">
        <v>51</v>
      </c>
      <c r="H26" s="2" t="s">
        <v>1</v>
      </c>
    </row>
    <row r="32" spans="5:14" x14ac:dyDescent="0.25">
      <c r="F32" s="2"/>
      <c r="G32" s="2"/>
      <c r="H32" s="2"/>
    </row>
    <row r="33" spans="6:8" x14ac:dyDescent="0.25">
      <c r="F33" s="2"/>
      <c r="G33" s="2"/>
      <c r="H33" s="2"/>
    </row>
  </sheetData>
  <sortState xmlns:xlrd2="http://schemas.microsoft.com/office/spreadsheetml/2017/richdata2" ref="F2:H25">
    <sortCondition ref="H2:H25"/>
    <sortCondition ref="F2:F25"/>
    <sortCondition ref="G2:G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18AC-5BAC-4DF6-A3F9-F0DEDEB4ED79}">
  <dimension ref="A1:M34"/>
  <sheetViews>
    <sheetView workbookViewId="0">
      <selection activeCell="K9" sqref="K9"/>
    </sheetView>
  </sheetViews>
  <sheetFormatPr defaultRowHeight="15" x14ac:dyDescent="0.25"/>
  <cols>
    <col min="1" max="1" width="17.5703125" bestFit="1" customWidth="1"/>
    <col min="2" max="2" width="6.7109375" bestFit="1" customWidth="1"/>
    <col min="3" max="3" width="9" bestFit="1" customWidth="1"/>
    <col min="4" max="4" width="18.5703125" bestFit="1" customWidth="1"/>
    <col min="5" max="5" width="13.7109375" bestFit="1" customWidth="1"/>
    <col min="6" max="6" width="14.140625" bestFit="1" customWidth="1"/>
    <col min="7" max="7" width="10" bestFit="1" customWidth="1"/>
    <col min="8" max="8" width="10.85546875" bestFit="1" customWidth="1"/>
    <col min="9" max="9" width="22.28515625" bestFit="1" customWidth="1"/>
    <col min="10" max="10" width="23" bestFit="1" customWidth="1"/>
    <col min="11" max="11" width="19.85546875" bestFit="1" customWidth="1"/>
    <col min="12" max="12" width="20.140625" bestFit="1" customWidth="1"/>
    <col min="13" max="13" width="29.28515625" customWidth="1"/>
  </cols>
  <sheetData>
    <row r="1" spans="1:13" x14ac:dyDescent="0.25">
      <c r="A1" s="1" t="s">
        <v>12</v>
      </c>
      <c r="B1" s="24" t="s">
        <v>13</v>
      </c>
      <c r="C1" s="23"/>
      <c r="D1" s="23"/>
      <c r="E1" s="23"/>
      <c r="F1" s="23"/>
      <c r="G1" s="23"/>
      <c r="H1" s="23"/>
      <c r="I1" s="23"/>
      <c r="M1" s="9"/>
    </row>
    <row r="2" spans="1:13" ht="31.5" customHeight="1" x14ac:dyDescent="0.25">
      <c r="A2" s="1" t="s">
        <v>17</v>
      </c>
      <c r="B2" s="25" t="s">
        <v>16</v>
      </c>
      <c r="C2" s="23"/>
      <c r="D2" s="23"/>
      <c r="E2" s="23"/>
      <c r="F2" s="23"/>
      <c r="G2" s="23"/>
      <c r="H2" s="23"/>
      <c r="I2" s="23"/>
    </row>
    <row r="3" spans="1:13" x14ac:dyDescent="0.25">
      <c r="A3" s="1" t="s">
        <v>14</v>
      </c>
      <c r="B3" s="23" t="s">
        <v>15</v>
      </c>
      <c r="C3" s="23"/>
      <c r="D3" s="23"/>
      <c r="E3" s="23"/>
      <c r="F3" s="23"/>
      <c r="G3" s="23"/>
      <c r="H3" s="23"/>
      <c r="I3" s="23"/>
    </row>
    <row r="4" spans="1:13" x14ac:dyDescent="0.25">
      <c r="A4" s="1" t="s">
        <v>19</v>
      </c>
      <c r="B4" t="s">
        <v>20</v>
      </c>
    </row>
    <row r="5" spans="1:13" ht="15.75" thickBot="1" x14ac:dyDescent="0.3"/>
    <row r="6" spans="1:13" ht="16.5" thickBot="1" x14ac:dyDescent="0.3">
      <c r="A6" s="12" t="s">
        <v>18</v>
      </c>
      <c r="B6" s="13" t="s">
        <v>9</v>
      </c>
      <c r="C6" s="13" t="s">
        <v>0</v>
      </c>
      <c r="D6" s="13" t="s">
        <v>11</v>
      </c>
      <c r="E6" s="14" t="s">
        <v>2</v>
      </c>
      <c r="F6" s="18" t="s">
        <v>26</v>
      </c>
      <c r="G6" s="19" t="s">
        <v>21</v>
      </c>
    </row>
    <row r="7" spans="1:13" x14ac:dyDescent="0.25">
      <c r="A7" s="15" t="str">
        <f>_xlfn.CONCAT($B$4,"-",B7)</f>
        <v>PRPL-1</v>
      </c>
      <c r="B7" s="16">
        <f>1</f>
        <v>1</v>
      </c>
      <c r="C7" s="16" t="s">
        <v>5</v>
      </c>
      <c r="D7" s="16">
        <v>14000</v>
      </c>
      <c r="E7" s="17" t="s">
        <v>8</v>
      </c>
      <c r="F7" s="2" t="s">
        <v>22</v>
      </c>
      <c r="G7" s="2" t="s">
        <v>22</v>
      </c>
    </row>
    <row r="8" spans="1:13" s="11" customFormat="1" x14ac:dyDescent="0.25">
      <c r="A8" s="4" t="str">
        <f t="shared" ref="A8:A31" si="0">_xlfn.CONCAT($B$4,"-",B8)</f>
        <v>PRPL-2</v>
      </c>
      <c r="B8" s="2">
        <f>B7+1</f>
        <v>2</v>
      </c>
      <c r="C8" s="2" t="s">
        <v>5</v>
      </c>
      <c r="D8" s="2">
        <v>32000</v>
      </c>
      <c r="E8" s="5" t="s">
        <v>8</v>
      </c>
      <c r="F8" s="2" t="s">
        <v>22</v>
      </c>
      <c r="G8" s="2" t="s">
        <v>22</v>
      </c>
      <c r="H8"/>
      <c r="I8"/>
      <c r="J8"/>
      <c r="K8"/>
      <c r="L8"/>
      <c r="M8"/>
    </row>
    <row r="9" spans="1:13" x14ac:dyDescent="0.25">
      <c r="A9" s="4" t="str">
        <f t="shared" si="0"/>
        <v>PRPL-3</v>
      </c>
      <c r="B9" s="2">
        <f t="shared" ref="B9:B30" si="1">B8+1</f>
        <v>3</v>
      </c>
      <c r="C9" s="2" t="s">
        <v>5</v>
      </c>
      <c r="D9" s="2">
        <v>53000</v>
      </c>
      <c r="E9" s="5" t="s">
        <v>8</v>
      </c>
      <c r="F9" s="2" t="s">
        <v>22</v>
      </c>
      <c r="G9" s="2" t="s">
        <v>22</v>
      </c>
    </row>
    <row r="10" spans="1:13" ht="15.75" thickBot="1" x14ac:dyDescent="0.3">
      <c r="A10" s="6" t="str">
        <f t="shared" si="0"/>
        <v>PRPL-4</v>
      </c>
      <c r="B10" s="7">
        <f t="shared" si="1"/>
        <v>4</v>
      </c>
      <c r="C10" s="7" t="s">
        <v>5</v>
      </c>
      <c r="D10" s="7">
        <v>99000</v>
      </c>
      <c r="E10" s="8" t="s">
        <v>8</v>
      </c>
      <c r="F10" s="2" t="s">
        <v>22</v>
      </c>
      <c r="G10" s="2" t="s">
        <v>22</v>
      </c>
    </row>
    <row r="11" spans="1:13" x14ac:dyDescent="0.25">
      <c r="A11" s="15" t="str">
        <f t="shared" si="0"/>
        <v>PRPL-5</v>
      </c>
      <c r="B11" s="16">
        <f t="shared" si="1"/>
        <v>5</v>
      </c>
      <c r="C11" s="16" t="s">
        <v>5</v>
      </c>
      <c r="D11" s="16">
        <v>14000</v>
      </c>
      <c r="E11" s="17" t="s">
        <v>25</v>
      </c>
      <c r="F11" s="2" t="s">
        <v>22</v>
      </c>
      <c r="G11" s="2" t="s">
        <v>22</v>
      </c>
    </row>
    <row r="12" spans="1:13" x14ac:dyDescent="0.25">
      <c r="A12" s="4" t="str">
        <f>_xlfn.CONCAT($B$4,"-",B12)</f>
        <v>PRPL-6</v>
      </c>
      <c r="B12" s="2">
        <f t="shared" si="1"/>
        <v>6</v>
      </c>
      <c r="C12" s="2" t="s">
        <v>5</v>
      </c>
      <c r="D12" s="2">
        <v>32000</v>
      </c>
      <c r="E12" s="5" t="s">
        <v>25</v>
      </c>
      <c r="F12" s="2" t="s">
        <v>22</v>
      </c>
      <c r="G12" s="2" t="s">
        <v>22</v>
      </c>
    </row>
    <row r="13" spans="1:13" x14ac:dyDescent="0.25">
      <c r="A13" s="4" t="str">
        <f t="shared" si="0"/>
        <v>PRPL-7</v>
      </c>
      <c r="B13" s="2">
        <f t="shared" si="1"/>
        <v>7</v>
      </c>
      <c r="C13" s="2" t="s">
        <v>5</v>
      </c>
      <c r="D13" s="2">
        <v>53000</v>
      </c>
      <c r="E13" s="5" t="s">
        <v>25</v>
      </c>
      <c r="F13" s="2" t="s">
        <v>22</v>
      </c>
      <c r="G13" s="2" t="s">
        <v>22</v>
      </c>
    </row>
    <row r="14" spans="1:13" ht="15.75" thickBot="1" x14ac:dyDescent="0.3">
      <c r="A14" s="6" t="str">
        <f t="shared" si="0"/>
        <v>PRPL-8</v>
      </c>
      <c r="B14" s="7">
        <f t="shared" si="1"/>
        <v>8</v>
      </c>
      <c r="C14" s="7" t="s">
        <v>5</v>
      </c>
      <c r="D14" s="7">
        <v>99000</v>
      </c>
      <c r="E14" s="8" t="s">
        <v>25</v>
      </c>
      <c r="F14" s="2" t="s">
        <v>22</v>
      </c>
      <c r="G14" s="2" t="s">
        <v>22</v>
      </c>
    </row>
    <row r="15" spans="1:13" x14ac:dyDescent="0.25">
      <c r="A15" s="15" t="str">
        <f t="shared" si="0"/>
        <v>PRPL-9</v>
      </c>
      <c r="B15" s="16">
        <f t="shared" si="1"/>
        <v>9</v>
      </c>
      <c r="C15" s="16" t="s">
        <v>4</v>
      </c>
      <c r="D15" s="16">
        <v>14000</v>
      </c>
      <c r="E15" s="17" t="s">
        <v>7</v>
      </c>
      <c r="F15" s="2" t="s">
        <v>22</v>
      </c>
      <c r="G15" s="2" t="s">
        <v>22</v>
      </c>
    </row>
    <row r="16" spans="1:13" x14ac:dyDescent="0.25">
      <c r="A16" s="4" t="str">
        <f t="shared" si="0"/>
        <v>PRPL-10</v>
      </c>
      <c r="B16" s="2">
        <f t="shared" si="1"/>
        <v>10</v>
      </c>
      <c r="C16" s="2" t="s">
        <v>4</v>
      </c>
      <c r="D16" s="2">
        <v>32000</v>
      </c>
      <c r="E16" s="5" t="s">
        <v>7</v>
      </c>
      <c r="F16" s="2" t="s">
        <v>22</v>
      </c>
      <c r="G16" s="2" t="s">
        <v>22</v>
      </c>
    </row>
    <row r="17" spans="1:7" x14ac:dyDescent="0.25">
      <c r="A17" s="4" t="str">
        <f t="shared" si="0"/>
        <v>PRPL-11</v>
      </c>
      <c r="B17" s="2">
        <f t="shared" si="1"/>
        <v>11</v>
      </c>
      <c r="C17" s="2" t="s">
        <v>4</v>
      </c>
      <c r="D17" s="2">
        <v>53000</v>
      </c>
      <c r="E17" s="5" t="s">
        <v>7</v>
      </c>
      <c r="F17" s="2" t="s">
        <v>22</v>
      </c>
      <c r="G17" s="2" t="s">
        <v>22</v>
      </c>
    </row>
    <row r="18" spans="1:7" ht="15.75" thickBot="1" x14ac:dyDescent="0.3">
      <c r="A18" s="6" t="str">
        <f t="shared" si="0"/>
        <v>PRPL-12</v>
      </c>
      <c r="B18" s="7">
        <f t="shared" si="1"/>
        <v>12</v>
      </c>
      <c r="C18" s="7" t="s">
        <v>4</v>
      </c>
      <c r="D18" s="7">
        <v>99000</v>
      </c>
      <c r="E18" s="8" t="s">
        <v>7</v>
      </c>
      <c r="F18" s="2" t="s">
        <v>22</v>
      </c>
      <c r="G18" s="2" t="s">
        <v>22</v>
      </c>
    </row>
    <row r="19" spans="1:7" x14ac:dyDescent="0.25">
      <c r="A19" s="15" t="str">
        <f t="shared" si="0"/>
        <v>PRPL-13</v>
      </c>
      <c r="B19" s="16">
        <f t="shared" si="1"/>
        <v>13</v>
      </c>
      <c r="C19" s="16" t="s">
        <v>4</v>
      </c>
      <c r="D19" s="16">
        <v>14000</v>
      </c>
      <c r="E19" s="17" t="s">
        <v>10</v>
      </c>
      <c r="F19" s="2" t="s">
        <v>22</v>
      </c>
      <c r="G19" s="2" t="s">
        <v>22</v>
      </c>
    </row>
    <row r="20" spans="1:7" x14ac:dyDescent="0.25">
      <c r="A20" s="4" t="str">
        <f t="shared" si="0"/>
        <v>PRPL-14</v>
      </c>
      <c r="B20" s="2">
        <f t="shared" si="1"/>
        <v>14</v>
      </c>
      <c r="C20" s="2" t="s">
        <v>4</v>
      </c>
      <c r="D20" s="2">
        <v>32000</v>
      </c>
      <c r="E20" s="5" t="s">
        <v>10</v>
      </c>
      <c r="F20" s="2" t="s">
        <v>22</v>
      </c>
      <c r="G20" s="2" t="s">
        <v>22</v>
      </c>
    </row>
    <row r="21" spans="1:7" x14ac:dyDescent="0.25">
      <c r="A21" s="4" t="str">
        <f t="shared" si="0"/>
        <v>PRPL-15</v>
      </c>
      <c r="B21" s="2">
        <f t="shared" si="1"/>
        <v>15</v>
      </c>
      <c r="C21" s="2" t="s">
        <v>4</v>
      </c>
      <c r="D21" s="2">
        <v>53000</v>
      </c>
      <c r="E21" s="5" t="s">
        <v>10</v>
      </c>
      <c r="F21" s="2" t="s">
        <v>22</v>
      </c>
      <c r="G21" s="2" t="s">
        <v>22</v>
      </c>
    </row>
    <row r="22" spans="1:7" ht="15.75" thickBot="1" x14ac:dyDescent="0.3">
      <c r="A22" s="6" t="str">
        <f t="shared" si="0"/>
        <v>PRPL-16</v>
      </c>
      <c r="B22" s="7">
        <f t="shared" si="1"/>
        <v>16</v>
      </c>
      <c r="C22" s="7" t="s">
        <v>4</v>
      </c>
      <c r="D22" s="7">
        <v>99000</v>
      </c>
      <c r="E22" s="8" t="s">
        <v>10</v>
      </c>
      <c r="F22" s="2" t="s">
        <v>22</v>
      </c>
      <c r="G22" s="2" t="s">
        <v>22</v>
      </c>
    </row>
    <row r="23" spans="1:7" x14ac:dyDescent="0.25">
      <c r="A23" s="15" t="str">
        <f t="shared" si="0"/>
        <v>PRPL-17</v>
      </c>
      <c r="B23" s="16">
        <f t="shared" si="1"/>
        <v>17</v>
      </c>
      <c r="C23" s="16" t="s">
        <v>4</v>
      </c>
      <c r="D23" s="16">
        <v>14000</v>
      </c>
      <c r="E23" s="17" t="s">
        <v>1</v>
      </c>
      <c r="F23" s="2" t="s">
        <v>22</v>
      </c>
      <c r="G23" s="2" t="s">
        <v>22</v>
      </c>
    </row>
    <row r="24" spans="1:7" x14ac:dyDescent="0.25">
      <c r="A24" s="4" t="str">
        <f t="shared" si="0"/>
        <v>PRPL-18</v>
      </c>
      <c r="B24" s="2">
        <f t="shared" si="1"/>
        <v>18</v>
      </c>
      <c r="C24" s="2" t="s">
        <v>4</v>
      </c>
      <c r="D24" s="2">
        <v>32000</v>
      </c>
      <c r="E24" s="5" t="s">
        <v>1</v>
      </c>
      <c r="F24" s="2" t="s">
        <v>22</v>
      </c>
      <c r="G24" s="2" t="s">
        <v>22</v>
      </c>
    </row>
    <row r="25" spans="1:7" x14ac:dyDescent="0.25">
      <c r="A25" s="4" t="str">
        <f t="shared" si="0"/>
        <v>PRPL-19</v>
      </c>
      <c r="B25" s="2">
        <f t="shared" si="1"/>
        <v>19</v>
      </c>
      <c r="C25" s="2" t="s">
        <v>4</v>
      </c>
      <c r="D25" s="2">
        <v>53000</v>
      </c>
      <c r="E25" s="5" t="s">
        <v>1</v>
      </c>
      <c r="F25" s="2" t="s">
        <v>22</v>
      </c>
      <c r="G25" s="2" t="s">
        <v>22</v>
      </c>
    </row>
    <row r="26" spans="1:7" ht="15.75" thickBot="1" x14ac:dyDescent="0.3">
      <c r="A26" s="4" t="str">
        <f t="shared" si="0"/>
        <v>PRPL-20</v>
      </c>
      <c r="B26" s="2">
        <f t="shared" si="1"/>
        <v>20</v>
      </c>
      <c r="C26" s="2" t="s">
        <v>4</v>
      </c>
      <c r="D26" s="2">
        <v>99000</v>
      </c>
      <c r="E26" s="5" t="s">
        <v>1</v>
      </c>
      <c r="F26" s="2" t="s">
        <v>22</v>
      </c>
      <c r="G26" s="2" t="s">
        <v>22</v>
      </c>
    </row>
    <row r="27" spans="1:7" x14ac:dyDescent="0.25">
      <c r="A27" s="15" t="str">
        <f t="shared" si="0"/>
        <v>PRPL-21</v>
      </c>
      <c r="B27" s="16">
        <f t="shared" si="1"/>
        <v>21</v>
      </c>
      <c r="C27" s="16" t="s">
        <v>5</v>
      </c>
      <c r="D27" s="16">
        <v>51.2</v>
      </c>
      <c r="E27" s="20" t="s">
        <v>8</v>
      </c>
      <c r="F27" s="2" t="s">
        <v>22</v>
      </c>
      <c r="G27" s="2" t="s">
        <v>22</v>
      </c>
    </row>
    <row r="28" spans="1:7" x14ac:dyDescent="0.25">
      <c r="A28" s="4" t="str">
        <f t="shared" si="0"/>
        <v>PRPL-22</v>
      </c>
      <c r="B28" s="2">
        <f t="shared" si="1"/>
        <v>22</v>
      </c>
      <c r="C28" s="2" t="s">
        <v>5</v>
      </c>
      <c r="D28" s="2">
        <v>51.2</v>
      </c>
      <c r="E28" s="5" t="s">
        <v>25</v>
      </c>
      <c r="F28" s="2" t="s">
        <v>22</v>
      </c>
      <c r="G28" s="2" t="s">
        <v>22</v>
      </c>
    </row>
    <row r="29" spans="1:7" x14ac:dyDescent="0.25">
      <c r="A29" s="4" t="str">
        <f t="shared" si="0"/>
        <v>PRPL-23</v>
      </c>
      <c r="B29" s="2">
        <f t="shared" si="1"/>
        <v>23</v>
      </c>
      <c r="C29" s="2" t="s">
        <v>4</v>
      </c>
      <c r="D29" s="2">
        <v>51.2</v>
      </c>
      <c r="E29" s="5" t="s">
        <v>7</v>
      </c>
      <c r="F29" s="2" t="s">
        <v>22</v>
      </c>
      <c r="G29" s="2" t="s">
        <v>22</v>
      </c>
    </row>
    <row r="30" spans="1:7" x14ac:dyDescent="0.25">
      <c r="A30" s="4" t="str">
        <f t="shared" si="0"/>
        <v>PRPL-24</v>
      </c>
      <c r="B30" s="2">
        <f t="shared" si="1"/>
        <v>24</v>
      </c>
      <c r="C30" s="2" t="s">
        <v>4</v>
      </c>
      <c r="D30" s="2">
        <v>51.2</v>
      </c>
      <c r="E30" s="5" t="s">
        <v>10</v>
      </c>
      <c r="F30" s="2" t="s">
        <v>22</v>
      </c>
      <c r="G30" s="2" t="s">
        <v>22</v>
      </c>
    </row>
    <row r="31" spans="1:7" ht="15.75" thickBot="1" x14ac:dyDescent="0.3">
      <c r="A31" s="6" t="str">
        <f t="shared" si="0"/>
        <v>PRPL-25</v>
      </c>
      <c r="B31" s="7">
        <v>25</v>
      </c>
      <c r="C31" s="7" t="s">
        <v>4</v>
      </c>
      <c r="D31" s="7">
        <v>51.2</v>
      </c>
      <c r="E31" s="8" t="s">
        <v>1</v>
      </c>
      <c r="F31" s="2" t="s">
        <v>22</v>
      </c>
      <c r="G31" s="2" t="s">
        <v>22</v>
      </c>
    </row>
    <row r="32" spans="1:7" x14ac:dyDescent="0.25">
      <c r="A32" s="2"/>
      <c r="B32" s="10"/>
      <c r="C32" s="10"/>
      <c r="D32" s="10"/>
      <c r="E32" s="10"/>
      <c r="F32" s="10"/>
      <c r="G32" s="10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</sheetData>
  <mergeCells count="3">
    <mergeCell ref="B3:I3"/>
    <mergeCell ref="B1:I1"/>
    <mergeCell ref="B2:I2"/>
  </mergeCells>
  <phoneticPr fontId="6" type="noConversion"/>
  <conditionalFormatting sqref="G7:G31">
    <cfRule type="containsText" dxfId="23" priority="17" operator="containsText" text="YES">
      <formula>NOT(ISERROR(SEARCH("YES",G7)))</formula>
    </cfRule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F7:F31">
    <cfRule type="containsText" dxfId="22" priority="1" operator="containsText" text="YES">
      <formula>NOT(ISERROR(SEARCH("YES",F7)))</formula>
    </cfRule>
    <cfRule type="iconSet" priority="2">
      <iconSet iconSet="3Symbols">
        <cfvo type="percent" val="0"/>
        <cfvo type="percent" val="33"/>
        <cfvo type="percent" val="67"/>
      </iconSet>
    </cfRule>
  </conditionalFormatting>
  <hyperlinks>
    <hyperlink ref="B1" r:id="rId1" xr:uid="{073E1713-1985-494D-B6AA-F4B3C1014BA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B0C1-4467-4C13-8C31-4607E990F1B8}">
  <dimension ref="A1:N34"/>
  <sheetViews>
    <sheetView workbookViewId="0">
      <selection activeCell="N32" sqref="H4:N32"/>
    </sheetView>
  </sheetViews>
  <sheetFormatPr defaultRowHeight="15" x14ac:dyDescent="0.25"/>
  <cols>
    <col min="1" max="1" width="17.28515625" bestFit="1" customWidth="1"/>
    <col min="4" max="4" width="18.5703125" bestFit="1" customWidth="1"/>
    <col min="5" max="5" width="13.7109375" bestFit="1" customWidth="1"/>
    <col min="6" max="6" width="13.7109375" customWidth="1"/>
    <col min="7" max="7" width="20.42578125" customWidth="1"/>
    <col min="8" max="8" width="20.140625" bestFit="1" customWidth="1"/>
    <col min="9" max="9" width="20.85546875" bestFit="1" customWidth="1"/>
    <col min="10" max="10" width="18" bestFit="1" customWidth="1"/>
    <col min="11" max="11" width="20.140625" bestFit="1" customWidth="1"/>
    <col min="12" max="12" width="29.28515625" customWidth="1"/>
  </cols>
  <sheetData>
    <row r="1" spans="1:14" x14ac:dyDescent="0.25">
      <c r="A1" s="1" t="s">
        <v>12</v>
      </c>
      <c r="B1" s="24" t="s">
        <v>24</v>
      </c>
      <c r="C1" s="23"/>
      <c r="D1" s="23"/>
      <c r="E1" s="23"/>
      <c r="F1" s="23"/>
      <c r="G1" s="23"/>
      <c r="H1" s="23"/>
      <c r="L1" s="9"/>
    </row>
    <row r="2" spans="1:14" ht="30.75" customHeight="1" x14ac:dyDescent="0.25">
      <c r="A2" s="1" t="s">
        <v>17</v>
      </c>
      <c r="B2" s="25" t="s">
        <v>16</v>
      </c>
      <c r="C2" s="23"/>
      <c r="D2" s="23"/>
      <c r="E2" s="23"/>
      <c r="F2" s="23"/>
      <c r="G2" s="23"/>
      <c r="H2" s="23"/>
    </row>
    <row r="3" spans="1:14" x14ac:dyDescent="0.25">
      <c r="A3" s="1" t="s">
        <v>14</v>
      </c>
      <c r="B3" s="23" t="s">
        <v>15</v>
      </c>
      <c r="C3" s="23"/>
      <c r="D3" s="23"/>
      <c r="E3" s="23"/>
      <c r="F3" s="23"/>
      <c r="G3" s="23"/>
      <c r="H3" s="23"/>
    </row>
    <row r="4" spans="1:14" x14ac:dyDescent="0.25">
      <c r="A4" s="1" t="s">
        <v>19</v>
      </c>
      <c r="B4" t="s">
        <v>23</v>
      </c>
    </row>
    <row r="5" spans="1:14" ht="15.75" thickBot="1" x14ac:dyDescent="0.3"/>
    <row r="6" spans="1:14" ht="16.5" thickBot="1" x14ac:dyDescent="0.3">
      <c r="A6" s="12" t="s">
        <v>18</v>
      </c>
      <c r="B6" s="13" t="s">
        <v>9</v>
      </c>
      <c r="C6" s="13" t="s">
        <v>0</v>
      </c>
      <c r="D6" s="13" t="s">
        <v>11</v>
      </c>
      <c r="E6" s="13" t="s">
        <v>2</v>
      </c>
      <c r="F6" s="18" t="s">
        <v>26</v>
      </c>
      <c r="G6" s="19" t="s">
        <v>21</v>
      </c>
    </row>
    <row r="7" spans="1:14" x14ac:dyDescent="0.25">
      <c r="A7" s="15" t="str">
        <f>_xlfn.CONCAT($B$4,"-",B7)</f>
        <v>BASE-1</v>
      </c>
      <c r="B7" s="16">
        <f>1</f>
        <v>1</v>
      </c>
      <c r="C7" s="16" t="s">
        <v>5</v>
      </c>
      <c r="D7" s="16">
        <v>14000</v>
      </c>
      <c r="E7" s="17" t="s">
        <v>8</v>
      </c>
      <c r="F7" s="2" t="s">
        <v>22</v>
      </c>
      <c r="G7" s="2" t="s">
        <v>22</v>
      </c>
    </row>
    <row r="8" spans="1:14" s="11" customFormat="1" x14ac:dyDescent="0.25">
      <c r="A8" s="4" t="str">
        <f t="shared" ref="A8:A31" si="0">_xlfn.CONCAT($B$4,"-",B8)</f>
        <v>BASE-2</v>
      </c>
      <c r="B8" s="2">
        <f>B7+1</f>
        <v>2</v>
      </c>
      <c r="C8" s="2" t="s">
        <v>5</v>
      </c>
      <c r="D8" s="2">
        <v>32000</v>
      </c>
      <c r="E8" s="5" t="s">
        <v>8</v>
      </c>
      <c r="F8" s="2" t="s">
        <v>22</v>
      </c>
      <c r="G8" s="2" t="s">
        <v>22</v>
      </c>
      <c r="H8"/>
      <c r="I8"/>
      <c r="J8"/>
      <c r="K8"/>
      <c r="L8"/>
      <c r="M8"/>
      <c r="N8"/>
    </row>
    <row r="9" spans="1:14" x14ac:dyDescent="0.25">
      <c r="A9" s="4" t="str">
        <f t="shared" si="0"/>
        <v>BASE-3</v>
      </c>
      <c r="B9" s="2">
        <f t="shared" ref="B9:B30" si="1">B8+1</f>
        <v>3</v>
      </c>
      <c r="C9" s="2" t="s">
        <v>5</v>
      </c>
      <c r="D9" s="2">
        <v>53000</v>
      </c>
      <c r="E9" s="5" t="s">
        <v>8</v>
      </c>
      <c r="F9" s="2" t="s">
        <v>22</v>
      </c>
      <c r="G9" s="2" t="s">
        <v>22</v>
      </c>
    </row>
    <row r="10" spans="1:14" ht="15.75" thickBot="1" x14ac:dyDescent="0.3">
      <c r="A10" s="6" t="str">
        <f t="shared" si="0"/>
        <v>BASE-4</v>
      </c>
      <c r="B10" s="7">
        <f t="shared" si="1"/>
        <v>4</v>
      </c>
      <c r="C10" s="7" t="s">
        <v>5</v>
      </c>
      <c r="D10" s="7">
        <v>99000</v>
      </c>
      <c r="E10" s="8" t="s">
        <v>8</v>
      </c>
      <c r="F10" s="2" t="s">
        <v>22</v>
      </c>
      <c r="G10" s="2" t="s">
        <v>22</v>
      </c>
    </row>
    <row r="11" spans="1:14" x14ac:dyDescent="0.25">
      <c r="A11" s="15" t="str">
        <f t="shared" si="0"/>
        <v>BASE-5</v>
      </c>
      <c r="B11" s="16">
        <f t="shared" si="1"/>
        <v>5</v>
      </c>
      <c r="C11" s="16" t="s">
        <v>5</v>
      </c>
      <c r="D11" s="16">
        <v>14000</v>
      </c>
      <c r="E11" s="17" t="s">
        <v>25</v>
      </c>
      <c r="F11" s="2" t="s">
        <v>22</v>
      </c>
      <c r="G11" s="2" t="s">
        <v>22</v>
      </c>
    </row>
    <row r="12" spans="1:14" x14ac:dyDescent="0.25">
      <c r="A12" s="4" t="str">
        <f t="shared" si="0"/>
        <v>BASE-6</v>
      </c>
      <c r="B12" s="2">
        <f t="shared" si="1"/>
        <v>6</v>
      </c>
      <c r="C12" s="2" t="s">
        <v>5</v>
      </c>
      <c r="D12" s="2">
        <v>32000</v>
      </c>
      <c r="E12" s="5" t="s">
        <v>25</v>
      </c>
      <c r="F12" s="2" t="s">
        <v>22</v>
      </c>
      <c r="G12" s="2" t="s">
        <v>22</v>
      </c>
    </row>
    <row r="13" spans="1:14" x14ac:dyDescent="0.25">
      <c r="A13" s="4" t="str">
        <f t="shared" si="0"/>
        <v>BASE-7</v>
      </c>
      <c r="B13" s="2">
        <f t="shared" si="1"/>
        <v>7</v>
      </c>
      <c r="C13" s="2" t="s">
        <v>5</v>
      </c>
      <c r="D13" s="2">
        <v>53000</v>
      </c>
      <c r="E13" s="5" t="s">
        <v>25</v>
      </c>
      <c r="F13" s="2" t="s">
        <v>22</v>
      </c>
      <c r="G13" s="2" t="s">
        <v>22</v>
      </c>
    </row>
    <row r="14" spans="1:14" ht="15.75" thickBot="1" x14ac:dyDescent="0.3">
      <c r="A14" s="6" t="str">
        <f t="shared" si="0"/>
        <v>BASE-8</v>
      </c>
      <c r="B14" s="7">
        <f t="shared" si="1"/>
        <v>8</v>
      </c>
      <c r="C14" s="7" t="s">
        <v>5</v>
      </c>
      <c r="D14" s="7">
        <v>99000</v>
      </c>
      <c r="E14" s="8" t="s">
        <v>25</v>
      </c>
      <c r="F14" s="2" t="s">
        <v>22</v>
      </c>
      <c r="G14" s="2" t="s">
        <v>22</v>
      </c>
    </row>
    <row r="15" spans="1:14" x14ac:dyDescent="0.25">
      <c r="A15" s="15" t="str">
        <f t="shared" si="0"/>
        <v>BASE-9</v>
      </c>
      <c r="B15" s="16">
        <f t="shared" si="1"/>
        <v>9</v>
      </c>
      <c r="C15" s="16" t="s">
        <v>4</v>
      </c>
      <c r="D15" s="16">
        <v>14000</v>
      </c>
      <c r="E15" s="17" t="s">
        <v>7</v>
      </c>
      <c r="F15" s="2" t="s">
        <v>22</v>
      </c>
      <c r="G15" s="2" t="s">
        <v>22</v>
      </c>
    </row>
    <row r="16" spans="1:14" x14ac:dyDescent="0.25">
      <c r="A16" s="4" t="str">
        <f t="shared" si="0"/>
        <v>BASE-10</v>
      </c>
      <c r="B16" s="2">
        <f t="shared" si="1"/>
        <v>10</v>
      </c>
      <c r="C16" s="2" t="s">
        <v>4</v>
      </c>
      <c r="D16" s="2">
        <v>32000</v>
      </c>
      <c r="E16" s="5" t="s">
        <v>7</v>
      </c>
      <c r="F16" s="2" t="s">
        <v>22</v>
      </c>
      <c r="G16" s="2" t="s">
        <v>22</v>
      </c>
    </row>
    <row r="17" spans="1:7" x14ac:dyDescent="0.25">
      <c r="A17" s="4" t="str">
        <f t="shared" si="0"/>
        <v>BASE-11</v>
      </c>
      <c r="B17" s="2">
        <f t="shared" si="1"/>
        <v>11</v>
      </c>
      <c r="C17" s="2" t="s">
        <v>4</v>
      </c>
      <c r="D17" s="2">
        <v>53000</v>
      </c>
      <c r="E17" s="5" t="s">
        <v>7</v>
      </c>
      <c r="F17" s="2" t="s">
        <v>22</v>
      </c>
      <c r="G17" s="2" t="s">
        <v>22</v>
      </c>
    </row>
    <row r="18" spans="1:7" ht="15.75" thickBot="1" x14ac:dyDescent="0.3">
      <c r="A18" s="6" t="str">
        <f t="shared" si="0"/>
        <v>BASE-12</v>
      </c>
      <c r="B18" s="7">
        <f t="shared" si="1"/>
        <v>12</v>
      </c>
      <c r="C18" s="7" t="s">
        <v>4</v>
      </c>
      <c r="D18" s="7">
        <v>99000</v>
      </c>
      <c r="E18" s="8" t="s">
        <v>7</v>
      </c>
      <c r="F18" s="2" t="s">
        <v>22</v>
      </c>
      <c r="G18" s="2" t="s">
        <v>22</v>
      </c>
    </row>
    <row r="19" spans="1:7" x14ac:dyDescent="0.25">
      <c r="A19" s="15" t="str">
        <f t="shared" si="0"/>
        <v>BASE-13</v>
      </c>
      <c r="B19" s="16">
        <f t="shared" si="1"/>
        <v>13</v>
      </c>
      <c r="C19" s="16" t="s">
        <v>4</v>
      </c>
      <c r="D19" s="16">
        <v>14000</v>
      </c>
      <c r="E19" s="17" t="s">
        <v>10</v>
      </c>
      <c r="F19" s="2" t="s">
        <v>22</v>
      </c>
      <c r="G19" s="2" t="s">
        <v>22</v>
      </c>
    </row>
    <row r="20" spans="1:7" x14ac:dyDescent="0.25">
      <c r="A20" s="4" t="str">
        <f t="shared" si="0"/>
        <v>BASE-14</v>
      </c>
      <c r="B20" s="2">
        <f t="shared" si="1"/>
        <v>14</v>
      </c>
      <c r="C20" s="2" t="s">
        <v>4</v>
      </c>
      <c r="D20" s="2">
        <v>32000</v>
      </c>
      <c r="E20" s="5" t="s">
        <v>10</v>
      </c>
      <c r="F20" s="2" t="s">
        <v>22</v>
      </c>
      <c r="G20" s="2" t="s">
        <v>22</v>
      </c>
    </row>
    <row r="21" spans="1:7" x14ac:dyDescent="0.25">
      <c r="A21" s="4" t="str">
        <f t="shared" si="0"/>
        <v>BASE-15</v>
      </c>
      <c r="B21" s="2">
        <f t="shared" si="1"/>
        <v>15</v>
      </c>
      <c r="C21" s="2" t="s">
        <v>4</v>
      </c>
      <c r="D21" s="2">
        <v>53000</v>
      </c>
      <c r="E21" s="5" t="s">
        <v>10</v>
      </c>
      <c r="F21" s="2" t="s">
        <v>22</v>
      </c>
      <c r="G21" s="2" t="s">
        <v>22</v>
      </c>
    </row>
    <row r="22" spans="1:7" ht="15.75" thickBot="1" x14ac:dyDescent="0.3">
      <c r="A22" s="6" t="str">
        <f t="shared" si="0"/>
        <v>BASE-16</v>
      </c>
      <c r="B22" s="7">
        <f t="shared" si="1"/>
        <v>16</v>
      </c>
      <c r="C22" s="7" t="s">
        <v>4</v>
      </c>
      <c r="D22" s="7">
        <v>99000</v>
      </c>
      <c r="E22" s="8" t="s">
        <v>10</v>
      </c>
      <c r="F22" s="2" t="s">
        <v>22</v>
      </c>
      <c r="G22" s="2" t="s">
        <v>22</v>
      </c>
    </row>
    <row r="23" spans="1:7" x14ac:dyDescent="0.25">
      <c r="A23" s="15" t="str">
        <f t="shared" si="0"/>
        <v>BASE-17</v>
      </c>
      <c r="B23" s="16">
        <f t="shared" si="1"/>
        <v>17</v>
      </c>
      <c r="C23" s="16" t="s">
        <v>4</v>
      </c>
      <c r="D23" s="16">
        <v>14000</v>
      </c>
      <c r="E23" s="17" t="s">
        <v>1</v>
      </c>
      <c r="F23" s="2" t="s">
        <v>22</v>
      </c>
      <c r="G23" s="2" t="s">
        <v>22</v>
      </c>
    </row>
    <row r="24" spans="1:7" x14ac:dyDescent="0.25">
      <c r="A24" s="4" t="str">
        <f t="shared" si="0"/>
        <v>BASE-18</v>
      </c>
      <c r="B24" s="2">
        <f t="shared" si="1"/>
        <v>18</v>
      </c>
      <c r="C24" s="2" t="s">
        <v>4</v>
      </c>
      <c r="D24" s="2">
        <v>32000</v>
      </c>
      <c r="E24" s="5" t="s">
        <v>1</v>
      </c>
      <c r="F24" s="2" t="s">
        <v>22</v>
      </c>
      <c r="G24" s="2" t="s">
        <v>22</v>
      </c>
    </row>
    <row r="25" spans="1:7" x14ac:dyDescent="0.25">
      <c r="A25" s="4" t="str">
        <f t="shared" si="0"/>
        <v>BASE-19</v>
      </c>
      <c r="B25" s="2">
        <f t="shared" si="1"/>
        <v>19</v>
      </c>
      <c r="C25" s="2" t="s">
        <v>4</v>
      </c>
      <c r="D25" s="2">
        <v>53000</v>
      </c>
      <c r="E25" s="5" t="s">
        <v>1</v>
      </c>
      <c r="F25" s="2" t="s">
        <v>22</v>
      </c>
      <c r="G25" s="2" t="s">
        <v>22</v>
      </c>
    </row>
    <row r="26" spans="1:7" ht="15.75" thickBot="1" x14ac:dyDescent="0.3">
      <c r="A26" s="4" t="str">
        <f t="shared" si="0"/>
        <v>BASE-20</v>
      </c>
      <c r="B26" s="2">
        <f t="shared" si="1"/>
        <v>20</v>
      </c>
      <c r="C26" s="2" t="s">
        <v>4</v>
      </c>
      <c r="D26" s="2">
        <v>99000</v>
      </c>
      <c r="E26" s="5" t="s">
        <v>1</v>
      </c>
      <c r="F26" s="2" t="s">
        <v>22</v>
      </c>
      <c r="G26" s="2" t="s">
        <v>22</v>
      </c>
    </row>
    <row r="27" spans="1:7" x14ac:dyDescent="0.25">
      <c r="A27" s="15" t="str">
        <f t="shared" si="0"/>
        <v>BASE-21</v>
      </c>
      <c r="B27" s="16">
        <f t="shared" si="1"/>
        <v>21</v>
      </c>
      <c r="C27" s="16" t="s">
        <v>5</v>
      </c>
      <c r="D27" s="16">
        <v>51.2</v>
      </c>
      <c r="E27" s="20" t="s">
        <v>8</v>
      </c>
      <c r="F27" s="2" t="s">
        <v>22</v>
      </c>
      <c r="G27" s="2" t="s">
        <v>22</v>
      </c>
    </row>
    <row r="28" spans="1:7" x14ac:dyDescent="0.25">
      <c r="A28" s="4" t="str">
        <f t="shared" si="0"/>
        <v>BASE-22</v>
      </c>
      <c r="B28" s="2">
        <f t="shared" si="1"/>
        <v>22</v>
      </c>
      <c r="C28" s="2" t="s">
        <v>5</v>
      </c>
      <c r="D28" s="2">
        <v>51.2</v>
      </c>
      <c r="E28" s="5" t="s">
        <v>25</v>
      </c>
      <c r="F28" s="2" t="s">
        <v>22</v>
      </c>
      <c r="G28" s="2" t="s">
        <v>22</v>
      </c>
    </row>
    <row r="29" spans="1:7" x14ac:dyDescent="0.25">
      <c r="A29" s="4" t="str">
        <f t="shared" si="0"/>
        <v>BASE-23</v>
      </c>
      <c r="B29" s="2">
        <f t="shared" si="1"/>
        <v>23</v>
      </c>
      <c r="C29" s="2" t="s">
        <v>4</v>
      </c>
      <c r="D29" s="2">
        <v>51.2</v>
      </c>
      <c r="E29" s="5" t="s">
        <v>7</v>
      </c>
      <c r="F29" s="2" t="s">
        <v>22</v>
      </c>
      <c r="G29" s="2" t="s">
        <v>22</v>
      </c>
    </row>
    <row r="30" spans="1:7" x14ac:dyDescent="0.25">
      <c r="A30" s="4" t="str">
        <f t="shared" si="0"/>
        <v>BASE-24</v>
      </c>
      <c r="B30" s="2">
        <f t="shared" si="1"/>
        <v>24</v>
      </c>
      <c r="C30" s="2" t="s">
        <v>4</v>
      </c>
      <c r="D30" s="2">
        <v>51.2</v>
      </c>
      <c r="E30" s="5" t="s">
        <v>10</v>
      </c>
      <c r="F30" s="2" t="s">
        <v>22</v>
      </c>
      <c r="G30" s="2" t="s">
        <v>22</v>
      </c>
    </row>
    <row r="31" spans="1:7" ht="15.75" thickBot="1" x14ac:dyDescent="0.3">
      <c r="A31" s="6" t="str">
        <f t="shared" si="0"/>
        <v>BASE-25</v>
      </c>
      <c r="B31" s="7">
        <v>25</v>
      </c>
      <c r="C31" s="7" t="s">
        <v>4</v>
      </c>
      <c r="D31" s="7">
        <v>51.2</v>
      </c>
      <c r="E31" s="8" t="s">
        <v>1</v>
      </c>
      <c r="F31" s="2" t="s">
        <v>22</v>
      </c>
      <c r="G31" s="2" t="s">
        <v>22</v>
      </c>
    </row>
    <row r="32" spans="1:7" x14ac:dyDescent="0.25">
      <c r="A32" s="2"/>
      <c r="B32" s="10"/>
      <c r="C32" s="10"/>
      <c r="D32" s="10"/>
      <c r="E32" s="10"/>
      <c r="F32" s="10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</sheetData>
  <mergeCells count="3">
    <mergeCell ref="B1:H1"/>
    <mergeCell ref="B2:H2"/>
    <mergeCell ref="B3:H3"/>
  </mergeCells>
  <conditionalFormatting sqref="G7:G31">
    <cfRule type="containsText" dxfId="1" priority="3" operator="containsText" text="YES">
      <formula>NOT(ISERROR(SEARCH("YES",G7)))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7:F31">
    <cfRule type="containsText" dxfId="0" priority="1" operator="containsText" text="YES">
      <formula>NOT(ISERROR(SEARCH("YES",F7)))</formula>
    </cfRule>
    <cfRule type="iconSet" priority="2">
      <iconSet iconSet="3Symbols">
        <cfvo type="percent" val="0"/>
        <cfvo type="percent" val="33"/>
        <cfvo type="percent" val="67"/>
      </iconSet>
    </cfRule>
  </conditionalFormatting>
  <hyperlinks>
    <hyperlink ref="B1" r:id="rId1" xr:uid="{A42B27C6-77DB-4397-AA42-45645A68C94B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D872-55F8-41C0-AD2D-923D1CE537AD}">
  <dimension ref="A1:AL26"/>
  <sheetViews>
    <sheetView workbookViewId="0">
      <selection activeCell="C33" sqref="C33"/>
    </sheetView>
  </sheetViews>
  <sheetFormatPr defaultRowHeight="15" x14ac:dyDescent="0.25"/>
  <cols>
    <col min="1" max="1" width="8.42578125" bestFit="1" customWidth="1"/>
    <col min="2" max="2" width="12.28515625" bestFit="1" customWidth="1"/>
    <col min="3" max="3" width="46" bestFit="1" customWidth="1"/>
    <col min="4" max="4" width="34.28515625" bestFit="1" customWidth="1"/>
    <col min="5" max="5" width="11.140625" bestFit="1" customWidth="1"/>
    <col min="6" max="6" width="8.5703125" bestFit="1" customWidth="1"/>
    <col min="7" max="7" width="9.7109375" bestFit="1" customWidth="1"/>
    <col min="8" max="8" width="8" bestFit="1" customWidth="1"/>
    <col min="9" max="9" width="12.85546875" bestFit="1" customWidth="1"/>
    <col min="10" max="10" width="33.140625" bestFit="1" customWidth="1"/>
    <col min="11" max="11" width="19" bestFit="1" customWidth="1"/>
    <col min="12" max="12" width="19.140625" bestFit="1" customWidth="1"/>
    <col min="13" max="13" width="24.5703125" bestFit="1" customWidth="1"/>
    <col min="14" max="14" width="16.140625" bestFit="1" customWidth="1"/>
    <col min="15" max="15" width="27.5703125" bestFit="1" customWidth="1"/>
    <col min="16" max="16" width="26.28515625" bestFit="1" customWidth="1"/>
    <col min="17" max="17" width="18.140625" bestFit="1" customWidth="1"/>
    <col min="18" max="18" width="28.42578125" bestFit="1" customWidth="1"/>
    <col min="19" max="19" width="31" bestFit="1" customWidth="1"/>
    <col min="20" max="20" width="35.5703125" bestFit="1" customWidth="1"/>
    <col min="21" max="21" width="39.7109375" bestFit="1" customWidth="1"/>
    <col min="22" max="22" width="31" bestFit="1" customWidth="1"/>
    <col min="23" max="23" width="30.28515625" bestFit="1" customWidth="1"/>
    <col min="24" max="24" width="26" bestFit="1" customWidth="1"/>
    <col min="25" max="25" width="28.85546875" bestFit="1" customWidth="1"/>
    <col min="26" max="26" width="26.85546875" bestFit="1" customWidth="1"/>
    <col min="27" max="27" width="30" bestFit="1" customWidth="1"/>
    <col min="28" max="28" width="28.7109375" bestFit="1" customWidth="1"/>
    <col min="29" max="29" width="20.5703125" bestFit="1" customWidth="1"/>
    <col min="30" max="30" width="30.7109375" bestFit="1" customWidth="1"/>
    <col min="31" max="31" width="33.42578125" bestFit="1" customWidth="1"/>
    <col min="32" max="32" width="38" bestFit="1" customWidth="1"/>
    <col min="33" max="33" width="42.140625" bestFit="1" customWidth="1"/>
    <col min="34" max="34" width="33.42578125" bestFit="1" customWidth="1"/>
    <col min="35" max="35" width="32.7109375" bestFit="1" customWidth="1"/>
    <col min="36" max="36" width="28.42578125" bestFit="1" customWidth="1"/>
    <col min="37" max="37" width="31.140625" bestFit="1" customWidth="1"/>
    <col min="38" max="38" width="14.140625" bestFit="1" customWidth="1"/>
    <col min="39" max="39" width="31.140625" bestFit="1" customWidth="1"/>
    <col min="40" max="40" width="14.140625" bestFit="1" customWidth="1"/>
  </cols>
  <sheetData>
    <row r="1" spans="1:38" x14ac:dyDescent="0.25">
      <c r="A1" t="s">
        <v>9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</row>
    <row r="2" spans="1:38" x14ac:dyDescent="0.25">
      <c r="A2">
        <v>1</v>
      </c>
      <c r="B2" s="21" t="s">
        <v>64</v>
      </c>
      <c r="C2" t="s">
        <v>65</v>
      </c>
      <c r="D2" t="s">
        <v>13</v>
      </c>
      <c r="E2">
        <v>14000</v>
      </c>
      <c r="F2">
        <v>1000</v>
      </c>
      <c r="G2">
        <v>50</v>
      </c>
      <c r="H2" t="s">
        <v>66</v>
      </c>
      <c r="I2">
        <v>1595647848</v>
      </c>
      <c r="J2" t="s">
        <v>67</v>
      </c>
      <c r="K2">
        <v>9</v>
      </c>
      <c r="L2">
        <v>9</v>
      </c>
      <c r="M2">
        <v>753.88888888888891</v>
      </c>
      <c r="N2">
        <v>1595647641.4225907</v>
      </c>
      <c r="O2">
        <v>1526.7777777777778</v>
      </c>
      <c r="P2">
        <v>1526.7777777777778</v>
      </c>
      <c r="Q2">
        <v>1032</v>
      </c>
      <c r="R2">
        <v>1526.7777777777778</v>
      </c>
      <c r="S2">
        <v>1107.6666666666667</v>
      </c>
      <c r="T2">
        <v>1032</v>
      </c>
      <c r="U2">
        <v>1526.7777777777778</v>
      </c>
      <c r="Z2">
        <v>579.55555555555554</v>
      </c>
      <c r="AA2">
        <v>974.44444444444446</v>
      </c>
      <c r="AB2">
        <v>974.44444444444446</v>
      </c>
      <c r="AC2">
        <v>889.33333333333348</v>
      </c>
      <c r="AD2">
        <v>963.22222222222229</v>
      </c>
      <c r="AE2">
        <v>935.77777777777771</v>
      </c>
      <c r="AF2">
        <v>889.33333333333348</v>
      </c>
      <c r="AG2">
        <v>963.22222222222229</v>
      </c>
      <c r="AL2" s="21" t="s">
        <v>8</v>
      </c>
    </row>
    <row r="3" spans="1:38" x14ac:dyDescent="0.25">
      <c r="A3">
        <v>2</v>
      </c>
      <c r="B3" s="21" t="s">
        <v>68</v>
      </c>
      <c r="C3" t="s">
        <v>69</v>
      </c>
      <c r="D3" t="s">
        <v>13</v>
      </c>
      <c r="E3">
        <v>32000</v>
      </c>
      <c r="F3">
        <v>1000</v>
      </c>
      <c r="G3">
        <v>50</v>
      </c>
      <c r="H3" t="s">
        <v>70</v>
      </c>
      <c r="I3">
        <v>1595648551</v>
      </c>
      <c r="J3" t="s">
        <v>67</v>
      </c>
      <c r="K3">
        <v>9</v>
      </c>
      <c r="L3">
        <v>9</v>
      </c>
      <c r="M3">
        <v>520.88888888888891</v>
      </c>
      <c r="N3">
        <v>1595648276.5184121</v>
      </c>
      <c r="O3">
        <v>1276.2222222222222</v>
      </c>
      <c r="P3">
        <v>1276.2222222222222</v>
      </c>
      <c r="Q3">
        <v>791.11111111111109</v>
      </c>
      <c r="R3">
        <v>1276.2222222222222</v>
      </c>
      <c r="S3">
        <v>818.66666666666652</v>
      </c>
      <c r="T3">
        <v>791.11111111111109</v>
      </c>
      <c r="U3">
        <v>1276.2222222222222</v>
      </c>
      <c r="Z3">
        <v>550.33333333333337</v>
      </c>
      <c r="AA3">
        <v>945</v>
      </c>
      <c r="AB3">
        <v>945</v>
      </c>
      <c r="AC3">
        <v>861.66666666666652</v>
      </c>
      <c r="AD3">
        <v>928.22222222222229</v>
      </c>
      <c r="AE3">
        <v>798</v>
      </c>
      <c r="AF3">
        <v>861.66666666666652</v>
      </c>
      <c r="AG3">
        <v>928.22222222222229</v>
      </c>
      <c r="AL3" s="21" t="s">
        <v>8</v>
      </c>
    </row>
    <row r="4" spans="1:38" x14ac:dyDescent="0.25">
      <c r="A4">
        <v>3</v>
      </c>
      <c r="B4" s="21" t="s">
        <v>71</v>
      </c>
      <c r="C4" t="s">
        <v>72</v>
      </c>
      <c r="D4" t="s">
        <v>13</v>
      </c>
      <c r="E4">
        <v>53000</v>
      </c>
      <c r="F4">
        <v>1000</v>
      </c>
      <c r="G4">
        <v>50</v>
      </c>
      <c r="H4" t="s">
        <v>73</v>
      </c>
      <c r="I4">
        <v>1595649248</v>
      </c>
      <c r="J4" t="s">
        <v>67</v>
      </c>
      <c r="K4">
        <v>9</v>
      </c>
      <c r="L4">
        <v>9</v>
      </c>
      <c r="M4">
        <v>532.44444444444446</v>
      </c>
      <c r="N4">
        <v>1595648955.0656905</v>
      </c>
      <c r="O4">
        <v>1180</v>
      </c>
      <c r="P4">
        <v>1180</v>
      </c>
      <c r="Q4">
        <v>816.88888888888891</v>
      </c>
      <c r="R4">
        <v>1180</v>
      </c>
      <c r="S4">
        <v>709.22222222222217</v>
      </c>
      <c r="T4">
        <v>816.88888888888891</v>
      </c>
      <c r="U4">
        <v>1180</v>
      </c>
      <c r="Z4">
        <v>560</v>
      </c>
      <c r="AA4">
        <v>967.11111111111109</v>
      </c>
      <c r="AB4">
        <v>967.11111111111109</v>
      </c>
      <c r="AC4">
        <v>885.55555555555554</v>
      </c>
      <c r="AD4">
        <v>957.77777777777771</v>
      </c>
      <c r="AE4">
        <v>921.22222222222229</v>
      </c>
      <c r="AF4">
        <v>885.55555555555554</v>
      </c>
      <c r="AG4">
        <v>957.77777777777771</v>
      </c>
      <c r="AL4" s="21" t="s">
        <v>8</v>
      </c>
    </row>
    <row r="5" spans="1:38" x14ac:dyDescent="0.25">
      <c r="A5">
        <v>4</v>
      </c>
      <c r="B5" s="21" t="s">
        <v>74</v>
      </c>
      <c r="C5" t="s">
        <v>75</v>
      </c>
      <c r="D5" t="s">
        <v>13</v>
      </c>
      <c r="E5">
        <v>99000</v>
      </c>
      <c r="F5">
        <v>1000</v>
      </c>
      <c r="G5">
        <v>50</v>
      </c>
      <c r="H5" t="s">
        <v>76</v>
      </c>
      <c r="I5">
        <v>1595649947</v>
      </c>
      <c r="J5" t="s">
        <v>67</v>
      </c>
      <c r="K5">
        <v>9</v>
      </c>
      <c r="L5">
        <v>9</v>
      </c>
      <c r="M5">
        <v>541.66666666666663</v>
      </c>
      <c r="N5">
        <v>1595649523.1942663</v>
      </c>
      <c r="O5">
        <v>1269.1111111111113</v>
      </c>
      <c r="P5">
        <v>1269.1111111111113</v>
      </c>
      <c r="Q5">
        <v>822.77777777777771</v>
      </c>
      <c r="R5">
        <v>1269.1111111111113</v>
      </c>
      <c r="S5">
        <v>906.33333333333348</v>
      </c>
      <c r="T5">
        <v>822.77777777777771</v>
      </c>
      <c r="U5">
        <v>1269.1111111111113</v>
      </c>
      <c r="Z5">
        <v>562.55555555555554</v>
      </c>
      <c r="AA5">
        <v>954.33333333333348</v>
      </c>
      <c r="AB5">
        <v>954.33333333333348</v>
      </c>
      <c r="AC5">
        <v>861.66666666666652</v>
      </c>
      <c r="AD5">
        <v>931.88888888888891</v>
      </c>
      <c r="AE5">
        <v>812</v>
      </c>
      <c r="AF5">
        <v>861.66666666666652</v>
      </c>
      <c r="AG5">
        <v>931.88888888888891</v>
      </c>
      <c r="AL5" s="21" t="s">
        <v>8</v>
      </c>
    </row>
    <row r="6" spans="1:38" x14ac:dyDescent="0.25">
      <c r="A6">
        <v>5</v>
      </c>
      <c r="B6" s="21" t="s">
        <v>77</v>
      </c>
      <c r="C6" t="s">
        <v>78</v>
      </c>
      <c r="D6" t="s">
        <v>13</v>
      </c>
      <c r="E6">
        <v>14000</v>
      </c>
      <c r="F6">
        <v>1000</v>
      </c>
      <c r="G6">
        <v>50</v>
      </c>
      <c r="H6" t="s">
        <v>79</v>
      </c>
      <c r="I6">
        <v>1595650122</v>
      </c>
      <c r="J6" t="s">
        <v>80</v>
      </c>
      <c r="K6">
        <v>9</v>
      </c>
      <c r="L6">
        <v>9</v>
      </c>
      <c r="M6">
        <v>518.33333333333337</v>
      </c>
      <c r="N6">
        <v>1595648694.3588183</v>
      </c>
      <c r="O6">
        <v>1844.1111111111113</v>
      </c>
      <c r="P6">
        <v>1844.1111111111113</v>
      </c>
      <c r="Q6">
        <v>1370</v>
      </c>
      <c r="R6">
        <v>1844.1111111111113</v>
      </c>
      <c r="T6">
        <v>1370</v>
      </c>
      <c r="U6">
        <v>1844.1111111111113</v>
      </c>
      <c r="Z6">
        <v>513.44444444444446</v>
      </c>
      <c r="AA6">
        <v>1660.6666666666667</v>
      </c>
      <c r="AB6">
        <v>1660.6666666666667</v>
      </c>
      <c r="AC6">
        <v>1355.2222222222222</v>
      </c>
      <c r="AD6">
        <v>1643.4444444444443</v>
      </c>
      <c r="AF6">
        <v>1355.2222222222222</v>
      </c>
      <c r="AG6">
        <v>1643.4444444444443</v>
      </c>
      <c r="AL6" s="21" t="s">
        <v>25</v>
      </c>
    </row>
    <row r="7" spans="1:38" x14ac:dyDescent="0.25">
      <c r="A7">
        <v>6</v>
      </c>
      <c r="B7" s="21" t="s">
        <v>81</v>
      </c>
      <c r="C7" t="s">
        <v>82</v>
      </c>
      <c r="D7" t="s">
        <v>13</v>
      </c>
      <c r="E7">
        <v>32000</v>
      </c>
      <c r="F7">
        <v>1000</v>
      </c>
      <c r="G7">
        <v>50</v>
      </c>
      <c r="H7" t="s">
        <v>83</v>
      </c>
      <c r="I7">
        <v>1595652697</v>
      </c>
      <c r="J7" t="s">
        <v>80</v>
      </c>
      <c r="K7">
        <v>9</v>
      </c>
      <c r="L7">
        <v>9</v>
      </c>
      <c r="M7">
        <v>932.22222222222229</v>
      </c>
      <c r="N7">
        <v>1595651269.6983414</v>
      </c>
      <c r="O7">
        <v>2241.7777777777774</v>
      </c>
      <c r="P7">
        <v>2241.7777777777774</v>
      </c>
      <c r="Q7">
        <v>1793.2222222222222</v>
      </c>
      <c r="R7">
        <v>2241.7777777777774</v>
      </c>
      <c r="T7">
        <v>1793.2222222222222</v>
      </c>
      <c r="U7">
        <v>2241.7777777777774</v>
      </c>
      <c r="Z7">
        <v>580.55555555555554</v>
      </c>
      <c r="AA7">
        <v>1747.6666666666667</v>
      </c>
      <c r="AB7">
        <v>1747.6666666666667</v>
      </c>
      <c r="AC7">
        <v>1405.4444444444443</v>
      </c>
      <c r="AD7">
        <v>1679.6666666666667</v>
      </c>
      <c r="AF7">
        <v>1405.4444444444443</v>
      </c>
      <c r="AG7">
        <v>1679.6666666666667</v>
      </c>
      <c r="AL7" s="21" t="s">
        <v>25</v>
      </c>
    </row>
    <row r="8" spans="1:38" x14ac:dyDescent="0.25">
      <c r="A8">
        <v>7</v>
      </c>
      <c r="B8" s="21" t="s">
        <v>84</v>
      </c>
      <c r="C8" t="s">
        <v>85</v>
      </c>
      <c r="D8" t="s">
        <v>13</v>
      </c>
      <c r="E8">
        <v>53000</v>
      </c>
      <c r="F8">
        <v>1000</v>
      </c>
      <c r="G8">
        <v>50</v>
      </c>
      <c r="H8" t="s">
        <v>86</v>
      </c>
      <c r="I8">
        <v>1595655272</v>
      </c>
      <c r="J8" t="s">
        <v>80</v>
      </c>
      <c r="K8">
        <v>9</v>
      </c>
      <c r="L8">
        <v>9</v>
      </c>
      <c r="M8">
        <v>630.88888888888891</v>
      </c>
      <c r="N8">
        <v>1595653841.5981834</v>
      </c>
      <c r="O8">
        <v>2104.8888888888887</v>
      </c>
      <c r="P8">
        <v>2104.8888888888887</v>
      </c>
      <c r="Q8">
        <v>1491.5555555555557</v>
      </c>
      <c r="R8">
        <v>2104.8888888888887</v>
      </c>
      <c r="T8">
        <v>1491.5555555555557</v>
      </c>
      <c r="U8">
        <v>2104.8888888888887</v>
      </c>
      <c r="Z8">
        <v>527</v>
      </c>
      <c r="AA8">
        <v>1680</v>
      </c>
      <c r="AB8">
        <v>1680</v>
      </c>
      <c r="AC8">
        <v>1354.8888888888887</v>
      </c>
      <c r="AD8">
        <v>1627.7777777777778</v>
      </c>
      <c r="AF8">
        <v>1354.8888888888887</v>
      </c>
      <c r="AG8">
        <v>1627.7777777777778</v>
      </c>
      <c r="AL8" s="21" t="s">
        <v>25</v>
      </c>
    </row>
    <row r="9" spans="1:38" x14ac:dyDescent="0.25">
      <c r="A9">
        <v>8</v>
      </c>
      <c r="B9" s="21" t="s">
        <v>87</v>
      </c>
      <c r="C9" t="s">
        <v>88</v>
      </c>
      <c r="D9" t="s">
        <v>13</v>
      </c>
      <c r="E9">
        <v>99000</v>
      </c>
      <c r="F9">
        <v>1000</v>
      </c>
      <c r="G9">
        <v>50</v>
      </c>
      <c r="H9" t="s">
        <v>89</v>
      </c>
      <c r="I9">
        <v>1595657812</v>
      </c>
      <c r="J9" t="s">
        <v>80</v>
      </c>
      <c r="K9">
        <v>9</v>
      </c>
      <c r="L9">
        <v>8</v>
      </c>
      <c r="M9">
        <v>584</v>
      </c>
      <c r="N9">
        <v>1595656396.3683407</v>
      </c>
      <c r="O9">
        <v>3361.1111111111113</v>
      </c>
      <c r="P9">
        <v>3361.1111111111113</v>
      </c>
      <c r="Q9">
        <v>2693.1111111111113</v>
      </c>
      <c r="R9">
        <v>3361.1111111111113</v>
      </c>
      <c r="T9">
        <v>2693.1111111111113</v>
      </c>
      <c r="U9">
        <v>3361.1111111111113</v>
      </c>
      <c r="Z9">
        <v>762</v>
      </c>
      <c r="AA9">
        <v>1904.75</v>
      </c>
      <c r="AB9">
        <v>1904.75</v>
      </c>
      <c r="AC9">
        <v>1549.625</v>
      </c>
      <c r="AD9">
        <v>1847</v>
      </c>
      <c r="AF9">
        <v>1549.625</v>
      </c>
      <c r="AG9">
        <v>1847</v>
      </c>
      <c r="AL9" s="21" t="s">
        <v>25</v>
      </c>
    </row>
    <row r="10" spans="1:38" x14ac:dyDescent="0.25">
      <c r="A10">
        <v>9</v>
      </c>
      <c r="B10" s="21" t="s">
        <v>90</v>
      </c>
      <c r="C10" t="s">
        <v>91</v>
      </c>
      <c r="D10" t="s">
        <v>13</v>
      </c>
      <c r="E10">
        <v>14000</v>
      </c>
      <c r="F10">
        <v>1000</v>
      </c>
      <c r="G10">
        <v>50</v>
      </c>
      <c r="H10" t="s">
        <v>92</v>
      </c>
      <c r="I10">
        <v>1595647761</v>
      </c>
      <c r="J10" t="s">
        <v>93</v>
      </c>
      <c r="K10">
        <v>9</v>
      </c>
      <c r="L10">
        <v>9</v>
      </c>
      <c r="M10">
        <v>901.66666666666652</v>
      </c>
      <c r="N10">
        <v>1595647676.73365</v>
      </c>
      <c r="O10">
        <v>1974.6666666666667</v>
      </c>
      <c r="P10">
        <v>1974.6666666666667</v>
      </c>
      <c r="Q10">
        <v>1070</v>
      </c>
      <c r="R10">
        <v>1071.5555555555557</v>
      </c>
      <c r="S10">
        <v>3617.5555555555561</v>
      </c>
      <c r="T10">
        <v>1070</v>
      </c>
      <c r="U10">
        <v>1974.6666666666667</v>
      </c>
      <c r="V10">
        <v>1969.8888888888887</v>
      </c>
      <c r="W10">
        <v>1063.7777777777778</v>
      </c>
      <c r="X10">
        <v>1063.7777777777778</v>
      </c>
      <c r="Y10">
        <v>79.444444444444443</v>
      </c>
      <c r="Z10">
        <v>522</v>
      </c>
      <c r="AA10">
        <v>1185.7777777777778</v>
      </c>
      <c r="AB10">
        <v>1185.7777777777778</v>
      </c>
      <c r="AC10">
        <v>553.44444444444446</v>
      </c>
      <c r="AD10">
        <v>567.22222222222217</v>
      </c>
      <c r="AE10">
        <v>2381.6666666666665</v>
      </c>
      <c r="AF10">
        <v>553.44444444444446</v>
      </c>
      <c r="AG10">
        <v>1181.8888888888887</v>
      </c>
      <c r="AH10">
        <v>1177</v>
      </c>
      <c r="AI10">
        <v>545</v>
      </c>
      <c r="AJ10">
        <v>545</v>
      </c>
      <c r="AK10">
        <v>144</v>
      </c>
      <c r="AL10" s="21" t="s">
        <v>7</v>
      </c>
    </row>
    <row r="11" spans="1:38" x14ac:dyDescent="0.25">
      <c r="A11">
        <v>10</v>
      </c>
      <c r="B11" s="21" t="s">
        <v>94</v>
      </c>
      <c r="C11" t="s">
        <v>95</v>
      </c>
      <c r="D11" t="s">
        <v>13</v>
      </c>
      <c r="E11">
        <v>32000</v>
      </c>
      <c r="F11">
        <v>1000</v>
      </c>
      <c r="G11">
        <v>50</v>
      </c>
      <c r="H11" t="s">
        <v>96</v>
      </c>
      <c r="I11">
        <v>1595647859</v>
      </c>
      <c r="J11" t="s">
        <v>97</v>
      </c>
      <c r="K11">
        <v>9</v>
      </c>
      <c r="L11">
        <v>9</v>
      </c>
      <c r="M11">
        <v>909.55555555555554</v>
      </c>
      <c r="N11">
        <v>1595647759.823046</v>
      </c>
      <c r="O11">
        <v>1909.4444444444443</v>
      </c>
      <c r="P11">
        <v>1909.4444444444443</v>
      </c>
      <c r="Q11">
        <v>1158.3333333333333</v>
      </c>
      <c r="R11">
        <v>1161.8888888888887</v>
      </c>
      <c r="S11">
        <v>3127.3333333333335</v>
      </c>
      <c r="T11">
        <v>1158.3333333333333</v>
      </c>
      <c r="U11">
        <v>1909.4444444444443</v>
      </c>
      <c r="V11">
        <v>1792.5555555555557</v>
      </c>
      <c r="W11">
        <v>1143.3333333333333</v>
      </c>
      <c r="X11">
        <v>1143.3333333333333</v>
      </c>
      <c r="Y11">
        <v>36.333333333333336</v>
      </c>
      <c r="Z11">
        <v>558</v>
      </c>
      <c r="AA11">
        <v>1272.7777777777778</v>
      </c>
      <c r="AB11">
        <v>1272.7777777777778</v>
      </c>
      <c r="AC11">
        <v>635.22222222222217</v>
      </c>
      <c r="AD11">
        <v>687.33333333333337</v>
      </c>
      <c r="AE11">
        <v>2454.6666666666665</v>
      </c>
      <c r="AF11">
        <v>635.22222222222217</v>
      </c>
      <c r="AG11">
        <v>1260.6666666666667</v>
      </c>
      <c r="AH11">
        <v>1247.4444444444443</v>
      </c>
      <c r="AI11">
        <v>617.33333333333337</v>
      </c>
      <c r="AJ11">
        <v>617.33333333333337</v>
      </c>
      <c r="AK11">
        <v>182.77777777777777</v>
      </c>
      <c r="AL11" s="21" t="s">
        <v>7</v>
      </c>
    </row>
    <row r="12" spans="1:38" x14ac:dyDescent="0.25">
      <c r="A12">
        <v>11</v>
      </c>
      <c r="B12" s="21" t="s">
        <v>98</v>
      </c>
      <c r="C12" t="s">
        <v>99</v>
      </c>
      <c r="D12" t="s">
        <v>13</v>
      </c>
      <c r="E12">
        <v>53000</v>
      </c>
      <c r="F12">
        <v>1000</v>
      </c>
      <c r="G12">
        <v>50</v>
      </c>
      <c r="H12" t="s">
        <v>100</v>
      </c>
      <c r="I12">
        <v>1595647946</v>
      </c>
      <c r="J12" t="s">
        <v>101</v>
      </c>
      <c r="K12">
        <v>9</v>
      </c>
      <c r="L12">
        <v>9</v>
      </c>
      <c r="M12">
        <v>883</v>
      </c>
      <c r="N12">
        <v>1595647843.2137334</v>
      </c>
      <c r="O12">
        <v>1890.4444444444443</v>
      </c>
      <c r="P12">
        <v>1890.4444444444443</v>
      </c>
      <c r="Q12">
        <v>1089.7777777777778</v>
      </c>
      <c r="R12">
        <v>1091.3333333333333</v>
      </c>
      <c r="S12">
        <v>2788.7777777777774</v>
      </c>
      <c r="T12">
        <v>1089.7777777777778</v>
      </c>
      <c r="U12">
        <v>1890.4444444444443</v>
      </c>
      <c r="V12">
        <v>1877.7777777777776</v>
      </c>
      <c r="W12">
        <v>1072.5555555555557</v>
      </c>
      <c r="X12">
        <v>1072.5555555555557</v>
      </c>
      <c r="Y12">
        <v>27.555555555555557</v>
      </c>
      <c r="Z12">
        <v>508.66666666666674</v>
      </c>
      <c r="AA12">
        <v>1078.7777777777778</v>
      </c>
      <c r="AB12">
        <v>1078.7777777777778</v>
      </c>
      <c r="AC12">
        <v>484.66666666666674</v>
      </c>
      <c r="AD12">
        <v>501.66666666666674</v>
      </c>
      <c r="AE12">
        <v>2203.1111111111113</v>
      </c>
      <c r="AF12">
        <v>484.66666666666674</v>
      </c>
      <c r="AG12">
        <v>1075.2222222222222</v>
      </c>
      <c r="AH12">
        <v>1197.8888888888887</v>
      </c>
      <c r="AI12">
        <v>514.33333333333337</v>
      </c>
      <c r="AJ12">
        <v>514.33333333333337</v>
      </c>
      <c r="AK12">
        <v>156.11111111111111</v>
      </c>
      <c r="AL12" s="21" t="s">
        <v>7</v>
      </c>
    </row>
    <row r="13" spans="1:38" x14ac:dyDescent="0.25">
      <c r="A13">
        <v>12</v>
      </c>
      <c r="B13" s="21" t="s">
        <v>102</v>
      </c>
      <c r="C13" t="s">
        <v>103</v>
      </c>
      <c r="D13" t="s">
        <v>13</v>
      </c>
      <c r="E13">
        <v>99000</v>
      </c>
      <c r="F13">
        <v>1000</v>
      </c>
      <c r="G13">
        <v>50</v>
      </c>
      <c r="H13" t="s">
        <v>104</v>
      </c>
      <c r="I13">
        <v>1595648124</v>
      </c>
      <c r="J13" t="s">
        <v>101</v>
      </c>
      <c r="K13">
        <v>8</v>
      </c>
      <c r="L13">
        <v>9</v>
      </c>
      <c r="M13">
        <v>912.5</v>
      </c>
      <c r="N13">
        <v>1595647923.9411199</v>
      </c>
      <c r="O13">
        <v>1922.875</v>
      </c>
      <c r="P13">
        <v>1922.875</v>
      </c>
      <c r="Q13">
        <v>1083.5</v>
      </c>
      <c r="R13">
        <v>1091.75</v>
      </c>
      <c r="S13">
        <v>3023.625</v>
      </c>
      <c r="T13">
        <v>1083.5</v>
      </c>
      <c r="U13">
        <v>1922.875</v>
      </c>
      <c r="V13">
        <v>1911.5</v>
      </c>
      <c r="W13">
        <v>1066.875</v>
      </c>
      <c r="X13">
        <v>1066.875</v>
      </c>
      <c r="Y13">
        <v>21.625</v>
      </c>
      <c r="Z13">
        <v>615.33333333333337</v>
      </c>
      <c r="AA13">
        <v>1360.5555555555557</v>
      </c>
      <c r="AB13">
        <v>1360.5555555555557</v>
      </c>
      <c r="AC13">
        <v>666.33333333333337</v>
      </c>
      <c r="AD13">
        <v>731.88888888888891</v>
      </c>
      <c r="AE13">
        <v>2490.1111111111113</v>
      </c>
      <c r="AF13">
        <v>666.33333333333337</v>
      </c>
      <c r="AG13">
        <v>1348.2222222222222</v>
      </c>
      <c r="AH13">
        <v>1336.1111111111113</v>
      </c>
      <c r="AI13">
        <v>639.33333333333337</v>
      </c>
      <c r="AJ13">
        <v>639.33333333333337</v>
      </c>
      <c r="AK13">
        <v>160.11111111111111</v>
      </c>
      <c r="AL13" s="21" t="s">
        <v>7</v>
      </c>
    </row>
    <row r="14" spans="1:38" x14ac:dyDescent="0.25">
      <c r="A14">
        <v>13</v>
      </c>
      <c r="B14" s="21" t="s">
        <v>105</v>
      </c>
      <c r="C14" t="s">
        <v>106</v>
      </c>
      <c r="D14" t="s">
        <v>13</v>
      </c>
      <c r="E14">
        <v>14000</v>
      </c>
      <c r="F14">
        <v>1000</v>
      </c>
      <c r="G14">
        <v>50</v>
      </c>
      <c r="H14" t="s">
        <v>107</v>
      </c>
      <c r="I14">
        <v>1595648483</v>
      </c>
      <c r="J14" t="s">
        <v>108</v>
      </c>
      <c r="K14">
        <v>9</v>
      </c>
      <c r="L14">
        <v>9</v>
      </c>
      <c r="M14">
        <v>620.11111111111109</v>
      </c>
      <c r="N14">
        <v>1595648097.9574926</v>
      </c>
      <c r="O14">
        <v>1253.4444444444443</v>
      </c>
      <c r="P14">
        <v>1253.4444444444443</v>
      </c>
      <c r="Q14">
        <v>673.66666666666663</v>
      </c>
      <c r="R14">
        <v>937.55555555555554</v>
      </c>
      <c r="S14">
        <v>2409.4444444444443</v>
      </c>
      <c r="T14">
        <v>673.66666666666663</v>
      </c>
      <c r="U14">
        <v>1253.4444444444443</v>
      </c>
      <c r="V14">
        <v>1231.3333333333333</v>
      </c>
      <c r="W14">
        <v>691.66666666666663</v>
      </c>
      <c r="X14">
        <v>691.66666666666663</v>
      </c>
      <c r="Y14">
        <v>22.111111111111111</v>
      </c>
      <c r="Z14">
        <v>369.11111111111114</v>
      </c>
      <c r="AA14">
        <v>952.44444444444446</v>
      </c>
      <c r="AB14">
        <v>952.44444444444446</v>
      </c>
      <c r="AC14">
        <v>405.77777777777777</v>
      </c>
      <c r="AD14">
        <v>893.66666666666652</v>
      </c>
      <c r="AE14">
        <v>1507.7777777777778</v>
      </c>
      <c r="AF14">
        <v>405.77777777777777</v>
      </c>
      <c r="AG14">
        <v>952.44444444444446</v>
      </c>
      <c r="AH14">
        <v>958.88888888888891</v>
      </c>
      <c r="AI14">
        <v>401.66666666666674</v>
      </c>
      <c r="AJ14">
        <v>401.66666666666674</v>
      </c>
      <c r="AK14">
        <v>26.222222222222221</v>
      </c>
      <c r="AL14" s="21" t="s">
        <v>10</v>
      </c>
    </row>
    <row r="15" spans="1:38" x14ac:dyDescent="0.25">
      <c r="A15">
        <v>14</v>
      </c>
      <c r="B15" s="21" t="s">
        <v>109</v>
      </c>
      <c r="C15" t="s">
        <v>110</v>
      </c>
      <c r="D15" t="s">
        <v>13</v>
      </c>
      <c r="E15">
        <v>32000</v>
      </c>
      <c r="F15">
        <v>1000</v>
      </c>
      <c r="G15">
        <v>50</v>
      </c>
      <c r="H15" t="s">
        <v>111</v>
      </c>
      <c r="I15">
        <v>1595649226</v>
      </c>
      <c r="J15" t="s">
        <v>108</v>
      </c>
      <c r="K15">
        <v>9</v>
      </c>
      <c r="L15">
        <v>9</v>
      </c>
      <c r="M15">
        <v>694.22222222222217</v>
      </c>
      <c r="N15">
        <v>1595648836.6568041</v>
      </c>
      <c r="O15">
        <v>1323.2222222222222</v>
      </c>
      <c r="P15">
        <v>1323.2222222222222</v>
      </c>
      <c r="Q15">
        <v>725.44444444444446</v>
      </c>
      <c r="R15">
        <v>1210.5555555555557</v>
      </c>
      <c r="S15">
        <v>2105</v>
      </c>
      <c r="T15">
        <v>725.44444444444446</v>
      </c>
      <c r="U15">
        <v>1323.2222222222222</v>
      </c>
      <c r="V15">
        <v>1341.1111111111113</v>
      </c>
      <c r="W15">
        <v>744</v>
      </c>
      <c r="X15">
        <v>744</v>
      </c>
      <c r="Y15">
        <v>25.444444444444443</v>
      </c>
      <c r="Z15">
        <v>520.55555555555554</v>
      </c>
      <c r="AA15">
        <v>1187.7777777777778</v>
      </c>
      <c r="AB15">
        <v>1187.7777777777778</v>
      </c>
      <c r="AC15">
        <v>522.33333333333337</v>
      </c>
      <c r="AD15">
        <v>1060.6666666666667</v>
      </c>
      <c r="AE15">
        <v>1962.4444444444443</v>
      </c>
      <c r="AF15">
        <v>576.44444444444446</v>
      </c>
      <c r="AG15">
        <v>1187.7777777777778</v>
      </c>
      <c r="AH15">
        <v>1109.6666666666667</v>
      </c>
      <c r="AI15">
        <v>563.88888888888891</v>
      </c>
      <c r="AJ15">
        <v>563.88888888888891</v>
      </c>
      <c r="AK15">
        <v>20</v>
      </c>
      <c r="AL15" s="21" t="s">
        <v>10</v>
      </c>
    </row>
    <row r="16" spans="1:38" x14ac:dyDescent="0.25">
      <c r="A16">
        <v>15</v>
      </c>
      <c r="B16" s="21" t="s">
        <v>112</v>
      </c>
      <c r="C16" t="s">
        <v>113</v>
      </c>
      <c r="D16" t="s">
        <v>13</v>
      </c>
      <c r="E16">
        <v>53000</v>
      </c>
      <c r="F16">
        <v>1000</v>
      </c>
      <c r="G16">
        <v>50</v>
      </c>
      <c r="H16" t="s">
        <v>114</v>
      </c>
      <c r="I16">
        <v>1595649970</v>
      </c>
      <c r="J16" t="s">
        <v>108</v>
      </c>
      <c r="K16">
        <v>9</v>
      </c>
      <c r="L16">
        <v>9</v>
      </c>
      <c r="M16">
        <v>610.77777777777783</v>
      </c>
      <c r="N16">
        <v>1595649568.2693477</v>
      </c>
      <c r="O16">
        <v>1224.4444444444443</v>
      </c>
      <c r="P16">
        <v>1224.4444444444443</v>
      </c>
      <c r="Q16">
        <v>655.88888888888891</v>
      </c>
      <c r="R16">
        <v>1224.4444444444443</v>
      </c>
      <c r="S16">
        <v>2001.1111111111113</v>
      </c>
      <c r="T16">
        <v>655.88888888888891</v>
      </c>
      <c r="U16">
        <v>1224.4444444444443</v>
      </c>
      <c r="V16">
        <v>1240.3333333333333</v>
      </c>
      <c r="W16">
        <v>672.88888888888891</v>
      </c>
      <c r="X16">
        <v>672.88888888888891</v>
      </c>
      <c r="Y16">
        <v>24.333333333333332</v>
      </c>
      <c r="Z16">
        <v>405.33333333333326</v>
      </c>
      <c r="AA16">
        <v>1069</v>
      </c>
      <c r="AB16">
        <v>1069</v>
      </c>
      <c r="AC16">
        <v>396.55555555555554</v>
      </c>
      <c r="AD16">
        <v>1042.6666666666667</v>
      </c>
      <c r="AE16">
        <v>1780.7777777777778</v>
      </c>
      <c r="AF16">
        <v>389.33333333333326</v>
      </c>
      <c r="AG16">
        <v>1069</v>
      </c>
      <c r="AH16">
        <v>947.66666666666652</v>
      </c>
      <c r="AI16">
        <v>432.66666666666674</v>
      </c>
      <c r="AJ16">
        <v>432.66666666666674</v>
      </c>
      <c r="AK16">
        <v>21.666666666666668</v>
      </c>
      <c r="AL16" s="21" t="s">
        <v>10</v>
      </c>
    </row>
    <row r="17" spans="1:38" x14ac:dyDescent="0.25">
      <c r="A17">
        <v>16</v>
      </c>
      <c r="B17" s="21" t="s">
        <v>115</v>
      </c>
      <c r="C17" t="s">
        <v>116</v>
      </c>
      <c r="D17" t="s">
        <v>13</v>
      </c>
      <c r="E17">
        <v>99000</v>
      </c>
      <c r="F17">
        <v>1000</v>
      </c>
      <c r="G17">
        <v>50</v>
      </c>
      <c r="H17" t="s">
        <v>117</v>
      </c>
      <c r="I17">
        <v>1595650708</v>
      </c>
      <c r="J17" t="s">
        <v>108</v>
      </c>
      <c r="K17">
        <v>9</v>
      </c>
      <c r="L17">
        <v>9</v>
      </c>
      <c r="M17">
        <v>672.88888888888891</v>
      </c>
      <c r="N17">
        <v>1595650312.7927408</v>
      </c>
      <c r="O17">
        <v>1317.4444444444443</v>
      </c>
      <c r="P17">
        <v>1317.4444444444443</v>
      </c>
      <c r="Q17">
        <v>719.88888888888891</v>
      </c>
      <c r="R17">
        <v>1007.2222222222222</v>
      </c>
      <c r="S17">
        <v>2073.5555555555557</v>
      </c>
      <c r="T17">
        <v>719.88888888888891</v>
      </c>
      <c r="U17">
        <v>1317.4444444444443</v>
      </c>
      <c r="V17">
        <v>1336.7777777777778</v>
      </c>
      <c r="W17">
        <v>739.66666666666652</v>
      </c>
      <c r="X17">
        <v>739.66666666666652</v>
      </c>
      <c r="Y17">
        <v>22.222222222222221</v>
      </c>
      <c r="Z17">
        <v>396.66666666666674</v>
      </c>
      <c r="AA17">
        <v>968.22222222222229</v>
      </c>
      <c r="AB17">
        <v>968.22222222222229</v>
      </c>
      <c r="AC17">
        <v>436</v>
      </c>
      <c r="AD17">
        <v>901.33333333333348</v>
      </c>
      <c r="AE17">
        <v>1951.7777777777776</v>
      </c>
      <c r="AF17">
        <v>436</v>
      </c>
      <c r="AG17">
        <v>968.22222222222229</v>
      </c>
      <c r="AH17">
        <v>986.33333333333348</v>
      </c>
      <c r="AI17">
        <v>435.88888888888886</v>
      </c>
      <c r="AJ17">
        <v>435.88888888888886</v>
      </c>
      <c r="AK17">
        <v>16.222222222222221</v>
      </c>
      <c r="AL17" s="21" t="s">
        <v>10</v>
      </c>
    </row>
    <row r="18" spans="1:38" x14ac:dyDescent="0.25">
      <c r="A18">
        <v>17</v>
      </c>
      <c r="B18" s="21" t="s">
        <v>118</v>
      </c>
      <c r="C18" t="s">
        <v>119</v>
      </c>
      <c r="D18" t="s">
        <v>13</v>
      </c>
      <c r="E18">
        <v>14000</v>
      </c>
      <c r="F18">
        <v>1000</v>
      </c>
      <c r="G18">
        <v>50</v>
      </c>
      <c r="H18" t="s">
        <v>120</v>
      </c>
      <c r="I18">
        <v>1595652043</v>
      </c>
      <c r="J18" t="s">
        <v>121</v>
      </c>
      <c r="K18">
        <v>9</v>
      </c>
      <c r="L18">
        <v>9</v>
      </c>
      <c r="M18">
        <v>442.11111111111114</v>
      </c>
      <c r="N18">
        <v>1595651964.0775557</v>
      </c>
      <c r="O18">
        <v>466.66666666666674</v>
      </c>
      <c r="P18">
        <v>466.66666666666674</v>
      </c>
      <c r="Q18">
        <v>300</v>
      </c>
      <c r="R18">
        <v>300</v>
      </c>
      <c r="S18">
        <v>829</v>
      </c>
      <c r="T18">
        <v>300</v>
      </c>
      <c r="U18">
        <v>466.66666666666674</v>
      </c>
      <c r="V18">
        <v>828.33333333333348</v>
      </c>
      <c r="W18">
        <v>535.55555555555554</v>
      </c>
      <c r="X18">
        <v>535.55555555555554</v>
      </c>
      <c r="Y18">
        <v>14.77777777777778</v>
      </c>
      <c r="Z18">
        <v>151</v>
      </c>
      <c r="AA18">
        <v>222.22222222222223</v>
      </c>
      <c r="AB18">
        <v>222.22222222222223</v>
      </c>
      <c r="AC18">
        <v>166.66666666666666</v>
      </c>
      <c r="AD18">
        <v>166.66666666666666</v>
      </c>
      <c r="AE18">
        <v>430.88888888888886</v>
      </c>
      <c r="AF18">
        <v>166.66666666666666</v>
      </c>
      <c r="AG18">
        <v>211.11111111111111</v>
      </c>
      <c r="AH18">
        <v>390.55555555555554</v>
      </c>
      <c r="AI18">
        <v>299.66666666666669</v>
      </c>
      <c r="AJ18">
        <v>299.66666666666669</v>
      </c>
      <c r="AK18">
        <v>6.1111111111111107</v>
      </c>
      <c r="AL18" s="21" t="s">
        <v>122</v>
      </c>
    </row>
    <row r="19" spans="1:38" x14ac:dyDescent="0.25">
      <c r="A19">
        <v>18</v>
      </c>
      <c r="B19" s="21" t="s">
        <v>123</v>
      </c>
      <c r="C19" t="s">
        <v>124</v>
      </c>
      <c r="D19" t="s">
        <v>13</v>
      </c>
      <c r="E19">
        <v>32000</v>
      </c>
      <c r="F19">
        <v>1000</v>
      </c>
      <c r="G19">
        <v>50</v>
      </c>
      <c r="H19" t="s">
        <v>125</v>
      </c>
      <c r="I19">
        <v>1595652108</v>
      </c>
      <c r="J19" t="s">
        <v>126</v>
      </c>
      <c r="K19">
        <v>9</v>
      </c>
      <c r="L19">
        <v>9</v>
      </c>
      <c r="M19">
        <v>454.55555555555554</v>
      </c>
      <c r="N19">
        <v>1595652038.7192221</v>
      </c>
      <c r="O19">
        <v>577.77777777777783</v>
      </c>
      <c r="P19">
        <v>577.77777777777783</v>
      </c>
      <c r="Q19">
        <v>377.77777777777777</v>
      </c>
      <c r="R19">
        <v>377.77777777777777</v>
      </c>
      <c r="S19">
        <v>927.88888888888891</v>
      </c>
      <c r="T19">
        <v>377.77777777777777</v>
      </c>
      <c r="U19">
        <v>577.77777777777783</v>
      </c>
      <c r="V19">
        <v>825.55555555555554</v>
      </c>
      <c r="W19">
        <v>558.66666666666663</v>
      </c>
      <c r="X19">
        <v>558.66666666666663</v>
      </c>
      <c r="Y19">
        <v>25</v>
      </c>
      <c r="Z19">
        <v>136.44444444444446</v>
      </c>
      <c r="AA19">
        <v>244.44444444444449</v>
      </c>
      <c r="AB19">
        <v>244.44444444444449</v>
      </c>
      <c r="AC19">
        <v>200</v>
      </c>
      <c r="AD19">
        <v>200</v>
      </c>
      <c r="AE19">
        <v>416.33333333333326</v>
      </c>
      <c r="AF19">
        <v>200</v>
      </c>
      <c r="AG19">
        <v>244.44444444444449</v>
      </c>
      <c r="AH19">
        <v>370.88888888888886</v>
      </c>
      <c r="AI19">
        <v>287.11111111111109</v>
      </c>
      <c r="AJ19">
        <v>287.11111111111109</v>
      </c>
      <c r="AK19">
        <v>0</v>
      </c>
      <c r="AL19" s="21" t="s">
        <v>122</v>
      </c>
    </row>
    <row r="20" spans="1:38" x14ac:dyDescent="0.25">
      <c r="A20">
        <v>19</v>
      </c>
      <c r="B20" s="21" t="s">
        <v>127</v>
      </c>
      <c r="C20" t="s">
        <v>128</v>
      </c>
      <c r="D20" t="s">
        <v>13</v>
      </c>
      <c r="E20">
        <v>53000</v>
      </c>
      <c r="F20">
        <v>1000</v>
      </c>
      <c r="G20">
        <v>50</v>
      </c>
      <c r="H20" t="s">
        <v>129</v>
      </c>
      <c r="I20">
        <v>1595648155</v>
      </c>
      <c r="J20" t="s">
        <v>121</v>
      </c>
      <c r="K20">
        <v>9</v>
      </c>
      <c r="L20">
        <v>9</v>
      </c>
      <c r="M20">
        <v>431.11111111111114</v>
      </c>
      <c r="N20">
        <v>1595648090.6120002</v>
      </c>
      <c r="O20">
        <v>533.33333333333337</v>
      </c>
      <c r="P20">
        <v>533.33333333333337</v>
      </c>
      <c r="Q20">
        <v>333.33333333333331</v>
      </c>
      <c r="R20">
        <v>333.33333333333331</v>
      </c>
      <c r="S20">
        <v>814.22222222222229</v>
      </c>
      <c r="T20">
        <v>333.33333333333331</v>
      </c>
      <c r="U20">
        <v>533.33333333333337</v>
      </c>
      <c r="V20">
        <v>813.66666666666652</v>
      </c>
      <c r="W20">
        <v>528.22222222222217</v>
      </c>
      <c r="X20">
        <v>528.22222222222217</v>
      </c>
      <c r="Y20">
        <v>6</v>
      </c>
      <c r="Z20">
        <v>138.33333333333334</v>
      </c>
      <c r="AA20">
        <v>244.44444444444449</v>
      </c>
      <c r="AB20">
        <v>244.44444444444449</v>
      </c>
      <c r="AC20">
        <v>177.77777777777777</v>
      </c>
      <c r="AD20">
        <v>177.77777777777777</v>
      </c>
      <c r="AE20">
        <v>413.77777777777777</v>
      </c>
      <c r="AF20">
        <v>177.77777777777777</v>
      </c>
      <c r="AG20">
        <v>244.44444444444449</v>
      </c>
      <c r="AH20">
        <v>368</v>
      </c>
      <c r="AI20">
        <v>278</v>
      </c>
      <c r="AJ20">
        <v>278</v>
      </c>
      <c r="AK20">
        <v>4.5555555555555554</v>
      </c>
      <c r="AL20" s="21" t="s">
        <v>122</v>
      </c>
    </row>
    <row r="21" spans="1:38" x14ac:dyDescent="0.25">
      <c r="A21">
        <v>20</v>
      </c>
      <c r="B21" s="21" t="s">
        <v>130</v>
      </c>
      <c r="C21" t="s">
        <v>131</v>
      </c>
      <c r="D21" t="s">
        <v>13</v>
      </c>
      <c r="E21">
        <v>99000</v>
      </c>
      <c r="F21">
        <v>1000</v>
      </c>
      <c r="G21">
        <v>50</v>
      </c>
      <c r="H21" t="s">
        <v>132</v>
      </c>
      <c r="I21">
        <v>1595648242</v>
      </c>
      <c r="J21" t="s">
        <v>126</v>
      </c>
      <c r="K21">
        <v>9</v>
      </c>
      <c r="L21">
        <v>9</v>
      </c>
      <c r="M21">
        <v>435.66666666666674</v>
      </c>
      <c r="N21">
        <v>1595648167.2338889</v>
      </c>
      <c r="O21">
        <v>455.55555555555554</v>
      </c>
      <c r="P21">
        <v>455.55555555555554</v>
      </c>
      <c r="Q21">
        <v>288.88888888888891</v>
      </c>
      <c r="R21">
        <v>288.88888888888891</v>
      </c>
      <c r="S21">
        <v>813</v>
      </c>
      <c r="T21">
        <v>288.88888888888891</v>
      </c>
      <c r="U21">
        <v>455.55555555555554</v>
      </c>
      <c r="V21">
        <v>812.33333333333348</v>
      </c>
      <c r="W21">
        <v>526.88888888888891</v>
      </c>
      <c r="X21">
        <v>526.88888888888891</v>
      </c>
      <c r="Y21">
        <v>3.5555555555555554</v>
      </c>
      <c r="Z21">
        <v>139.22222222222223</v>
      </c>
      <c r="AA21">
        <v>222.22222222222223</v>
      </c>
      <c r="AB21">
        <v>222.22222222222223</v>
      </c>
      <c r="AC21">
        <v>166.66666666666666</v>
      </c>
      <c r="AD21">
        <v>166.66666666666666</v>
      </c>
      <c r="AE21">
        <v>413.55555555555554</v>
      </c>
      <c r="AF21">
        <v>166.66666666666666</v>
      </c>
      <c r="AG21">
        <v>211.11111111111111</v>
      </c>
      <c r="AH21">
        <v>372.88888888888886</v>
      </c>
      <c r="AI21">
        <v>285.77777777777777</v>
      </c>
      <c r="AJ21">
        <v>285.77777777777777</v>
      </c>
      <c r="AK21">
        <v>0</v>
      </c>
      <c r="AL21" s="21" t="s">
        <v>122</v>
      </c>
    </row>
    <row r="22" spans="1:38" x14ac:dyDescent="0.25">
      <c r="A22">
        <v>21</v>
      </c>
      <c r="B22" s="21" t="s">
        <v>133</v>
      </c>
      <c r="C22" t="s">
        <v>134</v>
      </c>
      <c r="D22" t="s">
        <v>13</v>
      </c>
      <c r="E22">
        <v>51</v>
      </c>
      <c r="F22">
        <v>51</v>
      </c>
      <c r="G22">
        <v>2000</v>
      </c>
      <c r="H22" t="s">
        <v>135</v>
      </c>
      <c r="I22">
        <v>1595650702</v>
      </c>
      <c r="J22" t="s">
        <v>67</v>
      </c>
      <c r="K22">
        <v>0</v>
      </c>
      <c r="L22">
        <v>9</v>
      </c>
      <c r="Z22">
        <v>11854.222222222224</v>
      </c>
      <c r="AA22">
        <v>12278.222222222224</v>
      </c>
      <c r="AB22">
        <v>12278.222222222224</v>
      </c>
      <c r="AC22">
        <v>12140.777777777776</v>
      </c>
      <c r="AD22">
        <v>12278.222222222224</v>
      </c>
      <c r="AE22">
        <v>12140.777777777776</v>
      </c>
      <c r="AF22">
        <v>12140.777777777776</v>
      </c>
      <c r="AG22">
        <v>12278.222222222224</v>
      </c>
      <c r="AL22" s="21" t="s">
        <v>8</v>
      </c>
    </row>
    <row r="23" spans="1:38" x14ac:dyDescent="0.25">
      <c r="A23">
        <v>22</v>
      </c>
      <c r="B23" s="21" t="s">
        <v>136</v>
      </c>
      <c r="C23" t="s">
        <v>137</v>
      </c>
      <c r="D23" t="s">
        <v>13</v>
      </c>
      <c r="E23">
        <v>51</v>
      </c>
      <c r="F23">
        <v>51</v>
      </c>
      <c r="G23">
        <v>2000</v>
      </c>
      <c r="H23" t="s">
        <v>138</v>
      </c>
      <c r="I23">
        <v>1595658448</v>
      </c>
      <c r="J23" t="s">
        <v>80</v>
      </c>
      <c r="K23">
        <v>0</v>
      </c>
      <c r="L23">
        <v>9</v>
      </c>
      <c r="Z23">
        <v>12197.666666666666</v>
      </c>
      <c r="AA23">
        <v>13219.333333333334</v>
      </c>
      <c r="AB23">
        <v>13219.333333333334</v>
      </c>
      <c r="AC23">
        <v>12950.111111111111</v>
      </c>
      <c r="AD23">
        <v>13140.222222222224</v>
      </c>
      <c r="AE23">
        <v>12950.111111111111</v>
      </c>
      <c r="AF23">
        <v>12950.111111111111</v>
      </c>
      <c r="AG23">
        <v>13140.222222222224</v>
      </c>
      <c r="AL23" s="21" t="s">
        <v>25</v>
      </c>
    </row>
    <row r="24" spans="1:38" x14ac:dyDescent="0.25">
      <c r="A24">
        <v>23</v>
      </c>
      <c r="B24" s="21" t="s">
        <v>139</v>
      </c>
      <c r="C24" t="s">
        <v>140</v>
      </c>
      <c r="D24" t="s">
        <v>13</v>
      </c>
      <c r="E24">
        <v>51</v>
      </c>
      <c r="F24">
        <v>51</v>
      </c>
      <c r="G24">
        <v>2000</v>
      </c>
      <c r="H24" t="s">
        <v>141</v>
      </c>
      <c r="I24">
        <v>1595648376</v>
      </c>
      <c r="J24" t="s">
        <v>142</v>
      </c>
      <c r="K24">
        <v>9</v>
      </c>
      <c r="L24">
        <v>9</v>
      </c>
      <c r="M24">
        <v>16638.555555555555</v>
      </c>
      <c r="N24">
        <v>1595648236.9422791</v>
      </c>
      <c r="O24">
        <v>31999.444444444445</v>
      </c>
      <c r="P24">
        <v>31999.444444444445</v>
      </c>
      <c r="Q24">
        <v>14522.555555555557</v>
      </c>
      <c r="R24">
        <v>14779</v>
      </c>
      <c r="S24">
        <v>33128.444444444445</v>
      </c>
      <c r="T24">
        <v>14522.555555555557</v>
      </c>
      <c r="U24">
        <v>30161.333333333332</v>
      </c>
      <c r="V24">
        <v>14509.222222222224</v>
      </c>
      <c r="W24">
        <v>14509.222222222224</v>
      </c>
      <c r="X24">
        <v>14509.222222222224</v>
      </c>
      <c r="Y24">
        <v>6.1111111111111107</v>
      </c>
      <c r="Z24">
        <v>540.44444444444446</v>
      </c>
      <c r="AA24">
        <v>1236.7777777777778</v>
      </c>
      <c r="AB24">
        <v>1236.7777777777778</v>
      </c>
      <c r="AC24">
        <v>580.88888888888891</v>
      </c>
      <c r="AD24">
        <v>624.11111111111109</v>
      </c>
      <c r="AE24">
        <v>5873</v>
      </c>
      <c r="AF24">
        <v>580.88888888888891</v>
      </c>
      <c r="AG24">
        <v>1216.1111111111113</v>
      </c>
      <c r="AH24">
        <v>1198.3333333333333</v>
      </c>
      <c r="AI24">
        <v>566.44444444444446</v>
      </c>
      <c r="AJ24">
        <v>566.44444444444446</v>
      </c>
      <c r="AK24">
        <v>172.66666666666666</v>
      </c>
      <c r="AL24" s="21" t="s">
        <v>7</v>
      </c>
    </row>
    <row r="25" spans="1:38" x14ac:dyDescent="0.25">
      <c r="A25">
        <v>24</v>
      </c>
      <c r="B25" s="21" t="s">
        <v>143</v>
      </c>
      <c r="C25" t="s">
        <v>144</v>
      </c>
      <c r="D25" t="s">
        <v>13</v>
      </c>
      <c r="E25">
        <v>51</v>
      </c>
      <c r="F25">
        <v>51</v>
      </c>
      <c r="G25">
        <v>2000</v>
      </c>
      <c r="H25" t="s">
        <v>145</v>
      </c>
      <c r="I25">
        <v>1595651783</v>
      </c>
      <c r="J25" t="s">
        <v>108</v>
      </c>
      <c r="K25">
        <v>9</v>
      </c>
      <c r="L25">
        <v>9</v>
      </c>
      <c r="M25">
        <v>18198.444444444445</v>
      </c>
      <c r="N25">
        <v>1595651206.7012577</v>
      </c>
      <c r="O25">
        <v>32988.555555555555</v>
      </c>
      <c r="P25">
        <v>32988.555555555555</v>
      </c>
      <c r="Q25">
        <v>15654.888888888889</v>
      </c>
      <c r="R25">
        <v>32988.555555555555</v>
      </c>
      <c r="S25">
        <v>33565.888888888891</v>
      </c>
      <c r="T25">
        <v>15654.888888888889</v>
      </c>
      <c r="U25">
        <v>32988.555555555555</v>
      </c>
      <c r="V25">
        <v>15677.777777777776</v>
      </c>
      <c r="W25">
        <v>15677.777777777776</v>
      </c>
      <c r="X25">
        <v>15677.777777777776</v>
      </c>
      <c r="Z25">
        <v>383.22222222222223</v>
      </c>
      <c r="AA25">
        <v>818.66666666666652</v>
      </c>
      <c r="AB25">
        <v>818.66666666666652</v>
      </c>
      <c r="AC25">
        <v>421.66666666666674</v>
      </c>
      <c r="AD25">
        <v>421.66666666666674</v>
      </c>
      <c r="AE25">
        <v>3428.5555555555557</v>
      </c>
      <c r="AF25">
        <v>421.66666666666674</v>
      </c>
      <c r="AG25">
        <v>0</v>
      </c>
      <c r="AH25">
        <v>426.55555555555554</v>
      </c>
      <c r="AI25">
        <v>426.55555555555554</v>
      </c>
      <c r="AJ25">
        <v>426.55555555555554</v>
      </c>
      <c r="AL25" s="21" t="s">
        <v>10</v>
      </c>
    </row>
    <row r="26" spans="1:38" x14ac:dyDescent="0.25">
      <c r="A26">
        <v>25</v>
      </c>
      <c r="B26" s="21" t="s">
        <v>146</v>
      </c>
      <c r="C26" t="s">
        <v>147</v>
      </c>
      <c r="D26" t="s">
        <v>13</v>
      </c>
      <c r="E26">
        <v>51</v>
      </c>
      <c r="F26">
        <v>51</v>
      </c>
      <c r="G26">
        <v>2000</v>
      </c>
      <c r="H26" t="s">
        <v>148</v>
      </c>
      <c r="I26">
        <v>1595648496</v>
      </c>
      <c r="J26" t="s">
        <v>149</v>
      </c>
      <c r="K26">
        <v>2</v>
      </c>
      <c r="L26">
        <v>6</v>
      </c>
      <c r="M26">
        <v>17900</v>
      </c>
      <c r="N26">
        <v>1595648303.677</v>
      </c>
      <c r="O26">
        <v>0</v>
      </c>
      <c r="P26">
        <v>0</v>
      </c>
      <c r="Q26">
        <v>0</v>
      </c>
      <c r="R26">
        <v>0</v>
      </c>
      <c r="S26">
        <v>32219</v>
      </c>
      <c r="V26">
        <v>15057.5</v>
      </c>
      <c r="W26">
        <v>15057.5</v>
      </c>
      <c r="X26">
        <v>15057.5</v>
      </c>
      <c r="Z26">
        <v>139.16666666666666</v>
      </c>
      <c r="AA26">
        <v>183.33333333333337</v>
      </c>
      <c r="AB26">
        <v>183.33333333333337</v>
      </c>
      <c r="AC26">
        <v>150</v>
      </c>
      <c r="AD26">
        <v>150</v>
      </c>
      <c r="AE26">
        <v>4042.6666666666665</v>
      </c>
      <c r="AF26">
        <v>150</v>
      </c>
      <c r="AG26">
        <v>166.66666666666666</v>
      </c>
      <c r="AH26">
        <v>350.5</v>
      </c>
      <c r="AI26">
        <v>273.33333333333331</v>
      </c>
      <c r="AJ26">
        <v>273.33333333333331</v>
      </c>
      <c r="AK26">
        <v>0</v>
      </c>
      <c r="AL26" s="21" t="s">
        <v>122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89EC-0AF0-43CA-96EA-4AE6465623D0}">
  <dimension ref="A1:Y51"/>
  <sheetViews>
    <sheetView topLeftCell="D19" workbookViewId="0">
      <selection activeCell="I1" sqref="I1:M1048576"/>
    </sheetView>
  </sheetViews>
  <sheetFormatPr defaultRowHeight="15" x14ac:dyDescent="0.25"/>
  <cols>
    <col min="1" max="1" width="6.140625" bestFit="1" customWidth="1"/>
    <col min="2" max="2" width="8.85546875" bestFit="1" customWidth="1"/>
    <col min="3" max="3" width="6.28515625" bestFit="1" customWidth="1"/>
    <col min="4" max="4" width="7.42578125" bestFit="1" customWidth="1"/>
    <col min="5" max="5" width="16.7109375" bestFit="1" customWidth="1"/>
    <col min="6" max="6" width="16.85546875" bestFit="1" customWidth="1"/>
    <col min="7" max="7" width="7.28515625" bestFit="1" customWidth="1"/>
    <col min="8" max="13" width="16.85546875" customWidth="1"/>
    <col min="14" max="14" width="24.5703125" bestFit="1" customWidth="1"/>
    <col min="15" max="15" width="25.28515625" bestFit="1" customWidth="1"/>
    <col min="16" max="16" width="27.7109375" bestFit="1" customWidth="1"/>
    <col min="17" max="17" width="26.42578125" bestFit="1" customWidth="1"/>
    <col min="18" max="18" width="26.140625" bestFit="1" customWidth="1"/>
    <col min="19" max="19" width="28.7109375" bestFit="1" customWidth="1"/>
    <col min="20" max="20" width="33.28515625" bestFit="1" customWidth="1"/>
    <col min="21" max="21" width="37.42578125" bestFit="1" customWidth="1"/>
    <col min="22" max="22" width="39.85546875" bestFit="1" customWidth="1"/>
    <col min="23" max="23" width="31.140625" bestFit="1" customWidth="1"/>
    <col min="24" max="24" width="30.42578125" bestFit="1" customWidth="1"/>
    <col min="25" max="25" width="29.7109375" bestFit="1" customWidth="1"/>
    <col min="26" max="26" width="28.85546875" bestFit="1" customWidth="1"/>
    <col min="27" max="27" width="14.140625" bestFit="1" customWidth="1"/>
    <col min="28" max="28" width="20.42578125" bestFit="1" customWidth="1"/>
    <col min="29" max="29" width="27.7109375" bestFit="1" customWidth="1"/>
    <col min="30" max="30" width="26.42578125" bestFit="1" customWidth="1"/>
    <col min="31" max="31" width="18.28515625" bestFit="1" customWidth="1"/>
    <col min="32" max="32" width="28.42578125" bestFit="1" customWidth="1"/>
    <col min="33" max="33" width="31" bestFit="1" customWidth="1"/>
    <col min="34" max="34" width="35.7109375" bestFit="1" customWidth="1"/>
    <col min="35" max="35" width="39.85546875" bestFit="1" customWidth="1"/>
    <col min="36" max="36" width="31" bestFit="1" customWidth="1"/>
    <col min="37" max="37" width="30.42578125" bestFit="1" customWidth="1"/>
    <col min="38" max="38" width="26.140625" bestFit="1" customWidth="1"/>
    <col min="39" max="39" width="28.85546875" bestFit="1" customWidth="1"/>
    <col min="40" max="40" width="14.140625" bestFit="1" customWidth="1"/>
  </cols>
  <sheetData>
    <row r="1" spans="1:25" x14ac:dyDescent="0.25">
      <c r="A1" s="1" t="s">
        <v>9</v>
      </c>
      <c r="B1" s="1" t="s">
        <v>30</v>
      </c>
      <c r="C1" s="1" t="s">
        <v>31</v>
      </c>
      <c r="D1" s="1" t="s">
        <v>32</v>
      </c>
      <c r="E1" s="1" t="s">
        <v>36</v>
      </c>
      <c r="F1" s="1" t="s">
        <v>37</v>
      </c>
      <c r="G1" s="1" t="s">
        <v>231</v>
      </c>
      <c r="H1" s="1" t="s">
        <v>63</v>
      </c>
      <c r="I1" s="1" t="s">
        <v>240</v>
      </c>
      <c r="J1" s="1" t="s">
        <v>241</v>
      </c>
      <c r="K1" s="1" t="s">
        <v>242</v>
      </c>
      <c r="L1" s="1" t="s">
        <v>243</v>
      </c>
      <c r="M1" s="1" t="s">
        <v>244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1" t="s">
        <v>245</v>
      </c>
      <c r="V1" s="1" t="s">
        <v>252</v>
      </c>
      <c r="W1" s="1" t="s">
        <v>253</v>
      </c>
      <c r="X1" s="1" t="s">
        <v>254</v>
      </c>
      <c r="Y1" s="1" t="s">
        <v>239</v>
      </c>
    </row>
    <row r="2" spans="1:25" x14ac:dyDescent="0.25">
      <c r="A2">
        <v>21</v>
      </c>
      <c r="B2">
        <v>51</v>
      </c>
      <c r="C2">
        <v>51</v>
      </c>
      <c r="D2">
        <v>2000</v>
      </c>
      <c r="E2" s="22">
        <v>0</v>
      </c>
      <c r="F2" s="22">
        <v>9</v>
      </c>
      <c r="G2" t="s">
        <v>249</v>
      </c>
      <c r="H2" t="s">
        <v>8</v>
      </c>
      <c r="I2">
        <f t="shared" ref="I2:I33" si="0">MIN(Q2,X2)</f>
        <v>0</v>
      </c>
      <c r="J2">
        <f t="shared" ref="J2:J33" si="1">T2</f>
        <v>0</v>
      </c>
      <c r="K2">
        <f t="shared" ref="K2:K33" si="2">U2</f>
        <v>0</v>
      </c>
      <c r="L2">
        <f t="shared" ref="L2:L33" si="3">MAX(J2,N2)</f>
        <v>0</v>
      </c>
      <c r="M2">
        <f t="shared" ref="M2:M33" si="4">MAX((L2-J2),Y2)</f>
        <v>0</v>
      </c>
    </row>
    <row r="3" spans="1:25" x14ac:dyDescent="0.25">
      <c r="A3">
        <v>21</v>
      </c>
      <c r="B3">
        <v>51</v>
      </c>
      <c r="C3">
        <v>51</v>
      </c>
      <c r="D3">
        <v>2000</v>
      </c>
      <c r="E3" s="22">
        <v>0</v>
      </c>
      <c r="F3" s="22">
        <v>9</v>
      </c>
      <c r="G3" t="s">
        <v>250</v>
      </c>
      <c r="H3" t="s">
        <v>8</v>
      </c>
      <c r="I3">
        <f t="shared" si="0"/>
        <v>12140.777777777776</v>
      </c>
      <c r="J3">
        <f t="shared" si="1"/>
        <v>12140.777777777776</v>
      </c>
      <c r="K3">
        <f t="shared" si="2"/>
        <v>12278.222222222224</v>
      </c>
      <c r="L3">
        <f t="shared" si="3"/>
        <v>12140.777777777776</v>
      </c>
      <c r="M3">
        <f t="shared" si="4"/>
        <v>0</v>
      </c>
      <c r="N3">
        <v>11854.222222222224</v>
      </c>
      <c r="O3">
        <v>12278.222222222224</v>
      </c>
      <c r="P3">
        <v>12278.222222222224</v>
      </c>
      <c r="Q3">
        <v>12140.777777777776</v>
      </c>
      <c r="R3">
        <v>12278.222222222224</v>
      </c>
      <c r="S3">
        <v>12140.777777777776</v>
      </c>
      <c r="T3">
        <v>12140.777777777776</v>
      </c>
      <c r="U3">
        <v>12278.222222222224</v>
      </c>
    </row>
    <row r="4" spans="1:25" x14ac:dyDescent="0.25">
      <c r="A4">
        <v>22</v>
      </c>
      <c r="B4">
        <v>51</v>
      </c>
      <c r="C4">
        <v>51</v>
      </c>
      <c r="D4">
        <v>2000</v>
      </c>
      <c r="E4" s="22">
        <v>0</v>
      </c>
      <c r="F4" s="22">
        <v>9</v>
      </c>
      <c r="G4" t="s">
        <v>249</v>
      </c>
      <c r="H4" t="s">
        <v>25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</row>
    <row r="5" spans="1:25" x14ac:dyDescent="0.25">
      <c r="A5">
        <v>22</v>
      </c>
      <c r="B5">
        <v>51</v>
      </c>
      <c r="C5">
        <v>51</v>
      </c>
      <c r="D5">
        <v>2000</v>
      </c>
      <c r="E5" s="22">
        <v>0</v>
      </c>
      <c r="F5" s="22">
        <v>9</v>
      </c>
      <c r="G5" t="s">
        <v>250</v>
      </c>
      <c r="H5" t="s">
        <v>25</v>
      </c>
      <c r="I5">
        <f t="shared" si="0"/>
        <v>12950.111111111111</v>
      </c>
      <c r="J5">
        <f t="shared" si="1"/>
        <v>12950.111111111111</v>
      </c>
      <c r="K5">
        <f t="shared" si="2"/>
        <v>13140.222222222224</v>
      </c>
      <c r="L5">
        <f t="shared" si="3"/>
        <v>12950.111111111111</v>
      </c>
      <c r="M5">
        <f t="shared" si="4"/>
        <v>0</v>
      </c>
      <c r="N5">
        <v>12197.666666666666</v>
      </c>
      <c r="O5">
        <v>13219.333333333334</v>
      </c>
      <c r="P5">
        <v>13219.333333333334</v>
      </c>
      <c r="Q5">
        <v>12950.111111111111</v>
      </c>
      <c r="R5">
        <v>13140.222222222224</v>
      </c>
      <c r="S5">
        <v>12950.111111111111</v>
      </c>
      <c r="T5">
        <v>12950.111111111111</v>
      </c>
      <c r="U5">
        <v>13140.222222222224</v>
      </c>
    </row>
    <row r="6" spans="1:25" x14ac:dyDescent="0.25">
      <c r="A6">
        <v>23</v>
      </c>
      <c r="B6">
        <v>51</v>
      </c>
      <c r="C6">
        <v>51</v>
      </c>
      <c r="D6">
        <v>2000</v>
      </c>
      <c r="E6">
        <v>9</v>
      </c>
      <c r="F6">
        <v>9</v>
      </c>
      <c r="G6" t="s">
        <v>249</v>
      </c>
      <c r="H6" t="s">
        <v>7</v>
      </c>
      <c r="I6">
        <f t="shared" si="0"/>
        <v>14509.222222222224</v>
      </c>
      <c r="J6">
        <f t="shared" si="1"/>
        <v>14522.555555555557</v>
      </c>
      <c r="K6">
        <f t="shared" si="2"/>
        <v>30161.333333333332</v>
      </c>
      <c r="L6">
        <f t="shared" si="3"/>
        <v>16638.555555555555</v>
      </c>
      <c r="M6">
        <f t="shared" si="4"/>
        <v>2115.9999999999982</v>
      </c>
      <c r="N6">
        <v>16638.555555555555</v>
      </c>
      <c r="O6">
        <v>31999.444444444445</v>
      </c>
      <c r="P6">
        <v>31999.444444444445</v>
      </c>
      <c r="Q6">
        <v>14522.555555555557</v>
      </c>
      <c r="R6">
        <v>14779</v>
      </c>
      <c r="S6">
        <v>33128.444444444445</v>
      </c>
      <c r="T6">
        <v>14522.555555555557</v>
      </c>
      <c r="U6">
        <v>30161.333333333332</v>
      </c>
      <c r="V6">
        <v>14509.222222222224</v>
      </c>
      <c r="W6">
        <v>14509.222222222224</v>
      </c>
      <c r="X6">
        <v>14509.222222222224</v>
      </c>
      <c r="Y6">
        <v>6.1111111111111107</v>
      </c>
    </row>
    <row r="7" spans="1:25" x14ac:dyDescent="0.25">
      <c r="A7">
        <v>23</v>
      </c>
      <c r="B7">
        <v>51</v>
      </c>
      <c r="C7">
        <v>51</v>
      </c>
      <c r="D7">
        <v>2000</v>
      </c>
      <c r="E7">
        <v>9</v>
      </c>
      <c r="F7">
        <v>9</v>
      </c>
      <c r="G7" t="s">
        <v>250</v>
      </c>
      <c r="H7" t="s">
        <v>7</v>
      </c>
      <c r="I7">
        <f t="shared" si="0"/>
        <v>566.44444444444446</v>
      </c>
      <c r="J7">
        <f t="shared" si="1"/>
        <v>580.88888888888891</v>
      </c>
      <c r="K7">
        <f t="shared" si="2"/>
        <v>1216.1111111111113</v>
      </c>
      <c r="L7">
        <f t="shared" si="3"/>
        <v>580.88888888888891</v>
      </c>
      <c r="M7">
        <f t="shared" si="4"/>
        <v>172.66666666666666</v>
      </c>
      <c r="N7">
        <v>540.44444444444446</v>
      </c>
      <c r="O7">
        <v>1236.7777777777778</v>
      </c>
      <c r="P7">
        <v>1236.7777777777778</v>
      </c>
      <c r="Q7">
        <v>580.88888888888891</v>
      </c>
      <c r="R7">
        <v>624.11111111111109</v>
      </c>
      <c r="S7">
        <v>5873</v>
      </c>
      <c r="T7">
        <v>580.88888888888891</v>
      </c>
      <c r="U7">
        <v>1216.1111111111113</v>
      </c>
      <c r="V7">
        <v>1198.3333333333333</v>
      </c>
      <c r="W7">
        <v>566.44444444444446</v>
      </c>
      <c r="X7">
        <v>566.44444444444446</v>
      </c>
      <c r="Y7">
        <v>172.66666666666666</v>
      </c>
    </row>
    <row r="8" spans="1:25" x14ac:dyDescent="0.25">
      <c r="A8">
        <v>24</v>
      </c>
      <c r="B8">
        <v>51</v>
      </c>
      <c r="C8">
        <v>51</v>
      </c>
      <c r="D8">
        <v>2000</v>
      </c>
      <c r="E8">
        <v>9</v>
      </c>
      <c r="F8">
        <v>9</v>
      </c>
      <c r="G8" t="s">
        <v>249</v>
      </c>
      <c r="H8" t="s">
        <v>10</v>
      </c>
      <c r="I8">
        <f t="shared" si="0"/>
        <v>15654.888888888889</v>
      </c>
      <c r="J8">
        <f t="shared" si="1"/>
        <v>15654.888888888889</v>
      </c>
      <c r="K8">
        <f t="shared" si="2"/>
        <v>32988.555555555555</v>
      </c>
      <c r="L8">
        <f t="shared" si="3"/>
        <v>18198.444444444445</v>
      </c>
      <c r="M8">
        <f t="shared" si="4"/>
        <v>2543.5555555555566</v>
      </c>
      <c r="N8">
        <v>18198.444444444445</v>
      </c>
      <c r="O8">
        <v>32988.555555555555</v>
      </c>
      <c r="P8">
        <v>32988.555555555555</v>
      </c>
      <c r="Q8">
        <v>15654.888888888889</v>
      </c>
      <c r="R8">
        <v>32988.555555555555</v>
      </c>
      <c r="S8">
        <v>33565.888888888891</v>
      </c>
      <c r="T8">
        <v>15654.888888888889</v>
      </c>
      <c r="U8">
        <v>32988.555555555555</v>
      </c>
      <c r="V8">
        <v>15677.777777777776</v>
      </c>
      <c r="W8">
        <v>15677.777777777776</v>
      </c>
      <c r="X8">
        <v>15677.777777777776</v>
      </c>
    </row>
    <row r="9" spans="1:25" x14ac:dyDescent="0.25">
      <c r="A9">
        <v>24</v>
      </c>
      <c r="B9">
        <v>51</v>
      </c>
      <c r="C9">
        <v>51</v>
      </c>
      <c r="D9">
        <v>2000</v>
      </c>
      <c r="E9">
        <v>9</v>
      </c>
      <c r="F9">
        <v>9</v>
      </c>
      <c r="G9" t="s">
        <v>250</v>
      </c>
      <c r="H9" t="s">
        <v>10</v>
      </c>
      <c r="I9">
        <f t="shared" si="0"/>
        <v>421.66666666666674</v>
      </c>
      <c r="J9">
        <f t="shared" si="1"/>
        <v>421.66666666666674</v>
      </c>
      <c r="K9">
        <f t="shared" si="2"/>
        <v>0</v>
      </c>
      <c r="L9">
        <f t="shared" si="3"/>
        <v>421.66666666666674</v>
      </c>
      <c r="M9">
        <f t="shared" si="4"/>
        <v>0</v>
      </c>
      <c r="N9">
        <v>383.22222222222223</v>
      </c>
      <c r="O9">
        <v>818.66666666666652</v>
      </c>
      <c r="P9">
        <v>818.66666666666652</v>
      </c>
      <c r="Q9">
        <v>421.66666666666674</v>
      </c>
      <c r="R9">
        <v>421.66666666666674</v>
      </c>
      <c r="S9">
        <v>3428.5555555555557</v>
      </c>
      <c r="T9">
        <v>421.66666666666674</v>
      </c>
      <c r="U9">
        <v>0</v>
      </c>
      <c r="V9">
        <v>426.55555555555554</v>
      </c>
      <c r="W9">
        <v>426.55555555555554</v>
      </c>
      <c r="X9">
        <v>426.55555555555554</v>
      </c>
    </row>
    <row r="10" spans="1:25" x14ac:dyDescent="0.25">
      <c r="A10">
        <v>25</v>
      </c>
      <c r="B10">
        <v>51</v>
      </c>
      <c r="C10">
        <v>51</v>
      </c>
      <c r="D10">
        <v>2000</v>
      </c>
      <c r="E10" s="22">
        <v>2</v>
      </c>
      <c r="F10" s="22">
        <v>6</v>
      </c>
      <c r="G10" t="s">
        <v>249</v>
      </c>
      <c r="H10" t="s">
        <v>251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17900</v>
      </c>
      <c r="M10">
        <f t="shared" si="4"/>
        <v>17900</v>
      </c>
      <c r="N10">
        <v>17900</v>
      </c>
      <c r="O10">
        <v>0</v>
      </c>
      <c r="P10">
        <v>0</v>
      </c>
      <c r="Q10">
        <v>0</v>
      </c>
      <c r="R10">
        <v>0</v>
      </c>
      <c r="S10">
        <v>32219</v>
      </c>
      <c r="V10">
        <v>15057.5</v>
      </c>
      <c r="W10">
        <v>15057.5</v>
      </c>
      <c r="X10">
        <v>15057.5</v>
      </c>
    </row>
    <row r="11" spans="1:25" x14ac:dyDescent="0.25">
      <c r="A11">
        <v>25</v>
      </c>
      <c r="B11">
        <v>51</v>
      </c>
      <c r="C11">
        <v>51</v>
      </c>
      <c r="D11">
        <v>2000</v>
      </c>
      <c r="E11" s="22">
        <v>2</v>
      </c>
      <c r="F11" s="22">
        <v>6</v>
      </c>
      <c r="G11" t="s">
        <v>250</v>
      </c>
      <c r="H11" t="s">
        <v>251</v>
      </c>
      <c r="I11">
        <f t="shared" si="0"/>
        <v>150</v>
      </c>
      <c r="J11">
        <f t="shared" si="1"/>
        <v>150</v>
      </c>
      <c r="K11">
        <f t="shared" si="2"/>
        <v>166.66666666666666</v>
      </c>
      <c r="L11">
        <f t="shared" si="3"/>
        <v>150</v>
      </c>
      <c r="M11">
        <f t="shared" si="4"/>
        <v>0</v>
      </c>
      <c r="N11">
        <v>139.16666666666666</v>
      </c>
      <c r="O11">
        <v>183.33333333333337</v>
      </c>
      <c r="P11">
        <v>183.33333333333337</v>
      </c>
      <c r="Q11">
        <v>150</v>
      </c>
      <c r="R11">
        <v>150</v>
      </c>
      <c r="S11">
        <v>4042.6666666666665</v>
      </c>
      <c r="T11">
        <v>150</v>
      </c>
      <c r="U11">
        <v>166.66666666666666</v>
      </c>
      <c r="V11">
        <v>350.5</v>
      </c>
      <c r="W11">
        <v>273.33333333333331</v>
      </c>
      <c r="X11">
        <v>273.33333333333331</v>
      </c>
      <c r="Y11">
        <v>0</v>
      </c>
    </row>
    <row r="12" spans="1:25" x14ac:dyDescent="0.25">
      <c r="A12">
        <v>1</v>
      </c>
      <c r="B12">
        <v>14000</v>
      </c>
      <c r="C12">
        <v>1000</v>
      </c>
      <c r="D12">
        <v>50</v>
      </c>
      <c r="E12">
        <v>9</v>
      </c>
      <c r="F12">
        <v>9</v>
      </c>
      <c r="G12" t="s">
        <v>249</v>
      </c>
      <c r="H12" t="s">
        <v>8</v>
      </c>
      <c r="I12">
        <f t="shared" si="0"/>
        <v>1032</v>
      </c>
      <c r="J12">
        <f t="shared" si="1"/>
        <v>1032</v>
      </c>
      <c r="K12">
        <f t="shared" si="2"/>
        <v>1526.7777777777778</v>
      </c>
      <c r="L12">
        <f t="shared" si="3"/>
        <v>1032</v>
      </c>
      <c r="M12">
        <f t="shared" si="4"/>
        <v>0</v>
      </c>
      <c r="N12">
        <v>753.88888888888891</v>
      </c>
      <c r="O12">
        <v>1526.7777777777778</v>
      </c>
      <c r="P12">
        <v>1526.7777777777778</v>
      </c>
      <c r="Q12">
        <v>1032</v>
      </c>
      <c r="R12">
        <v>1526.7777777777778</v>
      </c>
      <c r="S12">
        <v>1107.6666666666667</v>
      </c>
      <c r="T12">
        <v>1032</v>
      </c>
      <c r="U12">
        <v>1526.7777777777778</v>
      </c>
    </row>
    <row r="13" spans="1:25" x14ac:dyDescent="0.25">
      <c r="A13">
        <v>1</v>
      </c>
      <c r="B13">
        <v>14000</v>
      </c>
      <c r="C13">
        <v>1000</v>
      </c>
      <c r="D13">
        <v>50</v>
      </c>
      <c r="E13">
        <v>9</v>
      </c>
      <c r="F13">
        <v>9</v>
      </c>
      <c r="G13" t="s">
        <v>250</v>
      </c>
      <c r="H13" t="s">
        <v>8</v>
      </c>
      <c r="I13">
        <f t="shared" si="0"/>
        <v>889.33333333333348</v>
      </c>
      <c r="J13">
        <f t="shared" si="1"/>
        <v>889.33333333333348</v>
      </c>
      <c r="K13">
        <f t="shared" si="2"/>
        <v>963.22222222222229</v>
      </c>
      <c r="L13">
        <f t="shared" si="3"/>
        <v>889.33333333333348</v>
      </c>
      <c r="M13">
        <f t="shared" si="4"/>
        <v>0</v>
      </c>
      <c r="N13">
        <v>579.55555555555554</v>
      </c>
      <c r="O13">
        <v>974.44444444444446</v>
      </c>
      <c r="P13">
        <v>974.44444444444446</v>
      </c>
      <c r="Q13">
        <v>889.33333333333348</v>
      </c>
      <c r="R13">
        <v>963.22222222222229</v>
      </c>
      <c r="S13">
        <v>935.77777777777771</v>
      </c>
      <c r="T13">
        <v>889.33333333333348</v>
      </c>
      <c r="U13">
        <v>963.22222222222229</v>
      </c>
    </row>
    <row r="14" spans="1:25" x14ac:dyDescent="0.25">
      <c r="A14">
        <v>5</v>
      </c>
      <c r="B14">
        <v>14000</v>
      </c>
      <c r="C14">
        <v>1000</v>
      </c>
      <c r="D14">
        <v>50</v>
      </c>
      <c r="E14">
        <v>9</v>
      </c>
      <c r="F14">
        <v>9</v>
      </c>
      <c r="G14" t="s">
        <v>249</v>
      </c>
      <c r="H14" t="s">
        <v>25</v>
      </c>
      <c r="I14">
        <f t="shared" si="0"/>
        <v>1370</v>
      </c>
      <c r="J14">
        <f t="shared" si="1"/>
        <v>1370</v>
      </c>
      <c r="K14">
        <f t="shared" si="2"/>
        <v>1844.1111111111113</v>
      </c>
      <c r="L14">
        <f t="shared" si="3"/>
        <v>1370</v>
      </c>
      <c r="M14">
        <f t="shared" si="4"/>
        <v>0</v>
      </c>
      <c r="N14">
        <v>518.33333333333337</v>
      </c>
      <c r="O14">
        <v>1844.1111111111113</v>
      </c>
      <c r="P14">
        <v>1844.1111111111113</v>
      </c>
      <c r="Q14">
        <v>1370</v>
      </c>
      <c r="R14">
        <v>1844.1111111111113</v>
      </c>
      <c r="T14">
        <v>1370</v>
      </c>
      <c r="U14">
        <v>1844.1111111111113</v>
      </c>
    </row>
    <row r="15" spans="1:25" x14ac:dyDescent="0.25">
      <c r="A15">
        <v>5</v>
      </c>
      <c r="B15">
        <v>14000</v>
      </c>
      <c r="C15">
        <v>1000</v>
      </c>
      <c r="D15">
        <v>50</v>
      </c>
      <c r="E15">
        <v>9</v>
      </c>
      <c r="F15">
        <v>9</v>
      </c>
      <c r="G15" t="s">
        <v>250</v>
      </c>
      <c r="H15" t="s">
        <v>25</v>
      </c>
      <c r="I15">
        <f t="shared" si="0"/>
        <v>1355.2222222222222</v>
      </c>
      <c r="J15">
        <f t="shared" si="1"/>
        <v>1355.2222222222222</v>
      </c>
      <c r="K15">
        <f t="shared" si="2"/>
        <v>1643.4444444444443</v>
      </c>
      <c r="L15">
        <f t="shared" si="3"/>
        <v>1355.2222222222222</v>
      </c>
      <c r="M15">
        <f t="shared" si="4"/>
        <v>0</v>
      </c>
      <c r="N15">
        <v>513.44444444444446</v>
      </c>
      <c r="O15">
        <v>1660.6666666666667</v>
      </c>
      <c r="P15">
        <v>1660.6666666666667</v>
      </c>
      <c r="Q15">
        <v>1355.2222222222222</v>
      </c>
      <c r="R15">
        <v>1643.4444444444443</v>
      </c>
      <c r="T15">
        <v>1355.2222222222222</v>
      </c>
      <c r="U15">
        <v>1643.4444444444443</v>
      </c>
    </row>
    <row r="16" spans="1:25" x14ac:dyDescent="0.25">
      <c r="A16">
        <v>9</v>
      </c>
      <c r="B16">
        <v>14000</v>
      </c>
      <c r="C16">
        <v>1000</v>
      </c>
      <c r="D16">
        <v>50</v>
      </c>
      <c r="E16">
        <v>9</v>
      </c>
      <c r="F16">
        <v>9</v>
      </c>
      <c r="G16" t="s">
        <v>249</v>
      </c>
      <c r="H16" t="s">
        <v>7</v>
      </c>
      <c r="I16">
        <f t="shared" si="0"/>
        <v>1063.7777777777778</v>
      </c>
      <c r="J16">
        <f t="shared" si="1"/>
        <v>1070</v>
      </c>
      <c r="K16">
        <f t="shared" si="2"/>
        <v>1974.6666666666667</v>
      </c>
      <c r="L16">
        <f t="shared" si="3"/>
        <v>1070</v>
      </c>
      <c r="M16">
        <f t="shared" si="4"/>
        <v>79.444444444444443</v>
      </c>
      <c r="N16">
        <v>901.66666666666652</v>
      </c>
      <c r="O16">
        <v>1974.6666666666667</v>
      </c>
      <c r="P16">
        <v>1974.6666666666667</v>
      </c>
      <c r="Q16">
        <v>1070</v>
      </c>
      <c r="R16">
        <v>1071.5555555555557</v>
      </c>
      <c r="S16">
        <v>3617.5555555555561</v>
      </c>
      <c r="T16">
        <v>1070</v>
      </c>
      <c r="U16">
        <v>1974.6666666666667</v>
      </c>
      <c r="V16">
        <v>1969.8888888888887</v>
      </c>
      <c r="W16">
        <v>1063.7777777777778</v>
      </c>
      <c r="X16">
        <v>1063.7777777777778</v>
      </c>
      <c r="Y16">
        <v>79.444444444444443</v>
      </c>
    </row>
    <row r="17" spans="1:25" x14ac:dyDescent="0.25">
      <c r="A17">
        <v>9</v>
      </c>
      <c r="B17">
        <v>14000</v>
      </c>
      <c r="C17">
        <v>1000</v>
      </c>
      <c r="D17">
        <v>50</v>
      </c>
      <c r="E17">
        <v>9</v>
      </c>
      <c r="F17">
        <v>9</v>
      </c>
      <c r="G17" t="s">
        <v>250</v>
      </c>
      <c r="H17" t="s">
        <v>7</v>
      </c>
      <c r="I17">
        <f t="shared" si="0"/>
        <v>545</v>
      </c>
      <c r="J17">
        <f t="shared" si="1"/>
        <v>553.44444444444446</v>
      </c>
      <c r="K17">
        <f t="shared" si="2"/>
        <v>1181.8888888888887</v>
      </c>
      <c r="L17">
        <f t="shared" si="3"/>
        <v>553.44444444444446</v>
      </c>
      <c r="M17">
        <f t="shared" si="4"/>
        <v>144</v>
      </c>
      <c r="N17">
        <v>522</v>
      </c>
      <c r="O17">
        <v>1185.7777777777778</v>
      </c>
      <c r="P17">
        <v>1185.7777777777778</v>
      </c>
      <c r="Q17">
        <v>553.44444444444446</v>
      </c>
      <c r="R17">
        <v>567.22222222222217</v>
      </c>
      <c r="S17">
        <v>2381.6666666666665</v>
      </c>
      <c r="T17">
        <v>553.44444444444446</v>
      </c>
      <c r="U17">
        <v>1181.8888888888887</v>
      </c>
      <c r="V17">
        <v>1177</v>
      </c>
      <c r="W17">
        <v>545</v>
      </c>
      <c r="X17">
        <v>545</v>
      </c>
      <c r="Y17">
        <v>144</v>
      </c>
    </row>
    <row r="18" spans="1:25" x14ac:dyDescent="0.25">
      <c r="A18">
        <v>13</v>
      </c>
      <c r="B18">
        <v>14000</v>
      </c>
      <c r="C18">
        <v>1000</v>
      </c>
      <c r="D18">
        <v>50</v>
      </c>
      <c r="E18">
        <v>9</v>
      </c>
      <c r="F18">
        <v>9</v>
      </c>
      <c r="G18" t="s">
        <v>249</v>
      </c>
      <c r="H18" t="s">
        <v>10</v>
      </c>
      <c r="I18">
        <f t="shared" si="0"/>
        <v>673.66666666666663</v>
      </c>
      <c r="J18">
        <f t="shared" si="1"/>
        <v>673.66666666666663</v>
      </c>
      <c r="K18">
        <f t="shared" si="2"/>
        <v>1253.4444444444443</v>
      </c>
      <c r="L18">
        <f t="shared" si="3"/>
        <v>673.66666666666663</v>
      </c>
      <c r="M18">
        <f t="shared" si="4"/>
        <v>22.111111111111111</v>
      </c>
      <c r="N18">
        <v>620.11111111111109</v>
      </c>
      <c r="O18">
        <v>1253.4444444444443</v>
      </c>
      <c r="P18">
        <v>1253.4444444444443</v>
      </c>
      <c r="Q18">
        <v>673.66666666666663</v>
      </c>
      <c r="R18">
        <v>937.55555555555554</v>
      </c>
      <c r="S18">
        <v>2409.4444444444443</v>
      </c>
      <c r="T18">
        <v>673.66666666666663</v>
      </c>
      <c r="U18">
        <v>1253.4444444444443</v>
      </c>
      <c r="V18">
        <v>1231.3333333333333</v>
      </c>
      <c r="W18">
        <v>691.66666666666663</v>
      </c>
      <c r="X18">
        <v>691.66666666666663</v>
      </c>
      <c r="Y18">
        <v>22.111111111111111</v>
      </c>
    </row>
    <row r="19" spans="1:25" x14ac:dyDescent="0.25">
      <c r="A19">
        <v>13</v>
      </c>
      <c r="B19">
        <v>14000</v>
      </c>
      <c r="C19">
        <v>1000</v>
      </c>
      <c r="D19">
        <v>50</v>
      </c>
      <c r="E19">
        <v>9</v>
      </c>
      <c r="F19">
        <v>9</v>
      </c>
      <c r="G19" t="s">
        <v>250</v>
      </c>
      <c r="H19" t="s">
        <v>10</v>
      </c>
      <c r="I19">
        <f t="shared" si="0"/>
        <v>401.66666666666674</v>
      </c>
      <c r="J19">
        <f t="shared" si="1"/>
        <v>405.77777777777777</v>
      </c>
      <c r="K19">
        <f t="shared" si="2"/>
        <v>952.44444444444446</v>
      </c>
      <c r="L19">
        <f t="shared" si="3"/>
        <v>405.77777777777777</v>
      </c>
      <c r="M19">
        <f t="shared" si="4"/>
        <v>26.222222222222221</v>
      </c>
      <c r="N19">
        <v>369.11111111111114</v>
      </c>
      <c r="O19">
        <v>952.44444444444446</v>
      </c>
      <c r="P19">
        <v>952.44444444444446</v>
      </c>
      <c r="Q19">
        <v>405.77777777777777</v>
      </c>
      <c r="R19">
        <v>893.66666666666652</v>
      </c>
      <c r="S19">
        <v>1507.7777777777778</v>
      </c>
      <c r="T19">
        <v>405.77777777777777</v>
      </c>
      <c r="U19">
        <v>952.44444444444446</v>
      </c>
      <c r="V19">
        <v>958.88888888888891</v>
      </c>
      <c r="W19">
        <v>401.66666666666674</v>
      </c>
      <c r="X19">
        <v>401.66666666666674</v>
      </c>
      <c r="Y19">
        <v>26.222222222222221</v>
      </c>
    </row>
    <row r="20" spans="1:25" x14ac:dyDescent="0.25">
      <c r="A20">
        <v>17</v>
      </c>
      <c r="B20">
        <v>14000</v>
      </c>
      <c r="C20">
        <v>1000</v>
      </c>
      <c r="D20">
        <v>50</v>
      </c>
      <c r="E20">
        <v>9</v>
      </c>
      <c r="F20">
        <v>9</v>
      </c>
      <c r="G20" t="s">
        <v>249</v>
      </c>
      <c r="H20" t="s">
        <v>251</v>
      </c>
      <c r="I20">
        <f t="shared" si="0"/>
        <v>300</v>
      </c>
      <c r="J20">
        <f t="shared" si="1"/>
        <v>300</v>
      </c>
      <c r="K20">
        <f t="shared" si="2"/>
        <v>466.66666666666674</v>
      </c>
      <c r="L20">
        <f t="shared" si="3"/>
        <v>442.11111111111114</v>
      </c>
      <c r="M20">
        <f t="shared" si="4"/>
        <v>142.11111111111114</v>
      </c>
      <c r="N20">
        <v>442.11111111111114</v>
      </c>
      <c r="O20">
        <v>466.66666666666674</v>
      </c>
      <c r="P20">
        <v>466.66666666666674</v>
      </c>
      <c r="Q20">
        <v>300</v>
      </c>
      <c r="R20">
        <v>300</v>
      </c>
      <c r="S20">
        <v>829</v>
      </c>
      <c r="T20">
        <v>300</v>
      </c>
      <c r="U20">
        <v>466.66666666666674</v>
      </c>
      <c r="V20">
        <v>828.33333333333348</v>
      </c>
      <c r="W20">
        <v>535.55555555555554</v>
      </c>
      <c r="X20">
        <v>535.55555555555554</v>
      </c>
      <c r="Y20">
        <v>14.77777777777778</v>
      </c>
    </row>
    <row r="21" spans="1:25" x14ac:dyDescent="0.25">
      <c r="A21">
        <v>17</v>
      </c>
      <c r="B21">
        <v>14000</v>
      </c>
      <c r="C21">
        <v>1000</v>
      </c>
      <c r="D21">
        <v>50</v>
      </c>
      <c r="E21">
        <v>9</v>
      </c>
      <c r="F21">
        <v>9</v>
      </c>
      <c r="G21" t="s">
        <v>250</v>
      </c>
      <c r="H21" t="s">
        <v>251</v>
      </c>
      <c r="I21">
        <f t="shared" si="0"/>
        <v>166.66666666666666</v>
      </c>
      <c r="J21">
        <f t="shared" si="1"/>
        <v>166.66666666666666</v>
      </c>
      <c r="K21">
        <f t="shared" si="2"/>
        <v>211.11111111111111</v>
      </c>
      <c r="L21">
        <f t="shared" si="3"/>
        <v>166.66666666666666</v>
      </c>
      <c r="M21">
        <f t="shared" si="4"/>
        <v>6.1111111111111107</v>
      </c>
      <c r="N21">
        <v>151</v>
      </c>
      <c r="O21">
        <v>222.22222222222223</v>
      </c>
      <c r="P21">
        <v>222.22222222222223</v>
      </c>
      <c r="Q21">
        <v>166.66666666666666</v>
      </c>
      <c r="R21">
        <v>166.66666666666666</v>
      </c>
      <c r="S21">
        <v>430.88888888888886</v>
      </c>
      <c r="T21">
        <v>166.66666666666666</v>
      </c>
      <c r="U21">
        <v>211.11111111111111</v>
      </c>
      <c r="V21">
        <v>390.55555555555554</v>
      </c>
      <c r="W21">
        <v>299.66666666666669</v>
      </c>
      <c r="X21">
        <v>299.66666666666669</v>
      </c>
      <c r="Y21">
        <v>6.1111111111111107</v>
      </c>
    </row>
    <row r="22" spans="1:25" x14ac:dyDescent="0.25">
      <c r="A22">
        <v>2</v>
      </c>
      <c r="B22">
        <v>32000</v>
      </c>
      <c r="C22">
        <v>1000</v>
      </c>
      <c r="D22">
        <v>50</v>
      </c>
      <c r="E22">
        <v>9</v>
      </c>
      <c r="F22">
        <v>9</v>
      </c>
      <c r="G22" t="s">
        <v>249</v>
      </c>
      <c r="H22" t="s">
        <v>8</v>
      </c>
      <c r="I22">
        <f t="shared" si="0"/>
        <v>791.11111111111109</v>
      </c>
      <c r="J22">
        <f t="shared" si="1"/>
        <v>791.11111111111109</v>
      </c>
      <c r="K22">
        <f t="shared" si="2"/>
        <v>1276.2222222222222</v>
      </c>
      <c r="L22">
        <f t="shared" si="3"/>
        <v>791.11111111111109</v>
      </c>
      <c r="M22">
        <f t="shared" si="4"/>
        <v>0</v>
      </c>
      <c r="N22">
        <v>520.88888888888891</v>
      </c>
      <c r="O22">
        <v>1276.2222222222222</v>
      </c>
      <c r="P22">
        <v>1276.2222222222222</v>
      </c>
      <c r="Q22">
        <v>791.11111111111109</v>
      </c>
      <c r="R22">
        <v>1276.2222222222222</v>
      </c>
      <c r="S22">
        <v>818.66666666666652</v>
      </c>
      <c r="T22">
        <v>791.11111111111109</v>
      </c>
      <c r="U22">
        <v>1276.2222222222222</v>
      </c>
    </row>
    <row r="23" spans="1:25" x14ac:dyDescent="0.25">
      <c r="A23">
        <v>2</v>
      </c>
      <c r="B23">
        <v>32000</v>
      </c>
      <c r="C23">
        <v>1000</v>
      </c>
      <c r="D23">
        <v>50</v>
      </c>
      <c r="E23">
        <v>9</v>
      </c>
      <c r="F23">
        <v>9</v>
      </c>
      <c r="G23" t="s">
        <v>250</v>
      </c>
      <c r="H23" t="s">
        <v>8</v>
      </c>
      <c r="I23">
        <f t="shared" si="0"/>
        <v>861.66666666666652</v>
      </c>
      <c r="J23">
        <f t="shared" si="1"/>
        <v>861.66666666666652</v>
      </c>
      <c r="K23">
        <f t="shared" si="2"/>
        <v>928.22222222222229</v>
      </c>
      <c r="L23">
        <f t="shared" si="3"/>
        <v>861.66666666666652</v>
      </c>
      <c r="M23">
        <f t="shared" si="4"/>
        <v>0</v>
      </c>
      <c r="N23">
        <v>550.33333333333337</v>
      </c>
      <c r="O23">
        <v>945</v>
      </c>
      <c r="P23">
        <v>945</v>
      </c>
      <c r="Q23">
        <v>861.66666666666652</v>
      </c>
      <c r="R23">
        <v>928.22222222222229</v>
      </c>
      <c r="S23">
        <v>798</v>
      </c>
      <c r="T23">
        <v>861.66666666666652</v>
      </c>
      <c r="U23">
        <v>928.22222222222229</v>
      </c>
    </row>
    <row r="24" spans="1:25" x14ac:dyDescent="0.25">
      <c r="A24">
        <v>6</v>
      </c>
      <c r="B24">
        <v>32000</v>
      </c>
      <c r="C24">
        <v>1000</v>
      </c>
      <c r="D24">
        <v>50</v>
      </c>
      <c r="E24">
        <v>9</v>
      </c>
      <c r="F24">
        <v>9</v>
      </c>
      <c r="G24" t="s">
        <v>249</v>
      </c>
      <c r="H24" t="s">
        <v>25</v>
      </c>
      <c r="I24">
        <f t="shared" si="0"/>
        <v>1793.2222222222222</v>
      </c>
      <c r="J24">
        <f t="shared" si="1"/>
        <v>1793.2222222222222</v>
      </c>
      <c r="K24">
        <f t="shared" si="2"/>
        <v>2241.7777777777774</v>
      </c>
      <c r="L24">
        <f t="shared" si="3"/>
        <v>1793.2222222222222</v>
      </c>
      <c r="M24">
        <f t="shared" si="4"/>
        <v>0</v>
      </c>
      <c r="N24">
        <v>932.22222222222229</v>
      </c>
      <c r="O24">
        <v>2241.7777777777774</v>
      </c>
      <c r="P24">
        <v>2241.7777777777774</v>
      </c>
      <c r="Q24">
        <v>1793.2222222222222</v>
      </c>
      <c r="R24">
        <v>2241.7777777777774</v>
      </c>
      <c r="T24">
        <v>1793.2222222222222</v>
      </c>
      <c r="U24">
        <v>2241.7777777777774</v>
      </c>
    </row>
    <row r="25" spans="1:25" x14ac:dyDescent="0.25">
      <c r="A25">
        <v>6</v>
      </c>
      <c r="B25">
        <v>32000</v>
      </c>
      <c r="C25">
        <v>1000</v>
      </c>
      <c r="D25">
        <v>50</v>
      </c>
      <c r="E25">
        <v>9</v>
      </c>
      <c r="F25">
        <v>9</v>
      </c>
      <c r="G25" t="s">
        <v>250</v>
      </c>
      <c r="H25" t="s">
        <v>25</v>
      </c>
      <c r="I25">
        <f t="shared" si="0"/>
        <v>1405.4444444444443</v>
      </c>
      <c r="J25">
        <f t="shared" si="1"/>
        <v>1405.4444444444443</v>
      </c>
      <c r="K25">
        <f t="shared" si="2"/>
        <v>1679.6666666666667</v>
      </c>
      <c r="L25">
        <f t="shared" si="3"/>
        <v>1405.4444444444443</v>
      </c>
      <c r="M25">
        <f t="shared" si="4"/>
        <v>0</v>
      </c>
      <c r="N25">
        <v>580.55555555555554</v>
      </c>
      <c r="O25">
        <v>1747.6666666666667</v>
      </c>
      <c r="P25">
        <v>1747.6666666666667</v>
      </c>
      <c r="Q25">
        <v>1405.4444444444443</v>
      </c>
      <c r="R25">
        <v>1679.6666666666667</v>
      </c>
      <c r="T25">
        <v>1405.4444444444443</v>
      </c>
      <c r="U25">
        <v>1679.6666666666667</v>
      </c>
    </row>
    <row r="26" spans="1:25" x14ac:dyDescent="0.25">
      <c r="A26">
        <v>10</v>
      </c>
      <c r="B26">
        <v>32000</v>
      </c>
      <c r="C26">
        <v>1000</v>
      </c>
      <c r="D26">
        <v>50</v>
      </c>
      <c r="E26">
        <v>9</v>
      </c>
      <c r="F26">
        <v>9</v>
      </c>
      <c r="G26" t="s">
        <v>249</v>
      </c>
      <c r="H26" t="s">
        <v>7</v>
      </c>
      <c r="I26">
        <f t="shared" si="0"/>
        <v>1143.3333333333333</v>
      </c>
      <c r="J26">
        <f t="shared" si="1"/>
        <v>1158.3333333333333</v>
      </c>
      <c r="K26">
        <f t="shared" si="2"/>
        <v>1909.4444444444443</v>
      </c>
      <c r="L26">
        <f t="shared" si="3"/>
        <v>1158.3333333333333</v>
      </c>
      <c r="M26">
        <f t="shared" si="4"/>
        <v>36.333333333333336</v>
      </c>
      <c r="N26">
        <v>909.55555555555554</v>
      </c>
      <c r="O26">
        <v>1909.4444444444443</v>
      </c>
      <c r="P26">
        <v>1909.4444444444443</v>
      </c>
      <c r="Q26">
        <v>1158.3333333333333</v>
      </c>
      <c r="R26">
        <v>1161.8888888888887</v>
      </c>
      <c r="S26">
        <v>3127.3333333333335</v>
      </c>
      <c r="T26">
        <v>1158.3333333333333</v>
      </c>
      <c r="U26">
        <v>1909.4444444444443</v>
      </c>
      <c r="V26">
        <v>1792.5555555555557</v>
      </c>
      <c r="W26">
        <v>1143.3333333333333</v>
      </c>
      <c r="X26">
        <v>1143.3333333333333</v>
      </c>
      <c r="Y26">
        <v>36.333333333333336</v>
      </c>
    </row>
    <row r="27" spans="1:25" x14ac:dyDescent="0.25">
      <c r="A27">
        <v>10</v>
      </c>
      <c r="B27">
        <v>32000</v>
      </c>
      <c r="C27">
        <v>1000</v>
      </c>
      <c r="D27">
        <v>50</v>
      </c>
      <c r="E27">
        <v>9</v>
      </c>
      <c r="F27">
        <v>9</v>
      </c>
      <c r="G27" t="s">
        <v>250</v>
      </c>
      <c r="H27" t="s">
        <v>7</v>
      </c>
      <c r="I27">
        <f t="shared" si="0"/>
        <v>617.33333333333337</v>
      </c>
      <c r="J27">
        <f t="shared" si="1"/>
        <v>635.22222222222217</v>
      </c>
      <c r="K27">
        <f t="shared" si="2"/>
        <v>1260.6666666666667</v>
      </c>
      <c r="L27">
        <f t="shared" si="3"/>
        <v>635.22222222222217</v>
      </c>
      <c r="M27">
        <f t="shared" si="4"/>
        <v>182.77777777777777</v>
      </c>
      <c r="N27">
        <v>558</v>
      </c>
      <c r="O27">
        <v>1272.7777777777778</v>
      </c>
      <c r="P27">
        <v>1272.7777777777778</v>
      </c>
      <c r="Q27">
        <v>635.22222222222217</v>
      </c>
      <c r="R27">
        <v>687.33333333333337</v>
      </c>
      <c r="S27">
        <v>2454.6666666666665</v>
      </c>
      <c r="T27">
        <v>635.22222222222217</v>
      </c>
      <c r="U27">
        <v>1260.6666666666667</v>
      </c>
      <c r="V27">
        <v>1247.4444444444443</v>
      </c>
      <c r="W27">
        <v>617.33333333333337</v>
      </c>
      <c r="X27">
        <v>617.33333333333337</v>
      </c>
      <c r="Y27">
        <v>182.77777777777777</v>
      </c>
    </row>
    <row r="28" spans="1:25" x14ac:dyDescent="0.25">
      <c r="A28">
        <v>14</v>
      </c>
      <c r="B28">
        <v>32000</v>
      </c>
      <c r="C28">
        <v>1000</v>
      </c>
      <c r="D28">
        <v>50</v>
      </c>
      <c r="E28">
        <v>9</v>
      </c>
      <c r="F28">
        <v>9</v>
      </c>
      <c r="G28" t="s">
        <v>249</v>
      </c>
      <c r="H28" t="s">
        <v>10</v>
      </c>
      <c r="I28">
        <f t="shared" si="0"/>
        <v>725.44444444444446</v>
      </c>
      <c r="J28">
        <f t="shared" si="1"/>
        <v>725.44444444444446</v>
      </c>
      <c r="K28">
        <f t="shared" si="2"/>
        <v>1323.2222222222222</v>
      </c>
      <c r="L28">
        <f t="shared" si="3"/>
        <v>725.44444444444446</v>
      </c>
      <c r="M28">
        <f t="shared" si="4"/>
        <v>25.444444444444443</v>
      </c>
      <c r="N28">
        <v>694.22222222222217</v>
      </c>
      <c r="O28">
        <v>1323.2222222222222</v>
      </c>
      <c r="P28">
        <v>1323.2222222222222</v>
      </c>
      <c r="Q28">
        <v>725.44444444444446</v>
      </c>
      <c r="R28">
        <v>1210.5555555555557</v>
      </c>
      <c r="S28">
        <v>2105</v>
      </c>
      <c r="T28">
        <v>725.44444444444446</v>
      </c>
      <c r="U28">
        <v>1323.2222222222222</v>
      </c>
      <c r="V28">
        <v>1341.1111111111113</v>
      </c>
      <c r="W28">
        <v>744</v>
      </c>
      <c r="X28">
        <v>744</v>
      </c>
      <c r="Y28">
        <v>25.444444444444443</v>
      </c>
    </row>
    <row r="29" spans="1:25" x14ac:dyDescent="0.25">
      <c r="A29">
        <v>14</v>
      </c>
      <c r="B29">
        <v>32000</v>
      </c>
      <c r="C29">
        <v>1000</v>
      </c>
      <c r="D29">
        <v>50</v>
      </c>
      <c r="E29">
        <v>9</v>
      </c>
      <c r="F29">
        <v>9</v>
      </c>
      <c r="G29" t="s">
        <v>250</v>
      </c>
      <c r="H29" t="s">
        <v>10</v>
      </c>
      <c r="I29">
        <f t="shared" si="0"/>
        <v>522.33333333333337</v>
      </c>
      <c r="J29">
        <f t="shared" si="1"/>
        <v>576.44444444444446</v>
      </c>
      <c r="K29">
        <f t="shared" si="2"/>
        <v>1187.7777777777778</v>
      </c>
      <c r="L29">
        <f t="shared" si="3"/>
        <v>576.44444444444446</v>
      </c>
      <c r="M29">
        <f t="shared" si="4"/>
        <v>20</v>
      </c>
      <c r="N29">
        <v>520.55555555555554</v>
      </c>
      <c r="O29">
        <v>1187.7777777777778</v>
      </c>
      <c r="P29">
        <v>1187.7777777777778</v>
      </c>
      <c r="Q29">
        <v>522.33333333333337</v>
      </c>
      <c r="R29">
        <v>1060.6666666666667</v>
      </c>
      <c r="S29">
        <v>1962.4444444444443</v>
      </c>
      <c r="T29">
        <v>576.44444444444446</v>
      </c>
      <c r="U29">
        <v>1187.7777777777778</v>
      </c>
      <c r="V29">
        <v>1109.6666666666667</v>
      </c>
      <c r="W29">
        <v>563.88888888888891</v>
      </c>
      <c r="X29">
        <v>563.88888888888891</v>
      </c>
      <c r="Y29">
        <v>20</v>
      </c>
    </row>
    <row r="30" spans="1:25" x14ac:dyDescent="0.25">
      <c r="A30">
        <v>18</v>
      </c>
      <c r="B30">
        <v>32000</v>
      </c>
      <c r="C30">
        <v>1000</v>
      </c>
      <c r="D30">
        <v>50</v>
      </c>
      <c r="E30">
        <v>9</v>
      </c>
      <c r="F30">
        <v>9</v>
      </c>
      <c r="G30" t="s">
        <v>249</v>
      </c>
      <c r="H30" t="s">
        <v>251</v>
      </c>
      <c r="I30">
        <f t="shared" si="0"/>
        <v>377.77777777777777</v>
      </c>
      <c r="J30">
        <f t="shared" si="1"/>
        <v>377.77777777777777</v>
      </c>
      <c r="K30">
        <f t="shared" si="2"/>
        <v>577.77777777777783</v>
      </c>
      <c r="L30">
        <f t="shared" si="3"/>
        <v>454.55555555555554</v>
      </c>
      <c r="M30">
        <f t="shared" si="4"/>
        <v>76.777777777777771</v>
      </c>
      <c r="N30">
        <v>454.55555555555554</v>
      </c>
      <c r="O30">
        <v>577.77777777777783</v>
      </c>
      <c r="P30">
        <v>577.77777777777783</v>
      </c>
      <c r="Q30">
        <v>377.77777777777777</v>
      </c>
      <c r="R30">
        <v>377.77777777777777</v>
      </c>
      <c r="S30">
        <v>927.88888888888891</v>
      </c>
      <c r="T30">
        <v>377.77777777777777</v>
      </c>
      <c r="U30">
        <v>577.77777777777783</v>
      </c>
      <c r="V30">
        <v>825.55555555555554</v>
      </c>
      <c r="W30">
        <v>558.66666666666663</v>
      </c>
      <c r="X30">
        <v>558.66666666666663</v>
      </c>
      <c r="Y30">
        <v>25</v>
      </c>
    </row>
    <row r="31" spans="1:25" x14ac:dyDescent="0.25">
      <c r="A31">
        <v>18</v>
      </c>
      <c r="B31">
        <v>32000</v>
      </c>
      <c r="C31">
        <v>1000</v>
      </c>
      <c r="D31">
        <v>50</v>
      </c>
      <c r="E31">
        <v>9</v>
      </c>
      <c r="F31">
        <v>9</v>
      </c>
      <c r="G31" t="s">
        <v>250</v>
      </c>
      <c r="H31" t="s">
        <v>251</v>
      </c>
      <c r="I31">
        <f t="shared" si="0"/>
        <v>200</v>
      </c>
      <c r="J31">
        <f t="shared" si="1"/>
        <v>200</v>
      </c>
      <c r="K31">
        <f t="shared" si="2"/>
        <v>244.44444444444449</v>
      </c>
      <c r="L31">
        <f t="shared" si="3"/>
        <v>200</v>
      </c>
      <c r="M31">
        <f t="shared" si="4"/>
        <v>0</v>
      </c>
      <c r="N31">
        <v>136.44444444444446</v>
      </c>
      <c r="O31">
        <v>244.44444444444449</v>
      </c>
      <c r="P31">
        <v>244.44444444444449</v>
      </c>
      <c r="Q31">
        <v>200</v>
      </c>
      <c r="R31">
        <v>200</v>
      </c>
      <c r="S31">
        <v>416.33333333333326</v>
      </c>
      <c r="T31">
        <v>200</v>
      </c>
      <c r="U31">
        <v>244.44444444444449</v>
      </c>
      <c r="V31">
        <v>370.88888888888886</v>
      </c>
      <c r="W31">
        <v>287.11111111111109</v>
      </c>
      <c r="X31">
        <v>287.11111111111109</v>
      </c>
      <c r="Y31">
        <v>0</v>
      </c>
    </row>
    <row r="32" spans="1:25" x14ac:dyDescent="0.25">
      <c r="A32">
        <v>3</v>
      </c>
      <c r="B32">
        <v>53000</v>
      </c>
      <c r="C32">
        <v>1000</v>
      </c>
      <c r="D32">
        <v>50</v>
      </c>
      <c r="E32">
        <v>9</v>
      </c>
      <c r="F32">
        <v>9</v>
      </c>
      <c r="G32" t="s">
        <v>249</v>
      </c>
      <c r="H32" t="s">
        <v>8</v>
      </c>
      <c r="I32">
        <f t="shared" si="0"/>
        <v>816.88888888888891</v>
      </c>
      <c r="J32">
        <f t="shared" si="1"/>
        <v>816.88888888888891</v>
      </c>
      <c r="K32">
        <f t="shared" si="2"/>
        <v>1180</v>
      </c>
      <c r="L32">
        <f t="shared" si="3"/>
        <v>816.88888888888891</v>
      </c>
      <c r="M32">
        <f t="shared" si="4"/>
        <v>0</v>
      </c>
      <c r="N32">
        <v>532.44444444444446</v>
      </c>
      <c r="O32">
        <v>1180</v>
      </c>
      <c r="P32">
        <v>1180</v>
      </c>
      <c r="Q32">
        <v>816.88888888888891</v>
      </c>
      <c r="R32">
        <v>1180</v>
      </c>
      <c r="S32">
        <v>709.22222222222217</v>
      </c>
      <c r="T32">
        <v>816.88888888888891</v>
      </c>
      <c r="U32">
        <v>1180</v>
      </c>
    </row>
    <row r="33" spans="1:25" x14ac:dyDescent="0.25">
      <c r="A33">
        <v>3</v>
      </c>
      <c r="B33">
        <v>53000</v>
      </c>
      <c r="C33">
        <v>1000</v>
      </c>
      <c r="D33">
        <v>50</v>
      </c>
      <c r="E33">
        <v>9</v>
      </c>
      <c r="F33">
        <v>9</v>
      </c>
      <c r="G33" t="s">
        <v>250</v>
      </c>
      <c r="H33" t="s">
        <v>8</v>
      </c>
      <c r="I33">
        <f t="shared" si="0"/>
        <v>885.55555555555554</v>
      </c>
      <c r="J33">
        <f t="shared" si="1"/>
        <v>885.55555555555554</v>
      </c>
      <c r="K33">
        <f t="shared" si="2"/>
        <v>957.77777777777771</v>
      </c>
      <c r="L33">
        <f t="shared" si="3"/>
        <v>885.55555555555554</v>
      </c>
      <c r="M33">
        <f t="shared" si="4"/>
        <v>0</v>
      </c>
      <c r="N33">
        <v>560</v>
      </c>
      <c r="O33">
        <v>967.11111111111109</v>
      </c>
      <c r="P33">
        <v>967.11111111111109</v>
      </c>
      <c r="Q33">
        <v>885.55555555555554</v>
      </c>
      <c r="R33">
        <v>957.77777777777771</v>
      </c>
      <c r="S33">
        <v>921.22222222222229</v>
      </c>
      <c r="T33">
        <v>885.55555555555554</v>
      </c>
      <c r="U33">
        <v>957.77777777777771</v>
      </c>
    </row>
    <row r="34" spans="1:25" x14ac:dyDescent="0.25">
      <c r="A34">
        <v>7</v>
      </c>
      <c r="B34">
        <v>53000</v>
      </c>
      <c r="C34">
        <v>1000</v>
      </c>
      <c r="D34">
        <v>50</v>
      </c>
      <c r="E34">
        <v>9</v>
      </c>
      <c r="F34">
        <v>9</v>
      </c>
      <c r="G34" t="s">
        <v>249</v>
      </c>
      <c r="H34" t="s">
        <v>25</v>
      </c>
      <c r="I34">
        <f t="shared" ref="I34:I51" si="5">MIN(Q34,X34)</f>
        <v>1491.5555555555557</v>
      </c>
      <c r="J34">
        <f t="shared" ref="J34:J51" si="6">T34</f>
        <v>1491.5555555555557</v>
      </c>
      <c r="K34">
        <f t="shared" ref="K34:K51" si="7">U34</f>
        <v>2104.8888888888887</v>
      </c>
      <c r="L34">
        <f t="shared" ref="L34:L51" si="8">MAX(J34,N34)</f>
        <v>1491.5555555555557</v>
      </c>
      <c r="M34">
        <f t="shared" ref="M34:M51" si="9">MAX((L34-J34),Y34)</f>
        <v>0</v>
      </c>
      <c r="N34">
        <v>630.88888888888891</v>
      </c>
      <c r="O34">
        <v>2104.8888888888887</v>
      </c>
      <c r="P34">
        <v>2104.8888888888887</v>
      </c>
      <c r="Q34">
        <v>1491.5555555555557</v>
      </c>
      <c r="R34">
        <v>2104.8888888888887</v>
      </c>
      <c r="T34">
        <v>1491.5555555555557</v>
      </c>
      <c r="U34">
        <v>2104.8888888888887</v>
      </c>
    </row>
    <row r="35" spans="1:25" x14ac:dyDescent="0.25">
      <c r="A35">
        <v>7</v>
      </c>
      <c r="B35">
        <v>53000</v>
      </c>
      <c r="C35">
        <v>1000</v>
      </c>
      <c r="D35">
        <v>50</v>
      </c>
      <c r="E35">
        <v>9</v>
      </c>
      <c r="F35">
        <v>9</v>
      </c>
      <c r="G35" t="s">
        <v>250</v>
      </c>
      <c r="H35" t="s">
        <v>25</v>
      </c>
      <c r="I35">
        <f t="shared" si="5"/>
        <v>1354.8888888888887</v>
      </c>
      <c r="J35">
        <f t="shared" si="6"/>
        <v>1354.8888888888887</v>
      </c>
      <c r="K35">
        <f t="shared" si="7"/>
        <v>1627.7777777777778</v>
      </c>
      <c r="L35">
        <f t="shared" si="8"/>
        <v>1354.8888888888887</v>
      </c>
      <c r="M35">
        <f t="shared" si="9"/>
        <v>0</v>
      </c>
      <c r="N35">
        <v>527</v>
      </c>
      <c r="O35">
        <v>1680</v>
      </c>
      <c r="P35">
        <v>1680</v>
      </c>
      <c r="Q35">
        <v>1354.8888888888887</v>
      </c>
      <c r="R35">
        <v>1627.7777777777778</v>
      </c>
      <c r="T35">
        <v>1354.8888888888887</v>
      </c>
      <c r="U35">
        <v>1627.7777777777778</v>
      </c>
    </row>
    <row r="36" spans="1:25" x14ac:dyDescent="0.25">
      <c r="A36">
        <v>11</v>
      </c>
      <c r="B36">
        <v>53000</v>
      </c>
      <c r="C36">
        <v>1000</v>
      </c>
      <c r="D36">
        <v>50</v>
      </c>
      <c r="E36">
        <v>9</v>
      </c>
      <c r="F36">
        <v>9</v>
      </c>
      <c r="G36" t="s">
        <v>249</v>
      </c>
      <c r="H36" t="s">
        <v>7</v>
      </c>
      <c r="I36">
        <f t="shared" si="5"/>
        <v>1072.5555555555557</v>
      </c>
      <c r="J36">
        <f t="shared" si="6"/>
        <v>1089.7777777777778</v>
      </c>
      <c r="K36">
        <f t="shared" si="7"/>
        <v>1890.4444444444443</v>
      </c>
      <c r="L36">
        <f t="shared" si="8"/>
        <v>1089.7777777777778</v>
      </c>
      <c r="M36">
        <f t="shared" si="9"/>
        <v>27.555555555555557</v>
      </c>
      <c r="N36">
        <v>883</v>
      </c>
      <c r="O36">
        <v>1890.4444444444443</v>
      </c>
      <c r="P36">
        <v>1890.4444444444443</v>
      </c>
      <c r="Q36">
        <v>1089.7777777777778</v>
      </c>
      <c r="R36">
        <v>1091.3333333333333</v>
      </c>
      <c r="S36">
        <v>2788.7777777777774</v>
      </c>
      <c r="T36">
        <v>1089.7777777777778</v>
      </c>
      <c r="U36">
        <v>1890.4444444444443</v>
      </c>
      <c r="V36">
        <v>1877.7777777777776</v>
      </c>
      <c r="W36">
        <v>1072.5555555555557</v>
      </c>
      <c r="X36">
        <v>1072.5555555555557</v>
      </c>
      <c r="Y36">
        <v>27.555555555555557</v>
      </c>
    </row>
    <row r="37" spans="1:25" x14ac:dyDescent="0.25">
      <c r="A37">
        <v>11</v>
      </c>
      <c r="B37">
        <v>53000</v>
      </c>
      <c r="C37">
        <v>1000</v>
      </c>
      <c r="D37">
        <v>50</v>
      </c>
      <c r="E37">
        <v>9</v>
      </c>
      <c r="F37">
        <v>9</v>
      </c>
      <c r="G37" t="s">
        <v>250</v>
      </c>
      <c r="H37" t="s">
        <v>7</v>
      </c>
      <c r="I37">
        <f t="shared" si="5"/>
        <v>484.66666666666674</v>
      </c>
      <c r="J37">
        <f t="shared" si="6"/>
        <v>484.66666666666674</v>
      </c>
      <c r="K37">
        <f t="shared" si="7"/>
        <v>1075.2222222222222</v>
      </c>
      <c r="L37">
        <f t="shared" si="8"/>
        <v>508.66666666666674</v>
      </c>
      <c r="M37">
        <f t="shared" si="9"/>
        <v>156.11111111111111</v>
      </c>
      <c r="N37">
        <v>508.66666666666674</v>
      </c>
      <c r="O37">
        <v>1078.7777777777778</v>
      </c>
      <c r="P37">
        <v>1078.7777777777778</v>
      </c>
      <c r="Q37">
        <v>484.66666666666674</v>
      </c>
      <c r="R37">
        <v>501.66666666666674</v>
      </c>
      <c r="S37">
        <v>2203.1111111111113</v>
      </c>
      <c r="T37">
        <v>484.66666666666674</v>
      </c>
      <c r="U37">
        <v>1075.2222222222222</v>
      </c>
      <c r="V37">
        <v>1197.8888888888887</v>
      </c>
      <c r="W37">
        <v>514.33333333333337</v>
      </c>
      <c r="X37">
        <v>514.33333333333337</v>
      </c>
      <c r="Y37">
        <v>156.11111111111111</v>
      </c>
    </row>
    <row r="38" spans="1:25" x14ac:dyDescent="0.25">
      <c r="A38">
        <v>15</v>
      </c>
      <c r="B38">
        <v>53000</v>
      </c>
      <c r="C38">
        <v>1000</v>
      </c>
      <c r="D38">
        <v>50</v>
      </c>
      <c r="E38">
        <v>9</v>
      </c>
      <c r="F38">
        <v>9</v>
      </c>
      <c r="G38" t="s">
        <v>249</v>
      </c>
      <c r="H38" t="s">
        <v>10</v>
      </c>
      <c r="I38">
        <f t="shared" si="5"/>
        <v>655.88888888888891</v>
      </c>
      <c r="J38">
        <f t="shared" si="6"/>
        <v>655.88888888888891</v>
      </c>
      <c r="K38">
        <f t="shared" si="7"/>
        <v>1224.4444444444443</v>
      </c>
      <c r="L38">
        <f t="shared" si="8"/>
        <v>655.88888888888891</v>
      </c>
      <c r="M38">
        <f t="shared" si="9"/>
        <v>24.333333333333332</v>
      </c>
      <c r="N38">
        <v>610.77777777777783</v>
      </c>
      <c r="O38">
        <v>1224.4444444444443</v>
      </c>
      <c r="P38">
        <v>1224.4444444444443</v>
      </c>
      <c r="Q38">
        <v>655.88888888888891</v>
      </c>
      <c r="R38">
        <v>1224.4444444444443</v>
      </c>
      <c r="S38">
        <v>2001.1111111111113</v>
      </c>
      <c r="T38">
        <v>655.88888888888891</v>
      </c>
      <c r="U38">
        <v>1224.4444444444443</v>
      </c>
      <c r="V38">
        <v>1240.3333333333333</v>
      </c>
      <c r="W38">
        <v>672.88888888888891</v>
      </c>
      <c r="X38">
        <v>672.88888888888891</v>
      </c>
      <c r="Y38">
        <v>24.333333333333332</v>
      </c>
    </row>
    <row r="39" spans="1:25" x14ac:dyDescent="0.25">
      <c r="A39">
        <v>15</v>
      </c>
      <c r="B39">
        <v>53000</v>
      </c>
      <c r="C39">
        <v>1000</v>
      </c>
      <c r="D39">
        <v>50</v>
      </c>
      <c r="E39">
        <v>9</v>
      </c>
      <c r="F39">
        <v>9</v>
      </c>
      <c r="G39" t="s">
        <v>250</v>
      </c>
      <c r="H39" t="s">
        <v>10</v>
      </c>
      <c r="I39">
        <f t="shared" si="5"/>
        <v>396.55555555555554</v>
      </c>
      <c r="J39">
        <f t="shared" si="6"/>
        <v>389.33333333333326</v>
      </c>
      <c r="K39">
        <f t="shared" si="7"/>
        <v>1069</v>
      </c>
      <c r="L39">
        <f t="shared" si="8"/>
        <v>405.33333333333326</v>
      </c>
      <c r="M39">
        <f t="shared" si="9"/>
        <v>21.666666666666668</v>
      </c>
      <c r="N39">
        <v>405.33333333333326</v>
      </c>
      <c r="O39">
        <v>1069</v>
      </c>
      <c r="P39">
        <v>1069</v>
      </c>
      <c r="Q39">
        <v>396.55555555555554</v>
      </c>
      <c r="R39">
        <v>1042.6666666666667</v>
      </c>
      <c r="S39">
        <v>1780.7777777777778</v>
      </c>
      <c r="T39">
        <v>389.33333333333326</v>
      </c>
      <c r="U39">
        <v>1069</v>
      </c>
      <c r="V39">
        <v>947.66666666666652</v>
      </c>
      <c r="W39">
        <v>432.66666666666674</v>
      </c>
      <c r="X39">
        <v>432.66666666666674</v>
      </c>
      <c r="Y39">
        <v>21.666666666666668</v>
      </c>
    </row>
    <row r="40" spans="1:25" x14ac:dyDescent="0.25">
      <c r="A40">
        <v>19</v>
      </c>
      <c r="B40">
        <v>53000</v>
      </c>
      <c r="C40">
        <v>1000</v>
      </c>
      <c r="D40">
        <v>50</v>
      </c>
      <c r="E40">
        <v>9</v>
      </c>
      <c r="F40">
        <v>9</v>
      </c>
      <c r="G40" t="s">
        <v>249</v>
      </c>
      <c r="H40" t="s">
        <v>251</v>
      </c>
      <c r="I40">
        <f t="shared" si="5"/>
        <v>333.33333333333331</v>
      </c>
      <c r="J40">
        <f t="shared" si="6"/>
        <v>333.33333333333331</v>
      </c>
      <c r="K40">
        <f t="shared" si="7"/>
        <v>533.33333333333337</v>
      </c>
      <c r="L40">
        <f t="shared" si="8"/>
        <v>431.11111111111114</v>
      </c>
      <c r="M40">
        <f t="shared" si="9"/>
        <v>97.777777777777828</v>
      </c>
      <c r="N40">
        <v>431.11111111111114</v>
      </c>
      <c r="O40">
        <v>533.33333333333337</v>
      </c>
      <c r="P40">
        <v>533.33333333333337</v>
      </c>
      <c r="Q40">
        <v>333.33333333333331</v>
      </c>
      <c r="R40">
        <v>333.33333333333331</v>
      </c>
      <c r="S40">
        <v>814.22222222222229</v>
      </c>
      <c r="T40">
        <v>333.33333333333331</v>
      </c>
      <c r="U40">
        <v>533.33333333333337</v>
      </c>
      <c r="V40">
        <v>813.66666666666652</v>
      </c>
      <c r="W40">
        <v>528.22222222222217</v>
      </c>
      <c r="X40">
        <v>528.22222222222217</v>
      </c>
      <c r="Y40">
        <v>6</v>
      </c>
    </row>
    <row r="41" spans="1:25" x14ac:dyDescent="0.25">
      <c r="A41">
        <v>19</v>
      </c>
      <c r="B41">
        <v>53000</v>
      </c>
      <c r="C41">
        <v>1000</v>
      </c>
      <c r="D41">
        <v>50</v>
      </c>
      <c r="E41">
        <v>9</v>
      </c>
      <c r="F41">
        <v>9</v>
      </c>
      <c r="G41" t="s">
        <v>250</v>
      </c>
      <c r="H41" t="s">
        <v>251</v>
      </c>
      <c r="I41">
        <f t="shared" si="5"/>
        <v>177.77777777777777</v>
      </c>
      <c r="J41">
        <f t="shared" si="6"/>
        <v>177.77777777777777</v>
      </c>
      <c r="K41">
        <f t="shared" si="7"/>
        <v>244.44444444444449</v>
      </c>
      <c r="L41">
        <f t="shared" si="8"/>
        <v>177.77777777777777</v>
      </c>
      <c r="M41">
        <f t="shared" si="9"/>
        <v>4.5555555555555554</v>
      </c>
      <c r="N41">
        <v>138.33333333333334</v>
      </c>
      <c r="O41">
        <v>244.44444444444449</v>
      </c>
      <c r="P41">
        <v>244.44444444444449</v>
      </c>
      <c r="Q41">
        <v>177.77777777777777</v>
      </c>
      <c r="R41">
        <v>177.77777777777777</v>
      </c>
      <c r="S41">
        <v>413.77777777777777</v>
      </c>
      <c r="T41">
        <v>177.77777777777777</v>
      </c>
      <c r="U41">
        <v>244.44444444444449</v>
      </c>
      <c r="V41">
        <v>368</v>
      </c>
      <c r="W41">
        <v>278</v>
      </c>
      <c r="X41">
        <v>278</v>
      </c>
      <c r="Y41">
        <v>4.5555555555555554</v>
      </c>
    </row>
    <row r="42" spans="1:25" x14ac:dyDescent="0.25">
      <c r="A42">
        <v>4</v>
      </c>
      <c r="B42">
        <v>99000</v>
      </c>
      <c r="C42">
        <v>1000</v>
      </c>
      <c r="D42">
        <v>50</v>
      </c>
      <c r="E42">
        <v>9</v>
      </c>
      <c r="F42">
        <v>9</v>
      </c>
      <c r="G42" t="s">
        <v>249</v>
      </c>
      <c r="H42" t="s">
        <v>8</v>
      </c>
      <c r="I42">
        <f t="shared" si="5"/>
        <v>822.77777777777771</v>
      </c>
      <c r="J42">
        <f t="shared" si="6"/>
        <v>822.77777777777771</v>
      </c>
      <c r="K42">
        <f t="shared" si="7"/>
        <v>1269.1111111111113</v>
      </c>
      <c r="L42">
        <f t="shared" si="8"/>
        <v>822.77777777777771</v>
      </c>
      <c r="M42">
        <f t="shared" si="9"/>
        <v>0</v>
      </c>
      <c r="N42">
        <v>541.66666666666663</v>
      </c>
      <c r="O42">
        <v>1269.1111111111113</v>
      </c>
      <c r="P42">
        <v>1269.1111111111113</v>
      </c>
      <c r="Q42">
        <v>822.77777777777771</v>
      </c>
      <c r="R42">
        <v>1269.1111111111113</v>
      </c>
      <c r="S42">
        <v>906.33333333333348</v>
      </c>
      <c r="T42">
        <v>822.77777777777771</v>
      </c>
      <c r="U42">
        <v>1269.1111111111113</v>
      </c>
    </row>
    <row r="43" spans="1:25" x14ac:dyDescent="0.25">
      <c r="A43">
        <v>4</v>
      </c>
      <c r="B43">
        <v>99000</v>
      </c>
      <c r="C43">
        <v>1000</v>
      </c>
      <c r="D43">
        <v>50</v>
      </c>
      <c r="E43">
        <v>9</v>
      </c>
      <c r="F43">
        <v>9</v>
      </c>
      <c r="G43" t="s">
        <v>250</v>
      </c>
      <c r="H43" t="s">
        <v>8</v>
      </c>
      <c r="I43">
        <f t="shared" si="5"/>
        <v>861.66666666666652</v>
      </c>
      <c r="J43">
        <f t="shared" si="6"/>
        <v>861.66666666666652</v>
      </c>
      <c r="K43">
        <f t="shared" si="7"/>
        <v>931.88888888888891</v>
      </c>
      <c r="L43">
        <f t="shared" si="8"/>
        <v>861.66666666666652</v>
      </c>
      <c r="M43">
        <f t="shared" si="9"/>
        <v>0</v>
      </c>
      <c r="N43">
        <v>562.55555555555554</v>
      </c>
      <c r="O43">
        <v>954.33333333333348</v>
      </c>
      <c r="P43">
        <v>954.33333333333348</v>
      </c>
      <c r="Q43">
        <v>861.66666666666652</v>
      </c>
      <c r="R43">
        <v>931.88888888888891</v>
      </c>
      <c r="S43">
        <v>812</v>
      </c>
      <c r="T43">
        <v>861.66666666666652</v>
      </c>
      <c r="U43">
        <v>931.88888888888891</v>
      </c>
    </row>
    <row r="44" spans="1:25" x14ac:dyDescent="0.25">
      <c r="A44">
        <v>8</v>
      </c>
      <c r="B44">
        <v>99000</v>
      </c>
      <c r="C44">
        <v>1000</v>
      </c>
      <c r="D44">
        <v>50</v>
      </c>
      <c r="E44" s="22">
        <v>9</v>
      </c>
      <c r="F44" s="22">
        <v>8</v>
      </c>
      <c r="G44" t="s">
        <v>249</v>
      </c>
      <c r="H44" t="s">
        <v>25</v>
      </c>
      <c r="I44">
        <f t="shared" si="5"/>
        <v>2693.1111111111113</v>
      </c>
      <c r="J44">
        <f t="shared" si="6"/>
        <v>2693.1111111111113</v>
      </c>
      <c r="K44">
        <f t="shared" si="7"/>
        <v>3361.1111111111113</v>
      </c>
      <c r="L44">
        <f t="shared" si="8"/>
        <v>2693.1111111111113</v>
      </c>
      <c r="M44">
        <f t="shared" si="9"/>
        <v>0</v>
      </c>
      <c r="N44">
        <v>584</v>
      </c>
      <c r="O44">
        <v>3361.1111111111113</v>
      </c>
      <c r="P44">
        <v>3361.1111111111113</v>
      </c>
      <c r="Q44">
        <v>2693.1111111111113</v>
      </c>
      <c r="R44">
        <v>3361.1111111111113</v>
      </c>
      <c r="T44">
        <v>2693.1111111111113</v>
      </c>
      <c r="U44">
        <v>3361.1111111111113</v>
      </c>
    </row>
    <row r="45" spans="1:25" x14ac:dyDescent="0.25">
      <c r="A45">
        <v>8</v>
      </c>
      <c r="B45">
        <v>99000</v>
      </c>
      <c r="C45">
        <v>1000</v>
      </c>
      <c r="D45">
        <v>50</v>
      </c>
      <c r="E45" s="22">
        <v>9</v>
      </c>
      <c r="F45" s="22">
        <v>8</v>
      </c>
      <c r="G45" t="s">
        <v>250</v>
      </c>
      <c r="H45" t="s">
        <v>25</v>
      </c>
      <c r="I45">
        <f t="shared" si="5"/>
        <v>1549.625</v>
      </c>
      <c r="J45">
        <f t="shared" si="6"/>
        <v>1549.625</v>
      </c>
      <c r="K45">
        <f t="shared" si="7"/>
        <v>1847</v>
      </c>
      <c r="L45">
        <f t="shared" si="8"/>
        <v>1549.625</v>
      </c>
      <c r="M45">
        <f t="shared" si="9"/>
        <v>0</v>
      </c>
      <c r="N45">
        <v>762</v>
      </c>
      <c r="O45">
        <v>1904.75</v>
      </c>
      <c r="P45">
        <v>1904.75</v>
      </c>
      <c r="Q45">
        <v>1549.625</v>
      </c>
      <c r="R45">
        <v>1847</v>
      </c>
      <c r="T45">
        <v>1549.625</v>
      </c>
      <c r="U45">
        <v>1847</v>
      </c>
    </row>
    <row r="46" spans="1:25" x14ac:dyDescent="0.25">
      <c r="A46">
        <v>12</v>
      </c>
      <c r="B46">
        <v>99000</v>
      </c>
      <c r="C46">
        <v>1000</v>
      </c>
      <c r="D46">
        <v>50</v>
      </c>
      <c r="E46" s="22">
        <v>8</v>
      </c>
      <c r="F46" s="22">
        <v>9</v>
      </c>
      <c r="G46" t="s">
        <v>249</v>
      </c>
      <c r="H46" t="s">
        <v>7</v>
      </c>
      <c r="I46">
        <f t="shared" si="5"/>
        <v>1066.875</v>
      </c>
      <c r="J46">
        <f t="shared" si="6"/>
        <v>1083.5</v>
      </c>
      <c r="K46">
        <f t="shared" si="7"/>
        <v>1922.875</v>
      </c>
      <c r="L46">
        <f t="shared" si="8"/>
        <v>1083.5</v>
      </c>
      <c r="M46">
        <f t="shared" si="9"/>
        <v>21.625</v>
      </c>
      <c r="N46">
        <v>912.5</v>
      </c>
      <c r="O46">
        <v>1922.875</v>
      </c>
      <c r="P46">
        <v>1922.875</v>
      </c>
      <c r="Q46">
        <v>1083.5</v>
      </c>
      <c r="R46">
        <v>1091.75</v>
      </c>
      <c r="S46">
        <v>3023.625</v>
      </c>
      <c r="T46">
        <v>1083.5</v>
      </c>
      <c r="U46">
        <v>1922.875</v>
      </c>
      <c r="V46">
        <v>1911.5</v>
      </c>
      <c r="W46">
        <v>1066.875</v>
      </c>
      <c r="X46">
        <v>1066.875</v>
      </c>
      <c r="Y46">
        <v>21.625</v>
      </c>
    </row>
    <row r="47" spans="1:25" x14ac:dyDescent="0.25">
      <c r="A47">
        <v>12</v>
      </c>
      <c r="B47">
        <v>99000</v>
      </c>
      <c r="C47">
        <v>1000</v>
      </c>
      <c r="D47">
        <v>50</v>
      </c>
      <c r="E47" s="22">
        <v>8</v>
      </c>
      <c r="F47" s="22">
        <v>9</v>
      </c>
      <c r="G47" t="s">
        <v>250</v>
      </c>
      <c r="H47" t="s">
        <v>7</v>
      </c>
      <c r="I47">
        <f t="shared" si="5"/>
        <v>639.33333333333337</v>
      </c>
      <c r="J47">
        <f t="shared" si="6"/>
        <v>666.33333333333337</v>
      </c>
      <c r="K47">
        <f t="shared" si="7"/>
        <v>1348.2222222222222</v>
      </c>
      <c r="L47">
        <f t="shared" si="8"/>
        <v>666.33333333333337</v>
      </c>
      <c r="M47">
        <f t="shared" si="9"/>
        <v>160.11111111111111</v>
      </c>
      <c r="N47">
        <v>615.33333333333337</v>
      </c>
      <c r="O47">
        <v>1360.5555555555557</v>
      </c>
      <c r="P47">
        <v>1360.5555555555557</v>
      </c>
      <c r="Q47">
        <v>666.33333333333337</v>
      </c>
      <c r="R47">
        <v>731.88888888888891</v>
      </c>
      <c r="S47">
        <v>2490.1111111111113</v>
      </c>
      <c r="T47">
        <v>666.33333333333337</v>
      </c>
      <c r="U47">
        <v>1348.2222222222222</v>
      </c>
      <c r="V47">
        <v>1336.1111111111113</v>
      </c>
      <c r="W47">
        <v>639.33333333333337</v>
      </c>
      <c r="X47">
        <v>639.33333333333337</v>
      </c>
      <c r="Y47">
        <v>160.11111111111111</v>
      </c>
    </row>
    <row r="48" spans="1:25" x14ac:dyDescent="0.25">
      <c r="A48">
        <v>16</v>
      </c>
      <c r="B48">
        <v>99000</v>
      </c>
      <c r="C48">
        <v>1000</v>
      </c>
      <c r="D48">
        <v>50</v>
      </c>
      <c r="E48">
        <v>9</v>
      </c>
      <c r="F48">
        <v>9</v>
      </c>
      <c r="G48" t="s">
        <v>249</v>
      </c>
      <c r="H48" t="s">
        <v>10</v>
      </c>
      <c r="I48">
        <f t="shared" si="5"/>
        <v>719.88888888888891</v>
      </c>
      <c r="J48">
        <f t="shared" si="6"/>
        <v>719.88888888888891</v>
      </c>
      <c r="K48">
        <f t="shared" si="7"/>
        <v>1317.4444444444443</v>
      </c>
      <c r="L48">
        <f t="shared" si="8"/>
        <v>719.88888888888891</v>
      </c>
      <c r="M48">
        <f t="shared" si="9"/>
        <v>22.222222222222221</v>
      </c>
      <c r="N48">
        <v>672.88888888888891</v>
      </c>
      <c r="O48">
        <v>1317.4444444444443</v>
      </c>
      <c r="P48">
        <v>1317.4444444444443</v>
      </c>
      <c r="Q48">
        <v>719.88888888888891</v>
      </c>
      <c r="R48">
        <v>1007.2222222222222</v>
      </c>
      <c r="S48">
        <v>2073.5555555555557</v>
      </c>
      <c r="T48">
        <v>719.88888888888891</v>
      </c>
      <c r="U48">
        <v>1317.4444444444443</v>
      </c>
      <c r="V48">
        <v>1336.7777777777778</v>
      </c>
      <c r="W48">
        <v>739.66666666666652</v>
      </c>
      <c r="X48">
        <v>739.66666666666652</v>
      </c>
      <c r="Y48">
        <v>22.222222222222221</v>
      </c>
    </row>
    <row r="49" spans="1:25" x14ac:dyDescent="0.25">
      <c r="A49">
        <v>16</v>
      </c>
      <c r="B49">
        <v>99000</v>
      </c>
      <c r="C49">
        <v>1000</v>
      </c>
      <c r="D49">
        <v>50</v>
      </c>
      <c r="E49">
        <v>9</v>
      </c>
      <c r="F49">
        <v>9</v>
      </c>
      <c r="G49" t="s">
        <v>250</v>
      </c>
      <c r="H49" t="s">
        <v>10</v>
      </c>
      <c r="I49">
        <f t="shared" si="5"/>
        <v>435.88888888888886</v>
      </c>
      <c r="J49">
        <f t="shared" si="6"/>
        <v>436</v>
      </c>
      <c r="K49">
        <f t="shared" si="7"/>
        <v>968.22222222222229</v>
      </c>
      <c r="L49">
        <f t="shared" si="8"/>
        <v>436</v>
      </c>
      <c r="M49">
        <f t="shared" si="9"/>
        <v>16.222222222222221</v>
      </c>
      <c r="N49">
        <v>396.66666666666674</v>
      </c>
      <c r="O49">
        <v>968.22222222222229</v>
      </c>
      <c r="P49">
        <v>968.22222222222229</v>
      </c>
      <c r="Q49">
        <v>436</v>
      </c>
      <c r="R49">
        <v>901.33333333333348</v>
      </c>
      <c r="S49">
        <v>1951.7777777777776</v>
      </c>
      <c r="T49">
        <v>436</v>
      </c>
      <c r="U49">
        <v>968.22222222222229</v>
      </c>
      <c r="V49">
        <v>986.33333333333348</v>
      </c>
      <c r="W49">
        <v>435.88888888888886</v>
      </c>
      <c r="X49">
        <v>435.88888888888886</v>
      </c>
      <c r="Y49">
        <v>16.222222222222221</v>
      </c>
    </row>
    <row r="50" spans="1:25" x14ac:dyDescent="0.25">
      <c r="A50">
        <v>20</v>
      </c>
      <c r="B50">
        <v>99000</v>
      </c>
      <c r="C50">
        <v>1000</v>
      </c>
      <c r="D50">
        <v>50</v>
      </c>
      <c r="E50">
        <v>9</v>
      </c>
      <c r="F50">
        <v>9</v>
      </c>
      <c r="G50" t="s">
        <v>249</v>
      </c>
      <c r="H50" t="s">
        <v>251</v>
      </c>
      <c r="I50">
        <f t="shared" si="5"/>
        <v>288.88888888888891</v>
      </c>
      <c r="J50">
        <f t="shared" si="6"/>
        <v>288.88888888888891</v>
      </c>
      <c r="K50">
        <f t="shared" si="7"/>
        <v>455.55555555555554</v>
      </c>
      <c r="L50">
        <f t="shared" si="8"/>
        <v>435.66666666666674</v>
      </c>
      <c r="M50">
        <f t="shared" si="9"/>
        <v>146.77777777777783</v>
      </c>
      <c r="N50">
        <v>435.66666666666674</v>
      </c>
      <c r="O50">
        <v>455.55555555555554</v>
      </c>
      <c r="P50">
        <v>455.55555555555554</v>
      </c>
      <c r="Q50">
        <v>288.88888888888891</v>
      </c>
      <c r="R50">
        <v>288.88888888888891</v>
      </c>
      <c r="S50">
        <v>813</v>
      </c>
      <c r="T50">
        <v>288.88888888888891</v>
      </c>
      <c r="U50">
        <v>455.55555555555554</v>
      </c>
      <c r="V50">
        <v>812.33333333333348</v>
      </c>
      <c r="W50">
        <v>526.88888888888891</v>
      </c>
      <c r="X50">
        <v>526.88888888888891</v>
      </c>
      <c r="Y50">
        <v>3.5555555555555554</v>
      </c>
    </row>
    <row r="51" spans="1:25" x14ac:dyDescent="0.25">
      <c r="A51">
        <v>20</v>
      </c>
      <c r="B51">
        <v>99000</v>
      </c>
      <c r="C51">
        <v>1000</v>
      </c>
      <c r="D51">
        <v>50</v>
      </c>
      <c r="E51">
        <v>9</v>
      </c>
      <c r="F51">
        <v>9</v>
      </c>
      <c r="G51" t="s">
        <v>250</v>
      </c>
      <c r="H51" t="s">
        <v>251</v>
      </c>
      <c r="I51">
        <f t="shared" si="5"/>
        <v>166.66666666666666</v>
      </c>
      <c r="J51">
        <f t="shared" si="6"/>
        <v>166.66666666666666</v>
      </c>
      <c r="K51">
        <f t="shared" si="7"/>
        <v>211.11111111111111</v>
      </c>
      <c r="L51">
        <f t="shared" si="8"/>
        <v>166.66666666666666</v>
      </c>
      <c r="M51">
        <f t="shared" si="9"/>
        <v>0</v>
      </c>
      <c r="N51">
        <v>139.22222222222223</v>
      </c>
      <c r="O51">
        <v>222.22222222222223</v>
      </c>
      <c r="P51">
        <v>222.22222222222223</v>
      </c>
      <c r="Q51">
        <v>166.66666666666666</v>
      </c>
      <c r="R51">
        <v>166.66666666666666</v>
      </c>
      <c r="S51">
        <v>413.55555555555554</v>
      </c>
      <c r="T51">
        <v>166.66666666666666</v>
      </c>
      <c r="U51">
        <v>211.11111111111111</v>
      </c>
      <c r="V51">
        <v>372.88888888888886</v>
      </c>
      <c r="W51">
        <v>285.77777777777777</v>
      </c>
      <c r="X51">
        <v>285.77777777777777</v>
      </c>
      <c r="Y51">
        <v>0</v>
      </c>
    </row>
  </sheetData>
  <sortState xmlns:xlrd2="http://schemas.microsoft.com/office/spreadsheetml/2017/richdata2" ref="A2:Y51">
    <sortCondition ref="B2:B51"/>
    <sortCondition ref="H2:H51"/>
    <sortCondition ref="G2:G51"/>
  </sortState>
  <conditionalFormatting sqref="E2:F51">
    <cfRule type="cellIs" dxfId="14" priority="1" operator="equal">
      <formula>9</formula>
    </cfRule>
    <cfRule type="cellIs" dxfId="13" priority="2" operator="lessThan">
      <formula>9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D451-BF84-4BF2-8A8B-8D119DEBCA70}">
  <dimension ref="A1:AL26"/>
  <sheetViews>
    <sheetView workbookViewId="0">
      <selection activeCell="A18" sqref="A18:XFD21"/>
    </sheetView>
  </sheetViews>
  <sheetFormatPr defaultRowHeight="15" x14ac:dyDescent="0.25"/>
  <cols>
    <col min="1" max="1" width="8.42578125" bestFit="1" customWidth="1"/>
    <col min="2" max="2" width="12.42578125" bestFit="1" customWidth="1"/>
    <col min="3" max="3" width="45.42578125" bestFit="1" customWidth="1"/>
    <col min="4" max="4" width="31.5703125" bestFit="1" customWidth="1"/>
    <col min="5" max="5" width="11.140625" bestFit="1" customWidth="1"/>
    <col min="6" max="6" width="8.5703125" bestFit="1" customWidth="1"/>
    <col min="7" max="7" width="9.7109375" bestFit="1" customWidth="1"/>
    <col min="8" max="8" width="8.140625" bestFit="1" customWidth="1"/>
    <col min="9" max="9" width="12.85546875" bestFit="1" customWidth="1"/>
    <col min="10" max="10" width="33.140625" bestFit="1" customWidth="1"/>
    <col min="11" max="11" width="19" bestFit="1" customWidth="1"/>
    <col min="12" max="12" width="19.140625" bestFit="1" customWidth="1"/>
    <col min="13" max="13" width="24.5703125" bestFit="1" customWidth="1"/>
    <col min="14" max="14" width="16.140625" bestFit="1" customWidth="1"/>
    <col min="15" max="15" width="27.5703125" bestFit="1" customWidth="1"/>
    <col min="16" max="16" width="26.28515625" bestFit="1" customWidth="1"/>
    <col min="17" max="17" width="18.140625" bestFit="1" customWidth="1"/>
    <col min="18" max="18" width="28.42578125" bestFit="1" customWidth="1"/>
    <col min="19" max="19" width="31" bestFit="1" customWidth="1"/>
    <col min="20" max="20" width="35.5703125" bestFit="1" customWidth="1"/>
    <col min="21" max="21" width="39.7109375" bestFit="1" customWidth="1"/>
    <col min="22" max="22" width="31" bestFit="1" customWidth="1"/>
    <col min="23" max="23" width="30.28515625" bestFit="1" customWidth="1"/>
    <col min="24" max="24" width="26" bestFit="1" customWidth="1"/>
    <col min="25" max="25" width="28.85546875" bestFit="1" customWidth="1"/>
    <col min="26" max="26" width="26.85546875" bestFit="1" customWidth="1"/>
    <col min="27" max="27" width="30" bestFit="1" customWidth="1"/>
    <col min="28" max="28" width="28.7109375" bestFit="1" customWidth="1"/>
    <col min="29" max="29" width="20.5703125" bestFit="1" customWidth="1"/>
    <col min="30" max="30" width="30.7109375" bestFit="1" customWidth="1"/>
    <col min="31" max="31" width="33.42578125" bestFit="1" customWidth="1"/>
    <col min="32" max="32" width="38" bestFit="1" customWidth="1"/>
    <col min="33" max="33" width="42.140625" bestFit="1" customWidth="1"/>
    <col min="34" max="34" width="33.42578125" bestFit="1" customWidth="1"/>
    <col min="35" max="35" width="32.7109375" bestFit="1" customWidth="1"/>
    <col min="36" max="36" width="28.42578125" bestFit="1" customWidth="1"/>
    <col min="37" max="37" width="31.140625" bestFit="1" customWidth="1"/>
    <col min="38" max="38" width="14.140625" bestFit="1" customWidth="1"/>
    <col min="39" max="39" width="31.140625" bestFit="1" customWidth="1"/>
    <col min="40" max="40" width="14.140625" bestFit="1" customWidth="1"/>
  </cols>
  <sheetData>
    <row r="1" spans="1:38" x14ac:dyDescent="0.25">
      <c r="A1" t="s">
        <v>9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</row>
    <row r="2" spans="1:38" x14ac:dyDescent="0.25">
      <c r="A2">
        <v>1</v>
      </c>
      <c r="B2" s="21" t="s">
        <v>150</v>
      </c>
      <c r="C2" t="s">
        <v>151</v>
      </c>
      <c r="D2" t="s">
        <v>24</v>
      </c>
      <c r="E2">
        <v>14000</v>
      </c>
      <c r="F2">
        <v>1000</v>
      </c>
      <c r="G2">
        <v>50</v>
      </c>
      <c r="H2" t="s">
        <v>152</v>
      </c>
      <c r="I2">
        <v>1595652193</v>
      </c>
      <c r="J2" t="s">
        <v>67</v>
      </c>
      <c r="K2">
        <v>9</v>
      </c>
      <c r="L2">
        <v>9</v>
      </c>
      <c r="M2">
        <v>796.22222222222229</v>
      </c>
      <c r="N2">
        <v>1595651914.1481066</v>
      </c>
      <c r="O2">
        <v>1520.8888888888887</v>
      </c>
      <c r="P2">
        <v>1520.8888888888887</v>
      </c>
      <c r="Q2">
        <v>1050.4444444444443</v>
      </c>
      <c r="R2">
        <v>1520.8888888888887</v>
      </c>
      <c r="S2">
        <v>1103.1111111111113</v>
      </c>
      <c r="T2">
        <v>1050.4444444444443</v>
      </c>
      <c r="U2">
        <v>1520.8888888888887</v>
      </c>
      <c r="Z2">
        <v>870.22222222222229</v>
      </c>
      <c r="AA2">
        <v>1282.1111111111113</v>
      </c>
      <c r="AB2">
        <v>1282.1111111111113</v>
      </c>
      <c r="AC2">
        <v>1158</v>
      </c>
      <c r="AD2">
        <v>1263.6666666666667</v>
      </c>
      <c r="AE2">
        <v>1158</v>
      </c>
      <c r="AF2">
        <v>1158</v>
      </c>
      <c r="AG2">
        <v>1263.6666666666667</v>
      </c>
      <c r="AL2" s="21" t="s">
        <v>8</v>
      </c>
    </row>
    <row r="3" spans="1:38" x14ac:dyDescent="0.25">
      <c r="A3">
        <v>2</v>
      </c>
      <c r="B3" s="21" t="s">
        <v>153</v>
      </c>
      <c r="C3" t="s">
        <v>154</v>
      </c>
      <c r="D3" t="s">
        <v>24</v>
      </c>
      <c r="E3">
        <v>32000</v>
      </c>
      <c r="F3">
        <v>1000</v>
      </c>
      <c r="G3">
        <v>50</v>
      </c>
      <c r="H3" t="s">
        <v>155</v>
      </c>
      <c r="I3">
        <v>1595652697</v>
      </c>
      <c r="J3" t="s">
        <v>67</v>
      </c>
      <c r="K3">
        <v>9</v>
      </c>
      <c r="L3">
        <v>9</v>
      </c>
      <c r="M3">
        <v>815.22222222222229</v>
      </c>
      <c r="N3">
        <v>1595652416.4753752</v>
      </c>
      <c r="O3">
        <v>1528.3333333333333</v>
      </c>
      <c r="P3">
        <v>1528.3333333333333</v>
      </c>
      <c r="Q3">
        <v>1109.4444444444443</v>
      </c>
      <c r="R3">
        <v>1528.3333333333333</v>
      </c>
      <c r="S3">
        <v>1109.4444444444443</v>
      </c>
      <c r="T3">
        <v>1109.4444444444443</v>
      </c>
      <c r="U3">
        <v>1528.3333333333333</v>
      </c>
      <c r="Z3">
        <v>911</v>
      </c>
      <c r="AA3">
        <v>1317</v>
      </c>
      <c r="AB3">
        <v>1317</v>
      </c>
      <c r="AC3">
        <v>1204.1111111111113</v>
      </c>
      <c r="AD3">
        <v>1304</v>
      </c>
      <c r="AE3">
        <v>1204.1111111111113</v>
      </c>
      <c r="AF3">
        <v>1204.1111111111113</v>
      </c>
      <c r="AG3">
        <v>1304</v>
      </c>
      <c r="AL3" s="21" t="s">
        <v>8</v>
      </c>
    </row>
    <row r="4" spans="1:38" x14ac:dyDescent="0.25">
      <c r="A4">
        <v>3</v>
      </c>
      <c r="B4" s="21" t="s">
        <v>156</v>
      </c>
      <c r="C4" t="s">
        <v>157</v>
      </c>
      <c r="D4" t="s">
        <v>24</v>
      </c>
      <c r="E4">
        <v>53000</v>
      </c>
      <c r="F4">
        <v>1000</v>
      </c>
      <c r="G4">
        <v>50</v>
      </c>
      <c r="H4" t="s">
        <v>158</v>
      </c>
      <c r="I4">
        <v>1595653203</v>
      </c>
      <c r="J4" t="s">
        <v>67</v>
      </c>
      <c r="K4">
        <v>9</v>
      </c>
      <c r="L4">
        <v>9</v>
      </c>
      <c r="M4">
        <v>795.88888888888891</v>
      </c>
      <c r="N4">
        <v>1595652922.569195</v>
      </c>
      <c r="O4">
        <v>1493</v>
      </c>
      <c r="P4">
        <v>1493</v>
      </c>
      <c r="Q4">
        <v>1074.3333333333333</v>
      </c>
      <c r="R4">
        <v>1493</v>
      </c>
      <c r="S4">
        <v>1074.3333333333333</v>
      </c>
      <c r="T4">
        <v>1074.3333333333333</v>
      </c>
      <c r="U4">
        <v>1493</v>
      </c>
      <c r="Z4">
        <v>808.44444444444446</v>
      </c>
      <c r="AA4">
        <v>1194.8888888888887</v>
      </c>
      <c r="AB4">
        <v>1194.8888888888887</v>
      </c>
      <c r="AC4">
        <v>1095.1111111111113</v>
      </c>
      <c r="AD4">
        <v>1189.3333333333333</v>
      </c>
      <c r="AE4">
        <v>1095.1111111111113</v>
      </c>
      <c r="AF4">
        <v>1095.1111111111113</v>
      </c>
      <c r="AG4">
        <v>1189.3333333333333</v>
      </c>
      <c r="AL4" s="21" t="s">
        <v>8</v>
      </c>
    </row>
    <row r="5" spans="1:38" x14ac:dyDescent="0.25">
      <c r="A5">
        <v>4</v>
      </c>
      <c r="B5" s="21" t="s">
        <v>159</v>
      </c>
      <c r="C5" t="s">
        <v>160</v>
      </c>
      <c r="D5" t="s">
        <v>24</v>
      </c>
      <c r="E5">
        <v>99000</v>
      </c>
      <c r="F5">
        <v>1000</v>
      </c>
      <c r="G5">
        <v>50</v>
      </c>
      <c r="H5" t="s">
        <v>161</v>
      </c>
      <c r="I5">
        <v>1595653718</v>
      </c>
      <c r="J5" t="s">
        <v>67</v>
      </c>
      <c r="K5">
        <v>9</v>
      </c>
      <c r="L5">
        <v>9</v>
      </c>
      <c r="M5">
        <v>1017.6666666666666</v>
      </c>
      <c r="N5">
        <v>1595653430.466903</v>
      </c>
      <c r="O5">
        <v>1785.5555555555557</v>
      </c>
      <c r="P5">
        <v>1785.5555555555557</v>
      </c>
      <c r="Q5">
        <v>1291.2222222222222</v>
      </c>
      <c r="R5">
        <v>1785.5555555555557</v>
      </c>
      <c r="S5">
        <v>1351.3333333333333</v>
      </c>
      <c r="T5">
        <v>1291.2222222222222</v>
      </c>
      <c r="U5">
        <v>1785.5555555555557</v>
      </c>
      <c r="Z5">
        <v>794.88888888888891</v>
      </c>
      <c r="AA5">
        <v>1218.8888888888887</v>
      </c>
      <c r="AB5">
        <v>1218.8888888888887</v>
      </c>
      <c r="AC5">
        <v>1113.3333333333333</v>
      </c>
      <c r="AD5">
        <v>1211.5555555555557</v>
      </c>
      <c r="AE5">
        <v>1113.3333333333333</v>
      </c>
      <c r="AF5">
        <v>1113.3333333333333</v>
      </c>
      <c r="AG5">
        <v>1211.5555555555557</v>
      </c>
      <c r="AL5" s="21" t="s">
        <v>8</v>
      </c>
    </row>
    <row r="6" spans="1:38" x14ac:dyDescent="0.25">
      <c r="A6">
        <v>5</v>
      </c>
      <c r="B6" s="21" t="s">
        <v>162</v>
      </c>
      <c r="C6" t="s">
        <v>163</v>
      </c>
      <c r="D6" t="s">
        <v>24</v>
      </c>
      <c r="E6">
        <v>14000</v>
      </c>
      <c r="F6">
        <v>1000</v>
      </c>
      <c r="G6">
        <v>50</v>
      </c>
      <c r="H6" t="s">
        <v>164</v>
      </c>
      <c r="I6">
        <v>1595661254</v>
      </c>
      <c r="J6" t="s">
        <v>80</v>
      </c>
      <c r="K6">
        <v>9</v>
      </c>
      <c r="L6">
        <v>9</v>
      </c>
      <c r="M6">
        <v>743.22222222222229</v>
      </c>
      <c r="N6">
        <v>1595660137.9872022</v>
      </c>
      <c r="O6">
        <v>2114.5555555555557</v>
      </c>
      <c r="P6">
        <v>2114.5555555555557</v>
      </c>
      <c r="Q6">
        <v>1436.5555555555557</v>
      </c>
      <c r="R6">
        <v>2114.5555555555557</v>
      </c>
      <c r="S6">
        <v>186.11111111111111</v>
      </c>
      <c r="T6">
        <v>1436.5555555555557</v>
      </c>
      <c r="U6">
        <v>2114.5555555555557</v>
      </c>
      <c r="Z6">
        <v>809.11111111111109</v>
      </c>
      <c r="AA6">
        <v>1799.8888888888887</v>
      </c>
      <c r="AB6">
        <v>1799.8888888888887</v>
      </c>
      <c r="AC6">
        <v>1505.4444444444443</v>
      </c>
      <c r="AD6">
        <v>1660.4444444444443</v>
      </c>
      <c r="AE6">
        <v>897.22222222222229</v>
      </c>
      <c r="AF6">
        <v>1505.4444444444443</v>
      </c>
      <c r="AG6">
        <v>1660.4444444444443</v>
      </c>
      <c r="AL6" s="21" t="s">
        <v>25</v>
      </c>
    </row>
    <row r="7" spans="1:38" x14ac:dyDescent="0.25">
      <c r="A7">
        <v>6</v>
      </c>
      <c r="B7" s="21" t="s">
        <v>165</v>
      </c>
      <c r="C7" t="s">
        <v>166</v>
      </c>
      <c r="D7" t="s">
        <v>24</v>
      </c>
      <c r="E7">
        <v>32000</v>
      </c>
      <c r="F7">
        <v>1000</v>
      </c>
      <c r="G7">
        <v>50</v>
      </c>
      <c r="H7" t="s">
        <v>167</v>
      </c>
      <c r="I7">
        <v>1595662830</v>
      </c>
      <c r="J7" t="s">
        <v>80</v>
      </c>
      <c r="K7">
        <v>9</v>
      </c>
      <c r="L7">
        <v>9</v>
      </c>
      <c r="M7">
        <v>775.77777777777771</v>
      </c>
      <c r="N7">
        <v>1595661872.9224639</v>
      </c>
      <c r="O7">
        <v>2178.8888888888887</v>
      </c>
      <c r="P7">
        <v>2178.8888888888887</v>
      </c>
      <c r="Q7">
        <v>1468.4444444444443</v>
      </c>
      <c r="R7">
        <v>2178.8888888888887</v>
      </c>
      <c r="S7">
        <v>370.44444444444446</v>
      </c>
      <c r="T7">
        <v>1468.4444444444443</v>
      </c>
      <c r="U7">
        <v>2178.8888888888887</v>
      </c>
      <c r="Z7">
        <v>843.33333333333348</v>
      </c>
      <c r="AA7">
        <v>1831.3333333333333</v>
      </c>
      <c r="AB7">
        <v>1831.3333333333333</v>
      </c>
      <c r="AC7">
        <v>1537.7777777777778</v>
      </c>
      <c r="AD7">
        <v>1693.8888888888887</v>
      </c>
      <c r="AE7">
        <v>1080.2222222222222</v>
      </c>
      <c r="AF7">
        <v>1537.7777777777778</v>
      </c>
      <c r="AG7">
        <v>1693.8888888888887</v>
      </c>
      <c r="AL7" s="21" t="s">
        <v>25</v>
      </c>
    </row>
    <row r="8" spans="1:38" x14ac:dyDescent="0.25">
      <c r="A8">
        <v>7</v>
      </c>
      <c r="B8" s="21" t="s">
        <v>168</v>
      </c>
      <c r="C8" t="s">
        <v>169</v>
      </c>
      <c r="D8" t="s">
        <v>24</v>
      </c>
      <c r="E8">
        <v>53000</v>
      </c>
      <c r="F8">
        <v>1000</v>
      </c>
      <c r="G8">
        <v>50</v>
      </c>
      <c r="H8" t="s">
        <v>170</v>
      </c>
      <c r="I8">
        <v>1595665023</v>
      </c>
      <c r="J8" t="s">
        <v>80</v>
      </c>
      <c r="K8">
        <v>9</v>
      </c>
      <c r="L8">
        <v>9</v>
      </c>
      <c r="M8">
        <v>749.66666666666652</v>
      </c>
      <c r="N8">
        <v>1595663680.599349</v>
      </c>
      <c r="O8">
        <v>2267.7777777777774</v>
      </c>
      <c r="P8">
        <v>2267.7777777777774</v>
      </c>
      <c r="Q8">
        <v>1434.3333333333333</v>
      </c>
      <c r="R8">
        <v>2267.7777777777774</v>
      </c>
      <c r="S8">
        <v>185</v>
      </c>
      <c r="T8">
        <v>1434.3333333333333</v>
      </c>
      <c r="U8">
        <v>2267.7777777777774</v>
      </c>
      <c r="Z8">
        <v>797.88888888888891</v>
      </c>
      <c r="AA8">
        <v>1781.6666666666667</v>
      </c>
      <c r="AB8">
        <v>1781.6666666666667</v>
      </c>
      <c r="AC8">
        <v>1487</v>
      </c>
      <c r="AD8">
        <v>1642.2222222222222</v>
      </c>
      <c r="AE8">
        <v>372.22222222222223</v>
      </c>
      <c r="AF8">
        <v>1487</v>
      </c>
      <c r="AG8">
        <v>1642.2222222222222</v>
      </c>
      <c r="AL8" s="21" t="s">
        <v>25</v>
      </c>
    </row>
    <row r="9" spans="1:38" x14ac:dyDescent="0.25">
      <c r="A9">
        <v>8</v>
      </c>
      <c r="B9" s="21" t="s">
        <v>171</v>
      </c>
      <c r="C9" t="s">
        <v>172</v>
      </c>
      <c r="D9" t="s">
        <v>24</v>
      </c>
      <c r="E9">
        <v>99000</v>
      </c>
      <c r="F9">
        <v>1000</v>
      </c>
      <c r="G9">
        <v>50</v>
      </c>
      <c r="H9" t="s">
        <v>173</v>
      </c>
      <c r="I9">
        <v>1595666842</v>
      </c>
      <c r="J9" t="s">
        <v>80</v>
      </c>
      <c r="K9">
        <v>9</v>
      </c>
      <c r="L9">
        <v>9</v>
      </c>
      <c r="M9">
        <v>782.88888888888891</v>
      </c>
      <c r="N9">
        <v>1595665791.8340452</v>
      </c>
      <c r="O9">
        <v>2290.3333333333335</v>
      </c>
      <c r="P9">
        <v>2290.3333333333335</v>
      </c>
      <c r="Q9">
        <v>1449.8888888888887</v>
      </c>
      <c r="R9">
        <v>2290.3333333333335</v>
      </c>
      <c r="S9">
        <v>184.66666666666663</v>
      </c>
      <c r="T9">
        <v>1449.8888888888887</v>
      </c>
      <c r="U9">
        <v>2290.3333333333335</v>
      </c>
      <c r="Z9">
        <v>765</v>
      </c>
      <c r="AA9">
        <v>1645.5555555555557</v>
      </c>
      <c r="AB9">
        <v>1645.5555555555557</v>
      </c>
      <c r="AC9">
        <v>1401.6666666666667</v>
      </c>
      <c r="AD9">
        <v>1541</v>
      </c>
      <c r="AE9">
        <v>929</v>
      </c>
      <c r="AF9">
        <v>1401.6666666666667</v>
      </c>
      <c r="AG9">
        <v>1541</v>
      </c>
      <c r="AL9" s="21" t="s">
        <v>25</v>
      </c>
    </row>
    <row r="10" spans="1:38" x14ac:dyDescent="0.25">
      <c r="A10">
        <v>9</v>
      </c>
      <c r="B10" s="21" t="s">
        <v>174</v>
      </c>
      <c r="C10" t="s">
        <v>175</v>
      </c>
      <c r="D10" t="s">
        <v>24</v>
      </c>
      <c r="E10">
        <v>14000</v>
      </c>
      <c r="F10">
        <v>1000</v>
      </c>
      <c r="G10">
        <v>50</v>
      </c>
      <c r="H10" t="s">
        <v>176</v>
      </c>
      <c r="I10">
        <v>1595648852</v>
      </c>
      <c r="J10" t="s">
        <v>177</v>
      </c>
      <c r="K10">
        <v>9</v>
      </c>
      <c r="L10">
        <v>9</v>
      </c>
      <c r="M10">
        <v>776.66666666666652</v>
      </c>
      <c r="N10">
        <v>1595648767.8990042</v>
      </c>
      <c r="O10">
        <v>1701.2222222222222</v>
      </c>
      <c r="P10">
        <v>1701.2222222222222</v>
      </c>
      <c r="Q10">
        <v>959.11111111111109</v>
      </c>
      <c r="R10">
        <v>962.66666666666652</v>
      </c>
      <c r="S10">
        <v>2265.3333333333335</v>
      </c>
      <c r="T10">
        <v>959.11111111111109</v>
      </c>
      <c r="U10">
        <v>1701.2222222222222</v>
      </c>
      <c r="V10">
        <v>1595.1111111111113</v>
      </c>
      <c r="W10">
        <v>942.22222222222229</v>
      </c>
      <c r="X10">
        <v>942.22222222222229</v>
      </c>
      <c r="Y10">
        <v>31.333333333333332</v>
      </c>
      <c r="Z10">
        <v>731.11111111111109</v>
      </c>
      <c r="AA10">
        <v>1393</v>
      </c>
      <c r="AB10">
        <v>1393</v>
      </c>
      <c r="AC10">
        <v>765.11111111111109</v>
      </c>
      <c r="AD10">
        <v>794.66666666666652</v>
      </c>
      <c r="AE10">
        <v>1968.5555555555557</v>
      </c>
      <c r="AF10">
        <v>765.11111111111109</v>
      </c>
      <c r="AG10">
        <v>1380.4444444444443</v>
      </c>
      <c r="AH10">
        <v>1368.3333333333333</v>
      </c>
      <c r="AI10">
        <v>749.33333333333348</v>
      </c>
      <c r="AJ10">
        <v>749.33333333333348</v>
      </c>
      <c r="AK10">
        <v>169.22222222222223</v>
      </c>
      <c r="AL10" s="21" t="s">
        <v>7</v>
      </c>
    </row>
    <row r="11" spans="1:38" x14ac:dyDescent="0.25">
      <c r="A11">
        <v>10</v>
      </c>
      <c r="B11" s="21" t="s">
        <v>178</v>
      </c>
      <c r="C11" t="s">
        <v>179</v>
      </c>
      <c r="D11" t="s">
        <v>24</v>
      </c>
      <c r="E11">
        <v>32000</v>
      </c>
      <c r="F11">
        <v>1000</v>
      </c>
      <c r="G11">
        <v>50</v>
      </c>
      <c r="H11" t="s">
        <v>180</v>
      </c>
      <c r="I11">
        <v>1595648952</v>
      </c>
      <c r="J11" t="s">
        <v>181</v>
      </c>
      <c r="K11">
        <v>9</v>
      </c>
      <c r="L11">
        <v>9</v>
      </c>
      <c r="M11">
        <v>758.22222222222229</v>
      </c>
      <c r="N11">
        <v>1595648853.93027</v>
      </c>
      <c r="O11">
        <v>1665</v>
      </c>
      <c r="P11">
        <v>1665</v>
      </c>
      <c r="Q11">
        <v>925.88888888888891</v>
      </c>
      <c r="R11">
        <v>939.88888888888891</v>
      </c>
      <c r="S11">
        <v>2242.8888888888887</v>
      </c>
      <c r="T11">
        <v>925.88888888888891</v>
      </c>
      <c r="U11">
        <v>1665</v>
      </c>
      <c r="V11">
        <v>1538.4444444444443</v>
      </c>
      <c r="W11">
        <v>914.66666666666652</v>
      </c>
      <c r="X11">
        <v>914.66666666666652</v>
      </c>
      <c r="Y11">
        <v>15.555555555555555</v>
      </c>
      <c r="Z11">
        <v>744.22222222222229</v>
      </c>
      <c r="AA11">
        <v>1389.4444444444443</v>
      </c>
      <c r="AB11">
        <v>1389.4444444444443</v>
      </c>
      <c r="AC11">
        <v>706.11111111111109</v>
      </c>
      <c r="AD11">
        <v>750.11111111111109</v>
      </c>
      <c r="AE11">
        <v>1976.1111111111113</v>
      </c>
      <c r="AF11">
        <v>706.11111111111109</v>
      </c>
      <c r="AG11">
        <v>1385.4444444444443</v>
      </c>
      <c r="AH11">
        <v>1373.5555555555557</v>
      </c>
      <c r="AI11">
        <v>692.11111111111109</v>
      </c>
      <c r="AJ11">
        <v>692.11111111111109</v>
      </c>
      <c r="AK11">
        <v>152.55555555555554</v>
      </c>
      <c r="AL11" s="21" t="s">
        <v>7</v>
      </c>
    </row>
    <row r="12" spans="1:38" x14ac:dyDescent="0.25">
      <c r="A12">
        <v>11</v>
      </c>
      <c r="B12" s="21" t="s">
        <v>182</v>
      </c>
      <c r="C12" t="s">
        <v>183</v>
      </c>
      <c r="D12" t="s">
        <v>24</v>
      </c>
      <c r="E12">
        <v>53000</v>
      </c>
      <c r="F12">
        <v>1000</v>
      </c>
      <c r="G12">
        <v>50</v>
      </c>
      <c r="H12" t="s">
        <v>184</v>
      </c>
      <c r="I12">
        <v>1595649113</v>
      </c>
      <c r="J12" t="s">
        <v>185</v>
      </c>
      <c r="K12">
        <v>9</v>
      </c>
      <c r="L12">
        <v>8</v>
      </c>
      <c r="M12">
        <v>771.55555555555554</v>
      </c>
      <c r="N12">
        <v>1595648937.1236999</v>
      </c>
      <c r="O12">
        <v>1620.7777777777778</v>
      </c>
      <c r="P12">
        <v>1620.7777777777778</v>
      </c>
      <c r="Q12">
        <v>888.22222222222229</v>
      </c>
      <c r="R12">
        <v>898.88888888888891</v>
      </c>
      <c r="S12">
        <v>2192.2222222222226</v>
      </c>
      <c r="T12">
        <v>888.22222222222229</v>
      </c>
      <c r="U12">
        <v>1620.7777777777778</v>
      </c>
      <c r="V12">
        <v>1609.8888888888887</v>
      </c>
      <c r="W12">
        <v>873.77777777777771</v>
      </c>
      <c r="X12">
        <v>873.77777777777771</v>
      </c>
      <c r="Y12">
        <v>20.222222222222221</v>
      </c>
      <c r="Z12">
        <v>745.25</v>
      </c>
      <c r="AA12">
        <v>1366.875</v>
      </c>
      <c r="AB12">
        <v>1366.875</v>
      </c>
      <c r="AC12">
        <v>719.875</v>
      </c>
      <c r="AD12">
        <v>739.875</v>
      </c>
      <c r="AE12">
        <v>1930.375</v>
      </c>
      <c r="AF12">
        <v>719.875</v>
      </c>
      <c r="AG12">
        <v>1347</v>
      </c>
      <c r="AH12">
        <v>1331.25</v>
      </c>
      <c r="AI12">
        <v>700.25</v>
      </c>
      <c r="AJ12">
        <v>700.25</v>
      </c>
      <c r="AK12">
        <v>116.75</v>
      </c>
      <c r="AL12" s="21" t="s">
        <v>7</v>
      </c>
    </row>
    <row r="13" spans="1:38" x14ac:dyDescent="0.25">
      <c r="A13">
        <v>12</v>
      </c>
      <c r="B13" s="21" t="s">
        <v>186</v>
      </c>
      <c r="C13" t="s">
        <v>187</v>
      </c>
      <c r="D13" t="s">
        <v>24</v>
      </c>
      <c r="E13">
        <v>99000</v>
      </c>
      <c r="F13">
        <v>1000</v>
      </c>
      <c r="G13">
        <v>50</v>
      </c>
      <c r="H13" t="s">
        <v>188</v>
      </c>
      <c r="I13">
        <v>1595649137</v>
      </c>
      <c r="J13" t="s">
        <v>189</v>
      </c>
      <c r="K13">
        <v>9</v>
      </c>
      <c r="L13">
        <v>9</v>
      </c>
      <c r="M13">
        <v>877.44444444444446</v>
      </c>
      <c r="N13">
        <v>1595649023.1004343</v>
      </c>
      <c r="O13">
        <v>1741.3333333333333</v>
      </c>
      <c r="P13">
        <v>1741.3333333333333</v>
      </c>
      <c r="Q13">
        <v>1034.2222222222222</v>
      </c>
      <c r="R13">
        <v>1053.5555555555557</v>
      </c>
      <c r="S13">
        <v>2421.4444444444443</v>
      </c>
      <c r="T13">
        <v>1034.2222222222222</v>
      </c>
      <c r="U13">
        <v>1741.3333333333333</v>
      </c>
      <c r="V13">
        <v>1725.7777777777778</v>
      </c>
      <c r="W13">
        <v>1019.4444444444443</v>
      </c>
      <c r="X13">
        <v>1019.4444444444443</v>
      </c>
      <c r="Y13">
        <v>12.444444444444445</v>
      </c>
      <c r="Z13">
        <v>767.44444444444446</v>
      </c>
      <c r="AA13">
        <v>1444.1111111111113</v>
      </c>
      <c r="AB13">
        <v>1444.1111111111113</v>
      </c>
      <c r="AC13">
        <v>751.88888888888891</v>
      </c>
      <c r="AD13">
        <v>781.11111111111109</v>
      </c>
      <c r="AE13">
        <v>2011.2222222222224</v>
      </c>
      <c r="AF13">
        <v>751.88888888888891</v>
      </c>
      <c r="AG13">
        <v>1432.5555555555557</v>
      </c>
      <c r="AH13">
        <v>1420.5555555555557</v>
      </c>
      <c r="AI13">
        <v>742.44444444444446</v>
      </c>
      <c r="AJ13">
        <v>742.44444444444446</v>
      </c>
      <c r="AK13">
        <v>189.77777777777777</v>
      </c>
      <c r="AL13" s="21" t="s">
        <v>7</v>
      </c>
    </row>
    <row r="14" spans="1:38" x14ac:dyDescent="0.25">
      <c r="A14">
        <v>13</v>
      </c>
      <c r="B14" s="21" t="s">
        <v>190</v>
      </c>
      <c r="C14" t="s">
        <v>191</v>
      </c>
      <c r="D14" t="s">
        <v>24</v>
      </c>
      <c r="E14">
        <v>14000</v>
      </c>
      <c r="F14">
        <v>1000</v>
      </c>
      <c r="G14">
        <v>50</v>
      </c>
      <c r="H14" t="s">
        <v>192</v>
      </c>
      <c r="I14">
        <v>1595653794</v>
      </c>
      <c r="J14" t="s">
        <v>108</v>
      </c>
      <c r="K14">
        <v>9</v>
      </c>
      <c r="L14">
        <v>9</v>
      </c>
      <c r="M14">
        <v>742.88888888888891</v>
      </c>
      <c r="N14">
        <v>1595653396.8123336</v>
      </c>
      <c r="O14">
        <v>1298.8888888888887</v>
      </c>
      <c r="P14">
        <v>1298.8888888888887</v>
      </c>
      <c r="Q14">
        <v>700.11111111111109</v>
      </c>
      <c r="R14">
        <v>1298.8888888888887</v>
      </c>
      <c r="S14">
        <v>1867.1111111111113</v>
      </c>
      <c r="T14">
        <v>700.11111111111109</v>
      </c>
      <c r="U14">
        <v>1298.8888888888887</v>
      </c>
      <c r="V14">
        <v>1316.2222222222222</v>
      </c>
      <c r="W14">
        <v>717</v>
      </c>
      <c r="X14">
        <v>717</v>
      </c>
      <c r="Y14">
        <v>20</v>
      </c>
      <c r="Z14">
        <v>678.33333333333337</v>
      </c>
      <c r="AA14">
        <v>1237.5555555555557</v>
      </c>
      <c r="AB14">
        <v>1237.5555555555557</v>
      </c>
      <c r="AC14">
        <v>609.77777777777783</v>
      </c>
      <c r="AD14">
        <v>1185.5555555555557</v>
      </c>
      <c r="AE14">
        <v>1802.8888888888887</v>
      </c>
      <c r="AF14">
        <v>601</v>
      </c>
      <c r="AG14">
        <v>1237.5555555555557</v>
      </c>
      <c r="AH14">
        <v>1254</v>
      </c>
      <c r="AI14">
        <v>697.66666666666663</v>
      </c>
      <c r="AJ14">
        <v>697.66666666666663</v>
      </c>
      <c r="AK14">
        <v>25.111111111111111</v>
      </c>
      <c r="AL14" s="21" t="s">
        <v>10</v>
      </c>
    </row>
    <row r="15" spans="1:38" x14ac:dyDescent="0.25">
      <c r="A15">
        <v>14</v>
      </c>
      <c r="B15" s="21" t="s">
        <v>193</v>
      </c>
      <c r="C15" t="s">
        <v>194</v>
      </c>
      <c r="D15" t="s">
        <v>24</v>
      </c>
      <c r="E15">
        <v>32000</v>
      </c>
      <c r="F15">
        <v>1000</v>
      </c>
      <c r="G15">
        <v>50</v>
      </c>
      <c r="H15" t="s">
        <v>195</v>
      </c>
      <c r="I15">
        <v>1595654546</v>
      </c>
      <c r="J15" t="s">
        <v>108</v>
      </c>
      <c r="K15">
        <v>9</v>
      </c>
      <c r="L15">
        <v>9</v>
      </c>
      <c r="M15">
        <v>657.66666666666663</v>
      </c>
      <c r="N15">
        <v>1595654148.3113861</v>
      </c>
      <c r="O15">
        <v>1196</v>
      </c>
      <c r="P15">
        <v>1196</v>
      </c>
      <c r="Q15">
        <v>657.44444444444446</v>
      </c>
      <c r="R15">
        <v>1190.4444444444443</v>
      </c>
      <c r="S15">
        <v>1759.8888888888887</v>
      </c>
      <c r="T15">
        <v>657.44444444444446</v>
      </c>
      <c r="U15">
        <v>1190.4444444444443</v>
      </c>
      <c r="V15">
        <v>1207.4444444444443</v>
      </c>
      <c r="W15">
        <v>673.33333333333337</v>
      </c>
      <c r="X15">
        <v>673.33333333333337</v>
      </c>
      <c r="Y15">
        <v>22.111111111111111</v>
      </c>
      <c r="Z15">
        <v>762.33333333333348</v>
      </c>
      <c r="AA15">
        <v>1385.5555555555557</v>
      </c>
      <c r="AB15">
        <v>1385.5555555555557</v>
      </c>
      <c r="AC15">
        <v>724.66666666666652</v>
      </c>
      <c r="AD15">
        <v>1381.7777777777778</v>
      </c>
      <c r="AE15">
        <v>2092.1111111111113</v>
      </c>
      <c r="AF15">
        <v>724.66666666666652</v>
      </c>
      <c r="AG15">
        <v>1381.7777777777778</v>
      </c>
      <c r="AH15">
        <v>1257.5555555555557</v>
      </c>
      <c r="AI15">
        <v>745.88888888888891</v>
      </c>
      <c r="AJ15">
        <v>745.88888888888891</v>
      </c>
      <c r="AK15">
        <v>14.666666666666666</v>
      </c>
      <c r="AL15" s="21" t="s">
        <v>10</v>
      </c>
    </row>
    <row r="16" spans="1:38" x14ac:dyDescent="0.25">
      <c r="A16">
        <v>15</v>
      </c>
      <c r="B16" s="21" t="s">
        <v>196</v>
      </c>
      <c r="C16" t="s">
        <v>197</v>
      </c>
      <c r="D16" t="s">
        <v>24</v>
      </c>
      <c r="E16">
        <v>53000</v>
      </c>
      <c r="F16">
        <v>1000</v>
      </c>
      <c r="G16">
        <v>50</v>
      </c>
      <c r="H16" t="s">
        <v>198</v>
      </c>
      <c r="I16">
        <v>1595655281</v>
      </c>
      <c r="J16" t="s">
        <v>108</v>
      </c>
      <c r="K16">
        <v>9</v>
      </c>
      <c r="L16">
        <v>9</v>
      </c>
      <c r="M16">
        <v>657.11111111111109</v>
      </c>
      <c r="N16">
        <v>1595654883.1674795</v>
      </c>
      <c r="O16">
        <v>1184.3333333333333</v>
      </c>
      <c r="P16">
        <v>1184.3333333333333</v>
      </c>
      <c r="Q16">
        <v>593.22222222222217</v>
      </c>
      <c r="R16">
        <v>1184.3333333333333</v>
      </c>
      <c r="S16">
        <v>1757.3333333333333</v>
      </c>
      <c r="T16">
        <v>585.77777777777783</v>
      </c>
      <c r="U16">
        <v>1184.3333333333333</v>
      </c>
      <c r="V16">
        <v>1198.8888888888887</v>
      </c>
      <c r="W16">
        <v>674.22222222222217</v>
      </c>
      <c r="X16">
        <v>674.22222222222217</v>
      </c>
      <c r="Y16">
        <v>20.888888888888889</v>
      </c>
      <c r="Z16">
        <v>660.77777777777783</v>
      </c>
      <c r="AA16">
        <v>1258.1111111111113</v>
      </c>
      <c r="AB16">
        <v>1258.1111111111113</v>
      </c>
      <c r="AC16">
        <v>641.33333333333337</v>
      </c>
      <c r="AD16">
        <v>1258.1111111111113</v>
      </c>
      <c r="AE16">
        <v>1832</v>
      </c>
      <c r="AF16">
        <v>641.33333333333337</v>
      </c>
      <c r="AG16">
        <v>1258.1111111111113</v>
      </c>
      <c r="AH16">
        <v>1172</v>
      </c>
      <c r="AI16">
        <v>661.88888888888891</v>
      </c>
      <c r="AJ16">
        <v>661.88888888888891</v>
      </c>
      <c r="AK16">
        <v>19.333333333333332</v>
      </c>
      <c r="AL16" s="21" t="s">
        <v>10</v>
      </c>
    </row>
    <row r="17" spans="1:38" x14ac:dyDescent="0.25">
      <c r="A17">
        <v>16</v>
      </c>
      <c r="B17" s="21" t="s">
        <v>199</v>
      </c>
      <c r="C17" t="s">
        <v>200</v>
      </c>
      <c r="D17" t="s">
        <v>24</v>
      </c>
      <c r="E17">
        <v>99000</v>
      </c>
      <c r="F17">
        <v>1000</v>
      </c>
      <c r="G17">
        <v>50</v>
      </c>
      <c r="H17" t="s">
        <v>201</v>
      </c>
      <c r="I17">
        <v>1595656010</v>
      </c>
      <c r="J17" t="s">
        <v>108</v>
      </c>
      <c r="K17">
        <v>9</v>
      </c>
      <c r="L17">
        <v>9</v>
      </c>
      <c r="M17">
        <v>651.33333333333337</v>
      </c>
      <c r="N17">
        <v>1595655621.9766266</v>
      </c>
      <c r="O17">
        <v>1166</v>
      </c>
      <c r="P17">
        <v>1166</v>
      </c>
      <c r="Q17">
        <v>655.88888888888891</v>
      </c>
      <c r="R17">
        <v>1166</v>
      </c>
      <c r="S17">
        <v>1796.2222222222222</v>
      </c>
      <c r="T17">
        <v>655.88888888888891</v>
      </c>
      <c r="U17">
        <v>1166</v>
      </c>
      <c r="V17">
        <v>1178.8888888888887</v>
      </c>
      <c r="W17">
        <v>680.11111111111109</v>
      </c>
      <c r="X17">
        <v>680.11111111111109</v>
      </c>
      <c r="Y17">
        <v>25.666666666666668</v>
      </c>
      <c r="Z17">
        <v>776.11111111111109</v>
      </c>
      <c r="AA17">
        <v>1410.1111111111113</v>
      </c>
      <c r="AB17">
        <v>1410.1111111111113</v>
      </c>
      <c r="AC17">
        <v>710.55555555555554</v>
      </c>
      <c r="AD17">
        <v>1404.5555555555557</v>
      </c>
      <c r="AE17">
        <v>2106.5555555555557</v>
      </c>
      <c r="AF17">
        <v>710.55555555555554</v>
      </c>
      <c r="AG17">
        <v>1404.5555555555557</v>
      </c>
      <c r="AH17">
        <v>1274</v>
      </c>
      <c r="AI17">
        <v>732.66666666666652</v>
      </c>
      <c r="AJ17">
        <v>732.66666666666652</v>
      </c>
      <c r="AK17">
        <v>10.444444444444445</v>
      </c>
      <c r="AL17" s="21" t="s">
        <v>10</v>
      </c>
    </row>
    <row r="18" spans="1:38" x14ac:dyDescent="0.25">
      <c r="A18">
        <v>17</v>
      </c>
      <c r="B18" s="21" t="s">
        <v>202</v>
      </c>
      <c r="C18" t="s">
        <v>203</v>
      </c>
      <c r="D18" t="s">
        <v>24</v>
      </c>
      <c r="E18">
        <v>14000</v>
      </c>
      <c r="F18">
        <v>1000</v>
      </c>
      <c r="G18">
        <v>50</v>
      </c>
      <c r="H18" t="s">
        <v>204</v>
      </c>
      <c r="I18">
        <v>1595649109</v>
      </c>
      <c r="J18" t="s">
        <v>126</v>
      </c>
      <c r="K18">
        <v>9</v>
      </c>
      <c r="L18">
        <v>9</v>
      </c>
      <c r="M18">
        <v>552.66666666666663</v>
      </c>
      <c r="N18">
        <v>1595649037.7803333</v>
      </c>
      <c r="O18">
        <v>500</v>
      </c>
      <c r="P18">
        <v>500</v>
      </c>
      <c r="Q18">
        <v>344.44444444444446</v>
      </c>
      <c r="R18">
        <v>344.44444444444446</v>
      </c>
      <c r="S18">
        <v>908</v>
      </c>
      <c r="T18">
        <v>344.44444444444446</v>
      </c>
      <c r="U18">
        <v>500</v>
      </c>
      <c r="V18">
        <v>907.66666666666652</v>
      </c>
      <c r="W18">
        <v>579.22222222222217</v>
      </c>
      <c r="X18">
        <v>579.22222222222217</v>
      </c>
      <c r="Y18">
        <v>6.666666666666667</v>
      </c>
      <c r="Z18">
        <v>529.77777777777783</v>
      </c>
      <c r="AA18">
        <v>411.11111111111114</v>
      </c>
      <c r="AB18">
        <v>411.11111111111114</v>
      </c>
      <c r="AC18">
        <v>322.22222222222223</v>
      </c>
      <c r="AD18">
        <v>322.22222222222223</v>
      </c>
      <c r="AE18">
        <v>724.88888888888891</v>
      </c>
      <c r="AF18">
        <v>322.22222222222223</v>
      </c>
      <c r="AG18">
        <v>400</v>
      </c>
      <c r="AH18">
        <v>691.33333333333337</v>
      </c>
      <c r="AI18">
        <v>544.55555555555554</v>
      </c>
      <c r="AJ18">
        <v>544.55555555555554</v>
      </c>
      <c r="AK18">
        <v>4.333333333333333</v>
      </c>
      <c r="AL18" s="21" t="s">
        <v>122</v>
      </c>
    </row>
    <row r="19" spans="1:38" x14ac:dyDescent="0.25">
      <c r="A19">
        <v>18</v>
      </c>
      <c r="B19" s="21" t="s">
        <v>205</v>
      </c>
      <c r="C19" t="s">
        <v>206</v>
      </c>
      <c r="D19" t="s">
        <v>24</v>
      </c>
      <c r="E19">
        <v>32000</v>
      </c>
      <c r="F19">
        <v>1000</v>
      </c>
      <c r="G19">
        <v>50</v>
      </c>
      <c r="H19" t="s">
        <v>207</v>
      </c>
      <c r="I19">
        <v>1595649188</v>
      </c>
      <c r="J19" t="s">
        <v>208</v>
      </c>
      <c r="K19">
        <v>9</v>
      </c>
      <c r="L19">
        <v>9</v>
      </c>
      <c r="M19">
        <v>544.66666666666663</v>
      </c>
      <c r="N19">
        <v>1595649114.0388887</v>
      </c>
      <c r="O19">
        <v>688.88888888888891</v>
      </c>
      <c r="P19">
        <v>688.88888888888891</v>
      </c>
      <c r="Q19">
        <v>433.33333333333326</v>
      </c>
      <c r="R19">
        <v>433.33333333333326</v>
      </c>
      <c r="S19">
        <v>891.55555555555554</v>
      </c>
      <c r="T19">
        <v>433.33333333333326</v>
      </c>
      <c r="U19">
        <v>688.88888888888891</v>
      </c>
      <c r="V19">
        <v>891.22222222222229</v>
      </c>
      <c r="W19">
        <v>562.88888888888891</v>
      </c>
      <c r="X19">
        <v>562.88888888888891</v>
      </c>
      <c r="Y19">
        <v>2.4444444444444446</v>
      </c>
      <c r="Z19">
        <v>543.66666666666663</v>
      </c>
      <c r="AA19">
        <v>555.55555555555554</v>
      </c>
      <c r="AB19">
        <v>555.55555555555554</v>
      </c>
      <c r="AC19">
        <v>411.11111111111114</v>
      </c>
      <c r="AD19">
        <v>411.11111111111114</v>
      </c>
      <c r="AE19">
        <v>732.22222222222229</v>
      </c>
      <c r="AF19">
        <v>411.11111111111114</v>
      </c>
      <c r="AG19">
        <v>544.44444444444446</v>
      </c>
      <c r="AH19">
        <v>704.33333333333337</v>
      </c>
      <c r="AI19">
        <v>550.44444444444446</v>
      </c>
      <c r="AJ19">
        <v>550.44444444444446</v>
      </c>
      <c r="AK19">
        <v>3.2222222222222223</v>
      </c>
      <c r="AL19" s="21" t="s">
        <v>7</v>
      </c>
    </row>
    <row r="20" spans="1:38" x14ac:dyDescent="0.25">
      <c r="A20">
        <v>19</v>
      </c>
      <c r="B20" s="21" t="s">
        <v>209</v>
      </c>
      <c r="C20" t="s">
        <v>210</v>
      </c>
      <c r="D20" t="s">
        <v>24</v>
      </c>
      <c r="E20">
        <v>53000</v>
      </c>
      <c r="F20">
        <v>1000</v>
      </c>
      <c r="G20">
        <v>50</v>
      </c>
      <c r="H20" t="s">
        <v>211</v>
      </c>
      <c r="I20">
        <v>1595649270</v>
      </c>
      <c r="J20" t="s">
        <v>149</v>
      </c>
      <c r="K20">
        <v>9</v>
      </c>
      <c r="L20">
        <v>9</v>
      </c>
      <c r="M20">
        <v>549</v>
      </c>
      <c r="N20">
        <v>1595649193.083889</v>
      </c>
      <c r="O20">
        <v>522.22222222222217</v>
      </c>
      <c r="P20">
        <v>522.22222222222217</v>
      </c>
      <c r="Q20">
        <v>322.22222222222223</v>
      </c>
      <c r="R20">
        <v>322.22222222222223</v>
      </c>
      <c r="S20">
        <v>904.22222222222229</v>
      </c>
      <c r="T20">
        <v>322.22222222222223</v>
      </c>
      <c r="U20">
        <v>522.22222222222217</v>
      </c>
      <c r="V20">
        <v>903.88888888888891</v>
      </c>
      <c r="W20">
        <v>571.88888888888891</v>
      </c>
      <c r="X20">
        <v>571.88888888888891</v>
      </c>
      <c r="Y20">
        <v>6.2222222222222223</v>
      </c>
      <c r="Z20">
        <v>531.33333333333337</v>
      </c>
      <c r="AA20">
        <v>388.88888888888886</v>
      </c>
      <c r="AB20">
        <v>388.88888888888886</v>
      </c>
      <c r="AC20">
        <v>311.11111111111109</v>
      </c>
      <c r="AD20">
        <v>311.11111111111109</v>
      </c>
      <c r="AE20">
        <v>719.22222222222217</v>
      </c>
      <c r="AF20">
        <v>311.11111111111109</v>
      </c>
      <c r="AG20">
        <v>388.88888888888886</v>
      </c>
      <c r="AH20">
        <v>698.33333333333337</v>
      </c>
      <c r="AI20">
        <v>546.77777777777783</v>
      </c>
      <c r="AJ20">
        <v>546.77777777777783</v>
      </c>
      <c r="AK20">
        <v>3.2222222222222223</v>
      </c>
      <c r="AL20" s="21" t="s">
        <v>122</v>
      </c>
    </row>
    <row r="21" spans="1:38" x14ac:dyDescent="0.25">
      <c r="A21">
        <v>20</v>
      </c>
      <c r="B21" s="21" t="s">
        <v>212</v>
      </c>
      <c r="C21" t="s">
        <v>213</v>
      </c>
      <c r="D21" t="s">
        <v>24</v>
      </c>
      <c r="E21">
        <v>99000</v>
      </c>
      <c r="F21">
        <v>1000</v>
      </c>
      <c r="G21">
        <v>50</v>
      </c>
      <c r="H21" t="s">
        <v>214</v>
      </c>
      <c r="I21">
        <v>1595649340</v>
      </c>
      <c r="J21" t="s">
        <v>149</v>
      </c>
      <c r="K21">
        <v>9</v>
      </c>
      <c r="L21">
        <v>9</v>
      </c>
      <c r="M21">
        <v>533.11111111111109</v>
      </c>
      <c r="N21">
        <v>1595649269.9134445</v>
      </c>
      <c r="O21">
        <v>488.88888888888886</v>
      </c>
      <c r="P21">
        <v>488.88888888888886</v>
      </c>
      <c r="Q21">
        <v>311.11111111111109</v>
      </c>
      <c r="R21">
        <v>311.11111111111109</v>
      </c>
      <c r="S21">
        <v>880.66666666666652</v>
      </c>
      <c r="T21">
        <v>311.11111111111109</v>
      </c>
      <c r="U21">
        <v>488.88888888888886</v>
      </c>
      <c r="V21">
        <v>880.22222222222229</v>
      </c>
      <c r="W21">
        <v>550.11111111111109</v>
      </c>
      <c r="X21">
        <v>550.11111111111109</v>
      </c>
      <c r="Y21">
        <v>3.6666666666666665</v>
      </c>
      <c r="Z21">
        <v>523.77777777777783</v>
      </c>
      <c r="AA21">
        <v>388.88888888888886</v>
      </c>
      <c r="AB21">
        <v>388.88888888888886</v>
      </c>
      <c r="AC21">
        <v>300</v>
      </c>
      <c r="AD21">
        <v>300</v>
      </c>
      <c r="AE21">
        <v>715.22222222222217</v>
      </c>
      <c r="AF21">
        <v>300</v>
      </c>
      <c r="AG21">
        <v>377.77777777777777</v>
      </c>
      <c r="AH21">
        <v>676.55555555555554</v>
      </c>
      <c r="AI21">
        <v>539.55555555555554</v>
      </c>
      <c r="AJ21">
        <v>539.55555555555554</v>
      </c>
      <c r="AK21">
        <v>1.3333333333333333</v>
      </c>
      <c r="AL21" s="21" t="s">
        <v>122</v>
      </c>
    </row>
    <row r="22" spans="1:38" x14ac:dyDescent="0.25">
      <c r="A22">
        <v>21</v>
      </c>
      <c r="B22" s="21" t="s">
        <v>215</v>
      </c>
      <c r="C22" t="s">
        <v>216</v>
      </c>
      <c r="D22" t="s">
        <v>24</v>
      </c>
      <c r="E22">
        <v>51</v>
      </c>
      <c r="F22">
        <v>51</v>
      </c>
      <c r="G22">
        <v>2000</v>
      </c>
      <c r="H22" t="s">
        <v>217</v>
      </c>
      <c r="I22">
        <v>1595651686</v>
      </c>
      <c r="J22" t="s">
        <v>67</v>
      </c>
      <c r="K22">
        <v>9</v>
      </c>
      <c r="L22">
        <v>9</v>
      </c>
      <c r="M22">
        <v>10494.222222222224</v>
      </c>
      <c r="N22">
        <v>1595651142.4549458</v>
      </c>
      <c r="O22">
        <v>21679.666666666668</v>
      </c>
      <c r="P22">
        <v>21679.666666666668</v>
      </c>
      <c r="Q22">
        <v>10789.111111111111</v>
      </c>
      <c r="R22">
        <v>21679.666666666668</v>
      </c>
      <c r="S22">
        <v>16209.888888888889</v>
      </c>
      <c r="T22">
        <v>10789.111111111111</v>
      </c>
      <c r="U22">
        <v>21679.666666666668</v>
      </c>
      <c r="Z22">
        <v>8984.3333333333339</v>
      </c>
      <c r="AA22">
        <v>9390.3333333333339</v>
      </c>
      <c r="AB22">
        <v>9390.3333333333339</v>
      </c>
      <c r="AC22">
        <v>9255.2222222222226</v>
      </c>
      <c r="AD22">
        <v>9377.4444444444453</v>
      </c>
      <c r="AE22">
        <v>9255.2222222222226</v>
      </c>
      <c r="AF22">
        <v>9255.2222222222226</v>
      </c>
      <c r="AG22">
        <v>9377.4444444444453</v>
      </c>
      <c r="AL22" s="21" t="s">
        <v>8</v>
      </c>
    </row>
    <row r="23" spans="1:38" x14ac:dyDescent="0.25">
      <c r="A23">
        <v>22</v>
      </c>
      <c r="B23" s="21" t="s">
        <v>218</v>
      </c>
      <c r="C23" t="s">
        <v>219</v>
      </c>
      <c r="D23" t="s">
        <v>24</v>
      </c>
      <c r="E23">
        <v>51</v>
      </c>
      <c r="F23">
        <v>51</v>
      </c>
      <c r="G23">
        <v>2000</v>
      </c>
      <c r="H23" t="s">
        <v>220</v>
      </c>
      <c r="I23">
        <v>1595659270</v>
      </c>
      <c r="J23" t="s">
        <v>80</v>
      </c>
      <c r="K23">
        <v>1</v>
      </c>
      <c r="L23">
        <v>9</v>
      </c>
      <c r="M23">
        <v>14376</v>
      </c>
      <c r="N23">
        <v>1595658645.1967771</v>
      </c>
      <c r="O23">
        <v>26325</v>
      </c>
      <c r="P23">
        <v>26325</v>
      </c>
      <c r="Q23">
        <v>15057</v>
      </c>
      <c r="R23">
        <v>26325</v>
      </c>
      <c r="S23">
        <v>16612</v>
      </c>
      <c r="T23">
        <v>15057</v>
      </c>
      <c r="U23">
        <v>26325</v>
      </c>
      <c r="Z23">
        <v>10640.666666666666</v>
      </c>
      <c r="AA23">
        <v>11631.555555555557</v>
      </c>
      <c r="AB23">
        <v>11631.555555555557</v>
      </c>
      <c r="AC23">
        <v>11383.444444444443</v>
      </c>
      <c r="AD23">
        <v>11554.888888888889</v>
      </c>
      <c r="AE23">
        <v>11383.444444444443</v>
      </c>
      <c r="AF23">
        <v>11383.444444444443</v>
      </c>
      <c r="AG23">
        <v>11554.888888888889</v>
      </c>
      <c r="AL23" s="21" t="s">
        <v>25</v>
      </c>
    </row>
    <row r="24" spans="1:38" x14ac:dyDescent="0.25">
      <c r="A24">
        <v>23</v>
      </c>
      <c r="B24" s="21" t="s">
        <v>221</v>
      </c>
      <c r="C24" t="s">
        <v>222</v>
      </c>
      <c r="D24" t="s">
        <v>24</v>
      </c>
      <c r="E24">
        <v>51</v>
      </c>
      <c r="F24">
        <v>51</v>
      </c>
      <c r="G24">
        <v>2000</v>
      </c>
      <c r="H24" t="s">
        <v>223</v>
      </c>
      <c r="I24">
        <v>1595648520</v>
      </c>
      <c r="J24" t="s">
        <v>101</v>
      </c>
      <c r="K24">
        <v>9</v>
      </c>
      <c r="L24">
        <v>9</v>
      </c>
      <c r="M24">
        <v>13236.555555555557</v>
      </c>
      <c r="N24">
        <v>1595648382.3446224</v>
      </c>
      <c r="O24">
        <v>27587.666666666668</v>
      </c>
      <c r="P24">
        <v>27587.666666666668</v>
      </c>
      <c r="Q24">
        <v>9778.4444444444453</v>
      </c>
      <c r="R24">
        <v>10598.555555555557</v>
      </c>
      <c r="S24">
        <v>28145.777777777777</v>
      </c>
      <c r="T24">
        <v>9778.4444444444453</v>
      </c>
      <c r="U24">
        <v>27587.666666666668</v>
      </c>
      <c r="V24">
        <v>9774</v>
      </c>
      <c r="W24">
        <v>9774</v>
      </c>
      <c r="X24">
        <v>9774</v>
      </c>
      <c r="Z24">
        <v>7014.666666666667</v>
      </c>
      <c r="AA24">
        <v>7543.333333333333</v>
      </c>
      <c r="AB24">
        <v>7543.333333333333</v>
      </c>
      <c r="AC24">
        <v>4968.4444444444443</v>
      </c>
      <c r="AD24">
        <v>5235.5555555555557</v>
      </c>
      <c r="AE24">
        <v>11703.333333333334</v>
      </c>
      <c r="AF24">
        <v>4968.4444444444443</v>
      </c>
      <c r="AG24">
        <v>7536.2222222222226</v>
      </c>
      <c r="AH24">
        <v>7516.1111111111122</v>
      </c>
      <c r="AI24">
        <v>4950.8888888888887</v>
      </c>
      <c r="AJ24">
        <v>4950.8888888888887</v>
      </c>
      <c r="AK24">
        <v>45.333333333333336</v>
      </c>
      <c r="AL24" s="21" t="s">
        <v>7</v>
      </c>
    </row>
    <row r="25" spans="1:38" x14ac:dyDescent="0.25">
      <c r="A25">
        <v>24</v>
      </c>
      <c r="B25" s="21" t="s">
        <v>224</v>
      </c>
      <c r="C25" t="s">
        <v>225</v>
      </c>
      <c r="D25" t="s">
        <v>24</v>
      </c>
      <c r="E25">
        <v>51</v>
      </c>
      <c r="F25">
        <v>51</v>
      </c>
      <c r="G25">
        <v>2000</v>
      </c>
      <c r="H25" t="s">
        <v>226</v>
      </c>
      <c r="I25">
        <v>1595653044</v>
      </c>
      <c r="J25" t="s">
        <v>108</v>
      </c>
      <c r="K25">
        <v>9</v>
      </c>
      <c r="L25">
        <v>9</v>
      </c>
      <c r="M25">
        <v>17867.777777777777</v>
      </c>
      <c r="N25">
        <v>1595652357.5557528</v>
      </c>
      <c r="O25">
        <v>32877</v>
      </c>
      <c r="P25">
        <v>32877</v>
      </c>
      <c r="Q25">
        <v>10491</v>
      </c>
      <c r="R25">
        <v>32877</v>
      </c>
      <c r="S25">
        <v>33458.444444444445</v>
      </c>
      <c r="T25">
        <v>10491</v>
      </c>
      <c r="U25">
        <v>32877</v>
      </c>
      <c r="V25">
        <v>10507.666666666666</v>
      </c>
      <c r="W25">
        <v>10507.666666666666</v>
      </c>
      <c r="X25">
        <v>10507.666666666666</v>
      </c>
      <c r="Z25">
        <v>17403.444444444445</v>
      </c>
      <c r="AA25">
        <v>17577.555555555555</v>
      </c>
      <c r="AB25">
        <v>17577.555555555555</v>
      </c>
      <c r="AC25">
        <v>10780.333333333334</v>
      </c>
      <c r="AD25">
        <v>10780.333333333334</v>
      </c>
      <c r="AE25">
        <v>17955.888888888891</v>
      </c>
      <c r="AF25">
        <v>10780.333333333334</v>
      </c>
      <c r="AG25">
        <v>0</v>
      </c>
      <c r="AH25">
        <v>10801</v>
      </c>
      <c r="AI25">
        <v>10801</v>
      </c>
      <c r="AJ25">
        <v>10801</v>
      </c>
      <c r="AL25" s="21" t="s">
        <v>10</v>
      </c>
    </row>
    <row r="26" spans="1:38" x14ac:dyDescent="0.25">
      <c r="A26">
        <v>25</v>
      </c>
      <c r="B26" s="21" t="s">
        <v>227</v>
      </c>
      <c r="C26" t="s">
        <v>228</v>
      </c>
      <c r="D26" t="s">
        <v>24</v>
      </c>
      <c r="E26">
        <v>51</v>
      </c>
      <c r="F26">
        <v>51</v>
      </c>
      <c r="G26">
        <v>2000</v>
      </c>
      <c r="H26" t="s">
        <v>229</v>
      </c>
      <c r="I26">
        <v>1595648746</v>
      </c>
      <c r="J26" t="s">
        <v>230</v>
      </c>
      <c r="K26">
        <v>3</v>
      </c>
      <c r="L26">
        <v>3</v>
      </c>
      <c r="M26">
        <v>26123</v>
      </c>
      <c r="N26">
        <v>1595648486.9266665</v>
      </c>
      <c r="O26">
        <v>12433.333333333334</v>
      </c>
      <c r="P26">
        <v>12433.333333333334</v>
      </c>
      <c r="Q26">
        <v>12433.333333333334</v>
      </c>
      <c r="R26">
        <v>12433.333333333334</v>
      </c>
      <c r="S26">
        <v>31657.666666666668</v>
      </c>
      <c r="T26">
        <v>12433.333333333334</v>
      </c>
      <c r="V26">
        <v>17733.666666666668</v>
      </c>
      <c r="W26">
        <v>17733.666666666668</v>
      </c>
      <c r="X26">
        <v>17733.666666666668</v>
      </c>
      <c r="Z26">
        <v>44850.666666666664</v>
      </c>
      <c r="AA26">
        <v>32366.666666666668</v>
      </c>
      <c r="AB26">
        <v>32366.666666666668</v>
      </c>
      <c r="AC26">
        <v>32366.666666666668</v>
      </c>
      <c r="AD26">
        <v>32366.666666666668</v>
      </c>
      <c r="AE26">
        <v>44980.333333333336</v>
      </c>
      <c r="AF26">
        <v>32366.666666666668</v>
      </c>
      <c r="AH26">
        <v>38003.666666666664</v>
      </c>
      <c r="AI26">
        <v>36591</v>
      </c>
      <c r="AJ26">
        <v>36591</v>
      </c>
      <c r="AL26" s="21" t="s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688D-2D9E-47D0-AB3E-9669A78BB535}">
  <dimension ref="A1:Y51"/>
  <sheetViews>
    <sheetView topLeftCell="A16" workbookViewId="0">
      <selection activeCell="J8" sqref="J8"/>
    </sheetView>
  </sheetViews>
  <sheetFormatPr defaultRowHeight="15" x14ac:dyDescent="0.25"/>
  <cols>
    <col min="1" max="1" width="6.140625" bestFit="1" customWidth="1"/>
    <col min="2" max="2" width="8.85546875" bestFit="1" customWidth="1"/>
    <col min="3" max="3" width="6.28515625" bestFit="1" customWidth="1"/>
    <col min="4" max="4" width="7.42578125" bestFit="1" customWidth="1"/>
    <col min="5" max="5" width="16.7109375" bestFit="1" customWidth="1"/>
    <col min="6" max="6" width="16.85546875" bestFit="1" customWidth="1"/>
    <col min="7" max="7" width="7.28515625" bestFit="1" customWidth="1"/>
    <col min="8" max="8" width="14.140625" bestFit="1" customWidth="1"/>
    <col min="9" max="13" width="16.85546875" customWidth="1"/>
    <col min="14" max="14" width="13.28515625" bestFit="1" customWidth="1"/>
    <col min="15" max="15" width="16.28515625" bestFit="1" customWidth="1"/>
    <col min="16" max="16" width="15" bestFit="1" customWidth="1"/>
    <col min="17" max="17" width="12" bestFit="1" customWidth="1"/>
    <col min="18" max="18" width="17" bestFit="1" customWidth="1"/>
    <col min="19" max="19" width="19.7109375" bestFit="1" customWidth="1"/>
    <col min="20" max="20" width="24.28515625" bestFit="1" customWidth="1"/>
    <col min="21" max="21" width="28.42578125" bestFit="1" customWidth="1"/>
    <col min="22" max="22" width="19.7109375" bestFit="1" customWidth="1"/>
    <col min="23" max="23" width="19" bestFit="1" customWidth="1"/>
    <col min="24" max="24" width="14.7109375" bestFit="1" customWidth="1"/>
    <col min="25" max="25" width="17.5703125" bestFit="1" customWidth="1"/>
    <col min="26" max="26" width="26.5703125" bestFit="1" customWidth="1"/>
    <col min="27" max="27" width="24.5703125" bestFit="1" customWidth="1"/>
    <col min="28" max="28" width="27.7109375" bestFit="1" customWidth="1"/>
    <col min="29" max="29" width="26.42578125" bestFit="1" customWidth="1"/>
    <col min="30" max="30" width="18.28515625" bestFit="1" customWidth="1"/>
    <col min="31" max="31" width="28.42578125" bestFit="1" customWidth="1"/>
    <col min="32" max="32" width="31.140625" bestFit="1" customWidth="1"/>
    <col min="33" max="33" width="35.7109375" bestFit="1" customWidth="1"/>
    <col min="34" max="34" width="39.85546875" bestFit="1" customWidth="1"/>
    <col min="35" max="35" width="31.140625" bestFit="1" customWidth="1"/>
    <col min="36" max="36" width="30.42578125" bestFit="1" customWidth="1"/>
    <col min="37" max="37" width="26.140625" bestFit="1" customWidth="1"/>
    <col min="38" max="38" width="28.85546875" bestFit="1" customWidth="1"/>
  </cols>
  <sheetData>
    <row r="1" spans="1:25" s="1" customFormat="1" x14ac:dyDescent="0.25">
      <c r="A1" s="1" t="s">
        <v>9</v>
      </c>
      <c r="B1" s="1" t="s">
        <v>30</v>
      </c>
      <c r="C1" s="1" t="s">
        <v>31</v>
      </c>
      <c r="D1" s="1" t="s">
        <v>32</v>
      </c>
      <c r="E1" s="1" t="s">
        <v>36</v>
      </c>
      <c r="F1" s="1" t="s">
        <v>37</v>
      </c>
      <c r="G1" s="1" t="s">
        <v>231</v>
      </c>
      <c r="H1" s="1" t="s">
        <v>63</v>
      </c>
      <c r="I1" s="1" t="s">
        <v>240</v>
      </c>
      <c r="J1" s="1" t="s">
        <v>241</v>
      </c>
      <c r="K1" s="1" t="s">
        <v>242</v>
      </c>
      <c r="L1" s="1" t="s">
        <v>243</v>
      </c>
      <c r="M1" s="1" t="s">
        <v>244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1" t="s">
        <v>255</v>
      </c>
      <c r="V1" s="1" t="s">
        <v>252</v>
      </c>
      <c r="W1" s="1" t="s">
        <v>253</v>
      </c>
      <c r="X1" s="1" t="s">
        <v>254</v>
      </c>
      <c r="Y1" s="1" t="s">
        <v>239</v>
      </c>
    </row>
    <row r="2" spans="1:25" x14ac:dyDescent="0.25">
      <c r="A2">
        <v>21</v>
      </c>
      <c r="B2">
        <v>51</v>
      </c>
      <c r="C2">
        <v>51</v>
      </c>
      <c r="D2">
        <v>2000</v>
      </c>
      <c r="E2">
        <v>9</v>
      </c>
      <c r="F2">
        <v>9</v>
      </c>
      <c r="G2" t="s">
        <v>249</v>
      </c>
      <c r="H2" t="s">
        <v>8</v>
      </c>
      <c r="I2">
        <f t="shared" ref="I2:I33" si="0">MIN(Q2,X2)</f>
        <v>10789.111111111111</v>
      </c>
      <c r="J2">
        <f t="shared" ref="J2:J33" si="1">T2</f>
        <v>10789.111111111111</v>
      </c>
      <c r="K2">
        <f t="shared" ref="K2:K33" si="2">U2</f>
        <v>21679.666666666668</v>
      </c>
      <c r="L2">
        <f t="shared" ref="L2:L33" si="3">MAX(J2,N2)</f>
        <v>10789.111111111111</v>
      </c>
      <c r="M2">
        <f t="shared" ref="M2:M33" si="4">MAX((L2-J2),Y2)</f>
        <v>0</v>
      </c>
      <c r="N2">
        <v>10494.222222222224</v>
      </c>
      <c r="O2">
        <v>21679.666666666668</v>
      </c>
      <c r="P2">
        <v>21679.666666666668</v>
      </c>
      <c r="Q2">
        <v>10789.111111111111</v>
      </c>
      <c r="R2">
        <v>21679.666666666668</v>
      </c>
      <c r="S2">
        <v>16209.888888888889</v>
      </c>
      <c r="T2">
        <v>10789.111111111111</v>
      </c>
      <c r="U2">
        <v>21679.666666666668</v>
      </c>
    </row>
    <row r="3" spans="1:25" x14ac:dyDescent="0.25">
      <c r="A3">
        <v>21</v>
      </c>
      <c r="B3">
        <v>51</v>
      </c>
      <c r="C3">
        <v>51</v>
      </c>
      <c r="D3">
        <v>2000</v>
      </c>
      <c r="E3">
        <v>9</v>
      </c>
      <c r="F3">
        <v>9</v>
      </c>
      <c r="G3" t="s">
        <v>250</v>
      </c>
      <c r="H3" t="s">
        <v>8</v>
      </c>
      <c r="I3">
        <f t="shared" si="0"/>
        <v>9255.2222222222226</v>
      </c>
      <c r="J3">
        <f t="shared" si="1"/>
        <v>9255.2222222222226</v>
      </c>
      <c r="K3">
        <f t="shared" si="2"/>
        <v>9377.4444444444453</v>
      </c>
      <c r="L3">
        <f t="shared" si="3"/>
        <v>9255.2222222222226</v>
      </c>
      <c r="M3">
        <f t="shared" si="4"/>
        <v>0</v>
      </c>
      <c r="N3">
        <v>8984.3333333333339</v>
      </c>
      <c r="O3">
        <v>9390.3333333333339</v>
      </c>
      <c r="P3">
        <v>9390.3333333333339</v>
      </c>
      <c r="Q3">
        <v>9255.2222222222226</v>
      </c>
      <c r="R3">
        <v>9377.4444444444453</v>
      </c>
      <c r="S3">
        <v>9255.2222222222226</v>
      </c>
      <c r="T3">
        <v>9255.2222222222226</v>
      </c>
      <c r="U3">
        <v>9377.4444444444453</v>
      </c>
    </row>
    <row r="4" spans="1:25" x14ac:dyDescent="0.25">
      <c r="A4">
        <v>22</v>
      </c>
      <c r="B4">
        <v>51</v>
      </c>
      <c r="C4">
        <v>51</v>
      </c>
      <c r="D4">
        <v>2000</v>
      </c>
      <c r="E4" s="22">
        <v>1</v>
      </c>
      <c r="F4" s="22">
        <v>9</v>
      </c>
      <c r="G4" t="s">
        <v>249</v>
      </c>
      <c r="H4" t="s">
        <v>25</v>
      </c>
      <c r="I4">
        <f t="shared" si="0"/>
        <v>15057</v>
      </c>
      <c r="J4">
        <f t="shared" si="1"/>
        <v>15057</v>
      </c>
      <c r="K4">
        <f t="shared" si="2"/>
        <v>26325</v>
      </c>
      <c r="L4">
        <f t="shared" si="3"/>
        <v>15057</v>
      </c>
      <c r="M4">
        <f t="shared" si="4"/>
        <v>0</v>
      </c>
      <c r="N4">
        <v>14376</v>
      </c>
      <c r="O4">
        <v>26325</v>
      </c>
      <c r="P4">
        <v>26325</v>
      </c>
      <c r="Q4">
        <v>15057</v>
      </c>
      <c r="R4">
        <v>26325</v>
      </c>
      <c r="S4">
        <v>16612</v>
      </c>
      <c r="T4">
        <v>15057</v>
      </c>
      <c r="U4">
        <v>26325</v>
      </c>
    </row>
    <row r="5" spans="1:25" x14ac:dyDescent="0.25">
      <c r="A5">
        <v>22</v>
      </c>
      <c r="B5">
        <v>51</v>
      </c>
      <c r="C5">
        <v>51</v>
      </c>
      <c r="D5">
        <v>2000</v>
      </c>
      <c r="E5" s="22">
        <v>1</v>
      </c>
      <c r="F5" s="22">
        <v>9</v>
      </c>
      <c r="G5" t="s">
        <v>250</v>
      </c>
      <c r="H5" t="s">
        <v>25</v>
      </c>
      <c r="I5">
        <f t="shared" si="0"/>
        <v>11383.444444444443</v>
      </c>
      <c r="J5">
        <f t="shared" si="1"/>
        <v>11383.444444444443</v>
      </c>
      <c r="K5">
        <f t="shared" si="2"/>
        <v>11554.888888888889</v>
      </c>
      <c r="L5">
        <f t="shared" si="3"/>
        <v>11383.444444444443</v>
      </c>
      <c r="M5">
        <f t="shared" si="4"/>
        <v>0</v>
      </c>
      <c r="N5">
        <v>10640.666666666666</v>
      </c>
      <c r="O5">
        <v>11631.555555555557</v>
      </c>
      <c r="P5">
        <v>11631.555555555557</v>
      </c>
      <c r="Q5">
        <v>11383.444444444443</v>
      </c>
      <c r="R5">
        <v>11554.888888888889</v>
      </c>
      <c r="S5">
        <v>11383.444444444443</v>
      </c>
      <c r="T5">
        <v>11383.444444444443</v>
      </c>
      <c r="U5">
        <v>11554.888888888889</v>
      </c>
    </row>
    <row r="6" spans="1:25" x14ac:dyDescent="0.25">
      <c r="A6">
        <v>23</v>
      </c>
      <c r="B6">
        <v>51</v>
      </c>
      <c r="C6">
        <v>51</v>
      </c>
      <c r="D6">
        <v>2000</v>
      </c>
      <c r="E6">
        <v>9</v>
      </c>
      <c r="F6">
        <v>9</v>
      </c>
      <c r="G6" t="s">
        <v>249</v>
      </c>
      <c r="H6" t="s">
        <v>7</v>
      </c>
      <c r="I6">
        <f t="shared" si="0"/>
        <v>9774</v>
      </c>
      <c r="J6">
        <f t="shared" si="1"/>
        <v>9778.4444444444453</v>
      </c>
      <c r="K6">
        <f t="shared" si="2"/>
        <v>27587.666666666668</v>
      </c>
      <c r="L6">
        <f t="shared" si="3"/>
        <v>13236.555555555557</v>
      </c>
      <c r="M6">
        <f t="shared" si="4"/>
        <v>3458.1111111111113</v>
      </c>
      <c r="N6">
        <v>13236.555555555557</v>
      </c>
      <c r="O6">
        <v>27587.666666666668</v>
      </c>
      <c r="P6">
        <v>27587.666666666668</v>
      </c>
      <c r="Q6">
        <v>9778.4444444444453</v>
      </c>
      <c r="R6">
        <v>10598.555555555557</v>
      </c>
      <c r="S6">
        <v>28145.777777777777</v>
      </c>
      <c r="T6">
        <v>9778.4444444444453</v>
      </c>
      <c r="U6">
        <v>27587.666666666668</v>
      </c>
      <c r="V6">
        <v>9774</v>
      </c>
      <c r="W6">
        <v>9774</v>
      </c>
      <c r="X6">
        <v>9774</v>
      </c>
    </row>
    <row r="7" spans="1:25" x14ac:dyDescent="0.25">
      <c r="A7">
        <v>23</v>
      </c>
      <c r="B7">
        <v>51</v>
      </c>
      <c r="C7">
        <v>51</v>
      </c>
      <c r="D7">
        <v>2000</v>
      </c>
      <c r="E7">
        <v>9</v>
      </c>
      <c r="F7">
        <v>9</v>
      </c>
      <c r="G7" t="s">
        <v>250</v>
      </c>
      <c r="H7" t="s">
        <v>7</v>
      </c>
      <c r="I7">
        <f t="shared" si="0"/>
        <v>4950.8888888888887</v>
      </c>
      <c r="J7">
        <f t="shared" si="1"/>
        <v>4968.4444444444443</v>
      </c>
      <c r="K7">
        <f t="shared" si="2"/>
        <v>7536.2222222222226</v>
      </c>
      <c r="L7">
        <f t="shared" si="3"/>
        <v>7014.666666666667</v>
      </c>
      <c r="M7">
        <f t="shared" si="4"/>
        <v>2046.2222222222226</v>
      </c>
      <c r="N7">
        <v>7014.666666666667</v>
      </c>
      <c r="O7">
        <v>7543.333333333333</v>
      </c>
      <c r="P7">
        <v>7543.333333333333</v>
      </c>
      <c r="Q7">
        <v>4968.4444444444443</v>
      </c>
      <c r="R7">
        <v>5235.5555555555557</v>
      </c>
      <c r="S7">
        <v>11703.333333333334</v>
      </c>
      <c r="T7">
        <v>4968.4444444444443</v>
      </c>
      <c r="U7">
        <v>7536.2222222222226</v>
      </c>
      <c r="V7">
        <v>7516.1111111111122</v>
      </c>
      <c r="W7">
        <v>4950.8888888888887</v>
      </c>
      <c r="X7">
        <v>4950.8888888888887</v>
      </c>
      <c r="Y7">
        <v>45.333333333333336</v>
      </c>
    </row>
    <row r="8" spans="1:25" x14ac:dyDescent="0.25">
      <c r="A8">
        <v>24</v>
      </c>
      <c r="B8">
        <v>51</v>
      </c>
      <c r="C8">
        <v>51</v>
      </c>
      <c r="D8">
        <v>2000</v>
      </c>
      <c r="E8">
        <v>9</v>
      </c>
      <c r="F8">
        <v>9</v>
      </c>
      <c r="G8" t="s">
        <v>249</v>
      </c>
      <c r="H8" t="s">
        <v>10</v>
      </c>
      <c r="I8">
        <f t="shared" si="0"/>
        <v>10491</v>
      </c>
      <c r="J8">
        <f t="shared" si="1"/>
        <v>10491</v>
      </c>
      <c r="K8">
        <f t="shared" si="2"/>
        <v>32877</v>
      </c>
      <c r="L8">
        <f t="shared" si="3"/>
        <v>17867.777777777777</v>
      </c>
      <c r="M8">
        <f t="shared" si="4"/>
        <v>7376.7777777777774</v>
      </c>
      <c r="N8">
        <v>17867.777777777777</v>
      </c>
      <c r="O8">
        <v>32877</v>
      </c>
      <c r="P8">
        <v>32877</v>
      </c>
      <c r="Q8">
        <v>10491</v>
      </c>
      <c r="R8">
        <v>32877</v>
      </c>
      <c r="S8">
        <v>33458.444444444445</v>
      </c>
      <c r="T8">
        <v>10491</v>
      </c>
      <c r="U8">
        <v>32877</v>
      </c>
      <c r="V8">
        <v>10507.666666666666</v>
      </c>
      <c r="W8">
        <v>10507.666666666666</v>
      </c>
      <c r="X8">
        <v>10507.666666666666</v>
      </c>
    </row>
    <row r="9" spans="1:25" x14ac:dyDescent="0.25">
      <c r="A9">
        <v>24</v>
      </c>
      <c r="B9">
        <v>51</v>
      </c>
      <c r="C9">
        <v>51</v>
      </c>
      <c r="D9">
        <v>2000</v>
      </c>
      <c r="E9">
        <v>9</v>
      </c>
      <c r="F9">
        <v>9</v>
      </c>
      <c r="G9" t="s">
        <v>250</v>
      </c>
      <c r="H9" t="s">
        <v>10</v>
      </c>
      <c r="I9">
        <f t="shared" si="0"/>
        <v>10780.333333333334</v>
      </c>
      <c r="J9">
        <f t="shared" si="1"/>
        <v>10780.333333333334</v>
      </c>
      <c r="K9">
        <f t="shared" si="2"/>
        <v>0</v>
      </c>
      <c r="L9">
        <f t="shared" si="3"/>
        <v>17403.444444444445</v>
      </c>
      <c r="M9">
        <f t="shared" si="4"/>
        <v>6623.1111111111113</v>
      </c>
      <c r="N9">
        <v>17403.444444444445</v>
      </c>
      <c r="O9">
        <v>17577.555555555555</v>
      </c>
      <c r="P9">
        <v>17577.555555555555</v>
      </c>
      <c r="Q9">
        <v>10780.333333333334</v>
      </c>
      <c r="R9">
        <v>10780.333333333334</v>
      </c>
      <c r="S9">
        <v>17955.888888888891</v>
      </c>
      <c r="T9">
        <v>10780.333333333334</v>
      </c>
      <c r="U9">
        <v>0</v>
      </c>
      <c r="V9">
        <v>10801</v>
      </c>
      <c r="W9">
        <v>10801</v>
      </c>
      <c r="X9">
        <v>10801</v>
      </c>
    </row>
    <row r="10" spans="1:25" x14ac:dyDescent="0.25">
      <c r="A10">
        <v>25</v>
      </c>
      <c r="B10">
        <v>51</v>
      </c>
      <c r="C10">
        <v>51</v>
      </c>
      <c r="D10">
        <v>2000</v>
      </c>
      <c r="E10" s="22">
        <v>3</v>
      </c>
      <c r="F10" s="22">
        <v>3</v>
      </c>
      <c r="G10" t="s">
        <v>249</v>
      </c>
      <c r="H10" t="s">
        <v>251</v>
      </c>
      <c r="I10">
        <f t="shared" si="0"/>
        <v>12433.333333333334</v>
      </c>
      <c r="J10">
        <f t="shared" si="1"/>
        <v>12433.333333333334</v>
      </c>
      <c r="K10">
        <f t="shared" si="2"/>
        <v>0</v>
      </c>
      <c r="L10">
        <f t="shared" si="3"/>
        <v>26123</v>
      </c>
      <c r="M10">
        <f t="shared" si="4"/>
        <v>13689.666666666666</v>
      </c>
      <c r="N10">
        <v>26123</v>
      </c>
      <c r="O10">
        <v>12433.333333333334</v>
      </c>
      <c r="P10">
        <v>12433.333333333334</v>
      </c>
      <c r="Q10">
        <v>12433.333333333334</v>
      </c>
      <c r="R10">
        <v>12433.333333333334</v>
      </c>
      <c r="S10">
        <v>31657.666666666668</v>
      </c>
      <c r="T10">
        <v>12433.333333333334</v>
      </c>
      <c r="V10">
        <v>17733.666666666668</v>
      </c>
      <c r="W10">
        <v>17733.666666666668</v>
      </c>
      <c r="X10">
        <v>17733.666666666668</v>
      </c>
    </row>
    <row r="11" spans="1:25" x14ac:dyDescent="0.25">
      <c r="A11">
        <v>25</v>
      </c>
      <c r="B11">
        <v>51</v>
      </c>
      <c r="C11">
        <v>51</v>
      </c>
      <c r="D11">
        <v>2000</v>
      </c>
      <c r="E11" s="22">
        <v>3</v>
      </c>
      <c r="F11" s="22">
        <v>3</v>
      </c>
      <c r="G11" t="s">
        <v>250</v>
      </c>
      <c r="H11" t="s">
        <v>251</v>
      </c>
      <c r="I11">
        <f t="shared" si="0"/>
        <v>32366.666666666668</v>
      </c>
      <c r="J11">
        <f t="shared" si="1"/>
        <v>32366.666666666668</v>
      </c>
      <c r="K11">
        <f t="shared" si="2"/>
        <v>0</v>
      </c>
      <c r="L11">
        <f t="shared" si="3"/>
        <v>44850.666666666664</v>
      </c>
      <c r="M11">
        <f t="shared" si="4"/>
        <v>12483.999999999996</v>
      </c>
      <c r="N11">
        <v>44850.666666666664</v>
      </c>
      <c r="O11">
        <v>32366.666666666668</v>
      </c>
      <c r="P11">
        <v>32366.666666666668</v>
      </c>
      <c r="Q11">
        <v>32366.666666666668</v>
      </c>
      <c r="R11">
        <v>32366.666666666668</v>
      </c>
      <c r="S11">
        <v>44980.333333333336</v>
      </c>
      <c r="T11">
        <v>32366.666666666668</v>
      </c>
      <c r="V11">
        <v>38003.666666666664</v>
      </c>
      <c r="W11">
        <v>36591</v>
      </c>
      <c r="X11">
        <v>36591</v>
      </c>
    </row>
    <row r="12" spans="1:25" x14ac:dyDescent="0.25">
      <c r="A12">
        <v>1</v>
      </c>
      <c r="B12">
        <v>14000</v>
      </c>
      <c r="C12">
        <v>1000</v>
      </c>
      <c r="D12">
        <v>50</v>
      </c>
      <c r="E12">
        <v>9</v>
      </c>
      <c r="F12">
        <v>9</v>
      </c>
      <c r="G12" t="s">
        <v>249</v>
      </c>
      <c r="H12" t="s">
        <v>8</v>
      </c>
      <c r="I12">
        <f t="shared" si="0"/>
        <v>1050.4444444444443</v>
      </c>
      <c r="J12">
        <f t="shared" si="1"/>
        <v>1050.4444444444443</v>
      </c>
      <c r="K12">
        <f t="shared" si="2"/>
        <v>1520.8888888888887</v>
      </c>
      <c r="L12">
        <f t="shared" si="3"/>
        <v>1050.4444444444443</v>
      </c>
      <c r="M12">
        <f t="shared" si="4"/>
        <v>0</v>
      </c>
      <c r="N12">
        <v>796.22222222222229</v>
      </c>
      <c r="O12">
        <v>1520.8888888888887</v>
      </c>
      <c r="P12">
        <v>1520.8888888888887</v>
      </c>
      <c r="Q12">
        <v>1050.4444444444443</v>
      </c>
      <c r="R12">
        <v>1520.8888888888887</v>
      </c>
      <c r="S12">
        <v>1103.1111111111113</v>
      </c>
      <c r="T12">
        <v>1050.4444444444443</v>
      </c>
      <c r="U12">
        <v>1520.8888888888887</v>
      </c>
    </row>
    <row r="13" spans="1:25" x14ac:dyDescent="0.25">
      <c r="A13">
        <v>1</v>
      </c>
      <c r="B13">
        <v>14000</v>
      </c>
      <c r="C13">
        <v>1000</v>
      </c>
      <c r="D13">
        <v>50</v>
      </c>
      <c r="E13">
        <v>9</v>
      </c>
      <c r="F13">
        <v>9</v>
      </c>
      <c r="G13" t="s">
        <v>250</v>
      </c>
      <c r="H13" t="s">
        <v>8</v>
      </c>
      <c r="I13">
        <f t="shared" si="0"/>
        <v>1158</v>
      </c>
      <c r="J13">
        <f t="shared" si="1"/>
        <v>1158</v>
      </c>
      <c r="K13">
        <f t="shared" si="2"/>
        <v>1263.6666666666667</v>
      </c>
      <c r="L13">
        <f t="shared" si="3"/>
        <v>1158</v>
      </c>
      <c r="M13">
        <f t="shared" si="4"/>
        <v>0</v>
      </c>
      <c r="N13">
        <v>870.22222222222229</v>
      </c>
      <c r="O13">
        <v>1282.1111111111113</v>
      </c>
      <c r="P13">
        <v>1282.1111111111113</v>
      </c>
      <c r="Q13">
        <v>1158</v>
      </c>
      <c r="R13">
        <v>1263.6666666666667</v>
      </c>
      <c r="S13">
        <v>1158</v>
      </c>
      <c r="T13">
        <v>1158</v>
      </c>
      <c r="U13">
        <v>1263.6666666666667</v>
      </c>
    </row>
    <row r="14" spans="1:25" x14ac:dyDescent="0.25">
      <c r="A14">
        <v>5</v>
      </c>
      <c r="B14">
        <v>14000</v>
      </c>
      <c r="C14">
        <v>1000</v>
      </c>
      <c r="D14">
        <v>50</v>
      </c>
      <c r="E14">
        <v>9</v>
      </c>
      <c r="F14">
        <v>9</v>
      </c>
      <c r="G14" t="s">
        <v>249</v>
      </c>
      <c r="H14" t="s">
        <v>25</v>
      </c>
      <c r="I14">
        <f t="shared" si="0"/>
        <v>1436.5555555555557</v>
      </c>
      <c r="J14">
        <f t="shared" si="1"/>
        <v>1436.5555555555557</v>
      </c>
      <c r="K14">
        <f t="shared" si="2"/>
        <v>2114.5555555555557</v>
      </c>
      <c r="L14">
        <f t="shared" si="3"/>
        <v>1436.5555555555557</v>
      </c>
      <c r="M14">
        <f t="shared" si="4"/>
        <v>0</v>
      </c>
      <c r="N14">
        <v>743.22222222222229</v>
      </c>
      <c r="O14">
        <v>2114.5555555555557</v>
      </c>
      <c r="P14">
        <v>2114.5555555555557</v>
      </c>
      <c r="Q14">
        <v>1436.5555555555557</v>
      </c>
      <c r="R14">
        <v>2114.5555555555557</v>
      </c>
      <c r="S14">
        <v>186.11111111111111</v>
      </c>
      <c r="T14">
        <v>1436.5555555555557</v>
      </c>
      <c r="U14">
        <v>2114.5555555555557</v>
      </c>
    </row>
    <row r="15" spans="1:25" x14ac:dyDescent="0.25">
      <c r="A15">
        <v>5</v>
      </c>
      <c r="B15">
        <v>14000</v>
      </c>
      <c r="C15">
        <v>1000</v>
      </c>
      <c r="D15">
        <v>50</v>
      </c>
      <c r="E15">
        <v>9</v>
      </c>
      <c r="F15">
        <v>9</v>
      </c>
      <c r="G15" t="s">
        <v>250</v>
      </c>
      <c r="H15" t="s">
        <v>25</v>
      </c>
      <c r="I15">
        <f t="shared" si="0"/>
        <v>1505.4444444444443</v>
      </c>
      <c r="J15">
        <f t="shared" si="1"/>
        <v>1505.4444444444443</v>
      </c>
      <c r="K15">
        <f t="shared" si="2"/>
        <v>1660.4444444444443</v>
      </c>
      <c r="L15">
        <f t="shared" si="3"/>
        <v>1505.4444444444443</v>
      </c>
      <c r="M15">
        <f t="shared" si="4"/>
        <v>0</v>
      </c>
      <c r="N15">
        <v>809.11111111111109</v>
      </c>
      <c r="O15">
        <v>1799.8888888888887</v>
      </c>
      <c r="P15">
        <v>1799.8888888888887</v>
      </c>
      <c r="Q15">
        <v>1505.4444444444443</v>
      </c>
      <c r="R15">
        <v>1660.4444444444443</v>
      </c>
      <c r="S15">
        <v>897.22222222222229</v>
      </c>
      <c r="T15">
        <v>1505.4444444444443</v>
      </c>
      <c r="U15">
        <v>1660.4444444444443</v>
      </c>
    </row>
    <row r="16" spans="1:25" x14ac:dyDescent="0.25">
      <c r="A16">
        <v>9</v>
      </c>
      <c r="B16">
        <v>14000</v>
      </c>
      <c r="C16">
        <v>1000</v>
      </c>
      <c r="D16">
        <v>50</v>
      </c>
      <c r="E16">
        <v>9</v>
      </c>
      <c r="F16">
        <v>9</v>
      </c>
      <c r="G16" t="s">
        <v>249</v>
      </c>
      <c r="H16" t="s">
        <v>7</v>
      </c>
      <c r="I16">
        <f t="shared" si="0"/>
        <v>942.22222222222229</v>
      </c>
      <c r="J16">
        <f t="shared" si="1"/>
        <v>959.11111111111109</v>
      </c>
      <c r="K16">
        <f t="shared" si="2"/>
        <v>1701.2222222222222</v>
      </c>
      <c r="L16">
        <f t="shared" si="3"/>
        <v>959.11111111111109</v>
      </c>
      <c r="M16">
        <f t="shared" si="4"/>
        <v>31.333333333333332</v>
      </c>
      <c r="N16">
        <v>776.66666666666652</v>
      </c>
      <c r="O16">
        <v>1701.2222222222222</v>
      </c>
      <c r="P16">
        <v>1701.2222222222222</v>
      </c>
      <c r="Q16">
        <v>959.11111111111109</v>
      </c>
      <c r="R16">
        <v>962.66666666666652</v>
      </c>
      <c r="S16">
        <v>2265.3333333333335</v>
      </c>
      <c r="T16">
        <v>959.11111111111109</v>
      </c>
      <c r="U16">
        <v>1701.2222222222222</v>
      </c>
      <c r="V16">
        <v>1595.1111111111113</v>
      </c>
      <c r="W16">
        <v>942.22222222222229</v>
      </c>
      <c r="X16">
        <v>942.22222222222229</v>
      </c>
      <c r="Y16">
        <v>31.333333333333332</v>
      </c>
    </row>
    <row r="17" spans="1:25" x14ac:dyDescent="0.25">
      <c r="A17">
        <v>9</v>
      </c>
      <c r="B17">
        <v>14000</v>
      </c>
      <c r="C17">
        <v>1000</v>
      </c>
      <c r="D17">
        <v>50</v>
      </c>
      <c r="E17">
        <v>9</v>
      </c>
      <c r="F17">
        <v>9</v>
      </c>
      <c r="G17" t="s">
        <v>250</v>
      </c>
      <c r="H17" t="s">
        <v>7</v>
      </c>
      <c r="I17">
        <f t="shared" si="0"/>
        <v>749.33333333333348</v>
      </c>
      <c r="J17">
        <f t="shared" si="1"/>
        <v>765.11111111111109</v>
      </c>
      <c r="K17">
        <f t="shared" si="2"/>
        <v>1380.4444444444443</v>
      </c>
      <c r="L17">
        <f t="shared" si="3"/>
        <v>765.11111111111109</v>
      </c>
      <c r="M17">
        <f t="shared" si="4"/>
        <v>169.22222222222223</v>
      </c>
      <c r="N17">
        <v>731.11111111111109</v>
      </c>
      <c r="O17">
        <v>1393</v>
      </c>
      <c r="P17">
        <v>1393</v>
      </c>
      <c r="Q17">
        <v>765.11111111111109</v>
      </c>
      <c r="R17">
        <v>794.66666666666652</v>
      </c>
      <c r="S17">
        <v>1968.5555555555557</v>
      </c>
      <c r="T17">
        <v>765.11111111111109</v>
      </c>
      <c r="U17">
        <v>1380.4444444444443</v>
      </c>
      <c r="V17">
        <v>1368.3333333333333</v>
      </c>
      <c r="W17">
        <v>749.33333333333348</v>
      </c>
      <c r="X17">
        <v>749.33333333333348</v>
      </c>
      <c r="Y17">
        <v>169.22222222222223</v>
      </c>
    </row>
    <row r="18" spans="1:25" x14ac:dyDescent="0.25">
      <c r="A18">
        <v>13</v>
      </c>
      <c r="B18">
        <v>14000</v>
      </c>
      <c r="C18">
        <v>1000</v>
      </c>
      <c r="D18">
        <v>50</v>
      </c>
      <c r="E18">
        <v>9</v>
      </c>
      <c r="F18">
        <v>9</v>
      </c>
      <c r="G18" t="s">
        <v>249</v>
      </c>
      <c r="H18" t="s">
        <v>10</v>
      </c>
      <c r="I18">
        <f t="shared" si="0"/>
        <v>700.11111111111109</v>
      </c>
      <c r="J18">
        <f t="shared" si="1"/>
        <v>700.11111111111109</v>
      </c>
      <c r="K18">
        <f t="shared" si="2"/>
        <v>1298.8888888888887</v>
      </c>
      <c r="L18">
        <f t="shared" si="3"/>
        <v>742.88888888888891</v>
      </c>
      <c r="M18">
        <f t="shared" si="4"/>
        <v>42.777777777777828</v>
      </c>
      <c r="N18">
        <v>742.88888888888891</v>
      </c>
      <c r="O18">
        <v>1298.8888888888887</v>
      </c>
      <c r="P18">
        <v>1298.8888888888887</v>
      </c>
      <c r="Q18">
        <v>700.11111111111109</v>
      </c>
      <c r="R18">
        <v>1298.8888888888887</v>
      </c>
      <c r="S18">
        <v>1867.1111111111113</v>
      </c>
      <c r="T18">
        <v>700.11111111111109</v>
      </c>
      <c r="U18">
        <v>1298.8888888888887</v>
      </c>
      <c r="V18">
        <v>1316.2222222222222</v>
      </c>
      <c r="W18">
        <v>717</v>
      </c>
      <c r="X18">
        <v>717</v>
      </c>
      <c r="Y18">
        <v>20</v>
      </c>
    </row>
    <row r="19" spans="1:25" x14ac:dyDescent="0.25">
      <c r="A19">
        <v>13</v>
      </c>
      <c r="B19">
        <v>14000</v>
      </c>
      <c r="C19">
        <v>1000</v>
      </c>
      <c r="D19">
        <v>50</v>
      </c>
      <c r="E19">
        <v>9</v>
      </c>
      <c r="F19">
        <v>9</v>
      </c>
      <c r="G19" t="s">
        <v>250</v>
      </c>
      <c r="H19" t="s">
        <v>10</v>
      </c>
      <c r="I19">
        <f t="shared" si="0"/>
        <v>609.77777777777783</v>
      </c>
      <c r="J19">
        <f t="shared" si="1"/>
        <v>601</v>
      </c>
      <c r="K19">
        <f t="shared" si="2"/>
        <v>1237.5555555555557</v>
      </c>
      <c r="L19">
        <f t="shared" si="3"/>
        <v>678.33333333333337</v>
      </c>
      <c r="M19">
        <f t="shared" si="4"/>
        <v>77.333333333333371</v>
      </c>
      <c r="N19">
        <v>678.33333333333337</v>
      </c>
      <c r="O19">
        <v>1237.5555555555557</v>
      </c>
      <c r="P19">
        <v>1237.5555555555557</v>
      </c>
      <c r="Q19">
        <v>609.77777777777783</v>
      </c>
      <c r="R19">
        <v>1185.5555555555557</v>
      </c>
      <c r="S19">
        <v>1802.8888888888887</v>
      </c>
      <c r="T19">
        <v>601</v>
      </c>
      <c r="U19">
        <v>1237.5555555555557</v>
      </c>
      <c r="V19">
        <v>1254</v>
      </c>
      <c r="W19">
        <v>697.66666666666663</v>
      </c>
      <c r="X19">
        <v>697.66666666666663</v>
      </c>
      <c r="Y19">
        <v>25.111111111111111</v>
      </c>
    </row>
    <row r="20" spans="1:25" x14ac:dyDescent="0.25">
      <c r="A20">
        <v>17</v>
      </c>
      <c r="B20">
        <v>14000</v>
      </c>
      <c r="C20">
        <v>1000</v>
      </c>
      <c r="D20">
        <v>50</v>
      </c>
      <c r="E20">
        <v>9</v>
      </c>
      <c r="F20">
        <v>9</v>
      </c>
      <c r="G20" t="s">
        <v>249</v>
      </c>
      <c r="H20" t="s">
        <v>251</v>
      </c>
      <c r="I20">
        <f t="shared" si="0"/>
        <v>344.44444444444446</v>
      </c>
      <c r="J20">
        <f t="shared" si="1"/>
        <v>344.44444444444446</v>
      </c>
      <c r="K20">
        <f t="shared" si="2"/>
        <v>500</v>
      </c>
      <c r="L20">
        <f t="shared" si="3"/>
        <v>552.66666666666663</v>
      </c>
      <c r="M20">
        <f t="shared" si="4"/>
        <v>208.22222222222217</v>
      </c>
      <c r="N20">
        <v>552.66666666666663</v>
      </c>
      <c r="O20">
        <v>500</v>
      </c>
      <c r="P20">
        <v>500</v>
      </c>
      <c r="Q20">
        <v>344.44444444444446</v>
      </c>
      <c r="R20">
        <v>344.44444444444446</v>
      </c>
      <c r="S20">
        <v>908</v>
      </c>
      <c r="T20">
        <v>344.44444444444446</v>
      </c>
      <c r="U20">
        <v>500</v>
      </c>
      <c r="V20">
        <v>907.66666666666652</v>
      </c>
      <c r="W20">
        <v>579.22222222222217</v>
      </c>
      <c r="X20">
        <v>579.22222222222217</v>
      </c>
      <c r="Y20">
        <v>6.666666666666667</v>
      </c>
    </row>
    <row r="21" spans="1:25" x14ac:dyDescent="0.25">
      <c r="A21">
        <v>17</v>
      </c>
      <c r="B21">
        <v>14000</v>
      </c>
      <c r="C21">
        <v>1000</v>
      </c>
      <c r="D21">
        <v>50</v>
      </c>
      <c r="E21">
        <v>9</v>
      </c>
      <c r="F21">
        <v>9</v>
      </c>
      <c r="G21" t="s">
        <v>250</v>
      </c>
      <c r="H21" t="s">
        <v>251</v>
      </c>
      <c r="I21">
        <f t="shared" si="0"/>
        <v>322.22222222222223</v>
      </c>
      <c r="J21">
        <f t="shared" si="1"/>
        <v>322.22222222222223</v>
      </c>
      <c r="K21">
        <f t="shared" si="2"/>
        <v>400</v>
      </c>
      <c r="L21">
        <f t="shared" si="3"/>
        <v>529.77777777777783</v>
      </c>
      <c r="M21">
        <f t="shared" si="4"/>
        <v>207.5555555555556</v>
      </c>
      <c r="N21">
        <v>529.77777777777783</v>
      </c>
      <c r="O21">
        <v>411.11111111111114</v>
      </c>
      <c r="P21">
        <v>411.11111111111114</v>
      </c>
      <c r="Q21">
        <v>322.22222222222223</v>
      </c>
      <c r="R21">
        <v>322.22222222222223</v>
      </c>
      <c r="S21">
        <v>724.88888888888891</v>
      </c>
      <c r="T21">
        <v>322.22222222222223</v>
      </c>
      <c r="U21">
        <v>400</v>
      </c>
      <c r="V21">
        <v>691.33333333333337</v>
      </c>
      <c r="W21">
        <v>544.55555555555554</v>
      </c>
      <c r="X21">
        <v>544.55555555555554</v>
      </c>
      <c r="Y21">
        <v>4.333333333333333</v>
      </c>
    </row>
    <row r="22" spans="1:25" x14ac:dyDescent="0.25">
      <c r="A22">
        <v>2</v>
      </c>
      <c r="B22">
        <v>32000</v>
      </c>
      <c r="C22">
        <v>1000</v>
      </c>
      <c r="D22">
        <v>50</v>
      </c>
      <c r="E22">
        <v>9</v>
      </c>
      <c r="F22">
        <v>9</v>
      </c>
      <c r="G22" t="s">
        <v>249</v>
      </c>
      <c r="H22" t="s">
        <v>8</v>
      </c>
      <c r="I22">
        <f t="shared" si="0"/>
        <v>1109.4444444444443</v>
      </c>
      <c r="J22">
        <f t="shared" si="1"/>
        <v>1109.4444444444443</v>
      </c>
      <c r="K22">
        <f t="shared" si="2"/>
        <v>1528.3333333333333</v>
      </c>
      <c r="L22">
        <f t="shared" si="3"/>
        <v>1109.4444444444443</v>
      </c>
      <c r="M22">
        <f t="shared" si="4"/>
        <v>0</v>
      </c>
      <c r="N22">
        <v>815.22222222222229</v>
      </c>
      <c r="O22">
        <v>1528.3333333333333</v>
      </c>
      <c r="P22">
        <v>1528.3333333333333</v>
      </c>
      <c r="Q22">
        <v>1109.4444444444443</v>
      </c>
      <c r="R22">
        <v>1528.3333333333333</v>
      </c>
      <c r="S22">
        <v>1109.4444444444443</v>
      </c>
      <c r="T22">
        <v>1109.4444444444443</v>
      </c>
      <c r="U22">
        <v>1528.3333333333333</v>
      </c>
    </row>
    <row r="23" spans="1:25" x14ac:dyDescent="0.25">
      <c r="A23">
        <v>2</v>
      </c>
      <c r="B23">
        <v>32000</v>
      </c>
      <c r="C23">
        <v>1000</v>
      </c>
      <c r="D23">
        <v>50</v>
      </c>
      <c r="E23">
        <v>9</v>
      </c>
      <c r="F23">
        <v>9</v>
      </c>
      <c r="G23" t="s">
        <v>250</v>
      </c>
      <c r="H23" t="s">
        <v>8</v>
      </c>
      <c r="I23">
        <f t="shared" si="0"/>
        <v>1204.1111111111113</v>
      </c>
      <c r="J23">
        <f t="shared" si="1"/>
        <v>1204.1111111111113</v>
      </c>
      <c r="K23">
        <f t="shared" si="2"/>
        <v>1304</v>
      </c>
      <c r="L23">
        <f t="shared" si="3"/>
        <v>1204.1111111111113</v>
      </c>
      <c r="M23">
        <f t="shared" si="4"/>
        <v>0</v>
      </c>
      <c r="N23">
        <v>911</v>
      </c>
      <c r="O23">
        <v>1317</v>
      </c>
      <c r="P23">
        <v>1317</v>
      </c>
      <c r="Q23">
        <v>1204.1111111111113</v>
      </c>
      <c r="R23">
        <v>1304</v>
      </c>
      <c r="S23">
        <v>1204.1111111111113</v>
      </c>
      <c r="T23">
        <v>1204.1111111111113</v>
      </c>
      <c r="U23">
        <v>1304</v>
      </c>
    </row>
    <row r="24" spans="1:25" x14ac:dyDescent="0.25">
      <c r="A24">
        <v>6</v>
      </c>
      <c r="B24">
        <v>32000</v>
      </c>
      <c r="C24">
        <v>1000</v>
      </c>
      <c r="D24">
        <v>50</v>
      </c>
      <c r="E24">
        <v>9</v>
      </c>
      <c r="F24">
        <v>9</v>
      </c>
      <c r="G24" t="s">
        <v>249</v>
      </c>
      <c r="H24" t="s">
        <v>25</v>
      </c>
      <c r="I24">
        <f t="shared" si="0"/>
        <v>1468.4444444444443</v>
      </c>
      <c r="J24">
        <f t="shared" si="1"/>
        <v>1468.4444444444443</v>
      </c>
      <c r="K24">
        <f t="shared" si="2"/>
        <v>2178.8888888888887</v>
      </c>
      <c r="L24">
        <f t="shared" si="3"/>
        <v>1468.4444444444443</v>
      </c>
      <c r="M24">
        <f t="shared" si="4"/>
        <v>0</v>
      </c>
      <c r="N24">
        <v>775.77777777777771</v>
      </c>
      <c r="O24">
        <v>2178.8888888888887</v>
      </c>
      <c r="P24">
        <v>2178.8888888888887</v>
      </c>
      <c r="Q24">
        <v>1468.4444444444443</v>
      </c>
      <c r="R24">
        <v>2178.8888888888887</v>
      </c>
      <c r="S24">
        <v>370.44444444444446</v>
      </c>
      <c r="T24">
        <v>1468.4444444444443</v>
      </c>
      <c r="U24">
        <v>2178.8888888888887</v>
      </c>
    </row>
    <row r="25" spans="1:25" x14ac:dyDescent="0.25">
      <c r="A25">
        <v>6</v>
      </c>
      <c r="B25">
        <v>32000</v>
      </c>
      <c r="C25">
        <v>1000</v>
      </c>
      <c r="D25">
        <v>50</v>
      </c>
      <c r="E25">
        <v>9</v>
      </c>
      <c r="F25">
        <v>9</v>
      </c>
      <c r="G25" t="s">
        <v>250</v>
      </c>
      <c r="H25" t="s">
        <v>25</v>
      </c>
      <c r="I25">
        <f t="shared" si="0"/>
        <v>1537.7777777777778</v>
      </c>
      <c r="J25">
        <f t="shared" si="1"/>
        <v>1537.7777777777778</v>
      </c>
      <c r="K25">
        <f t="shared" si="2"/>
        <v>1693.8888888888887</v>
      </c>
      <c r="L25">
        <f t="shared" si="3"/>
        <v>1537.7777777777778</v>
      </c>
      <c r="M25">
        <f t="shared" si="4"/>
        <v>0</v>
      </c>
      <c r="N25">
        <v>843.33333333333348</v>
      </c>
      <c r="O25">
        <v>1831.3333333333333</v>
      </c>
      <c r="P25">
        <v>1831.3333333333333</v>
      </c>
      <c r="Q25">
        <v>1537.7777777777778</v>
      </c>
      <c r="R25">
        <v>1693.8888888888887</v>
      </c>
      <c r="S25">
        <v>1080.2222222222222</v>
      </c>
      <c r="T25">
        <v>1537.7777777777778</v>
      </c>
      <c r="U25">
        <v>1693.8888888888887</v>
      </c>
    </row>
    <row r="26" spans="1:25" x14ac:dyDescent="0.25">
      <c r="A26">
        <v>10</v>
      </c>
      <c r="B26">
        <v>32000</v>
      </c>
      <c r="C26">
        <v>1000</v>
      </c>
      <c r="D26">
        <v>50</v>
      </c>
      <c r="E26">
        <v>9</v>
      </c>
      <c r="F26">
        <v>9</v>
      </c>
      <c r="G26" t="s">
        <v>249</v>
      </c>
      <c r="H26" t="s">
        <v>7</v>
      </c>
      <c r="I26">
        <f t="shared" si="0"/>
        <v>914.66666666666652</v>
      </c>
      <c r="J26">
        <f t="shared" si="1"/>
        <v>925.88888888888891</v>
      </c>
      <c r="K26">
        <f t="shared" si="2"/>
        <v>1665</v>
      </c>
      <c r="L26">
        <f t="shared" si="3"/>
        <v>925.88888888888891</v>
      </c>
      <c r="M26">
        <f t="shared" si="4"/>
        <v>15.555555555555555</v>
      </c>
      <c r="N26">
        <v>758.22222222222229</v>
      </c>
      <c r="O26">
        <v>1665</v>
      </c>
      <c r="P26">
        <v>1665</v>
      </c>
      <c r="Q26">
        <v>925.88888888888891</v>
      </c>
      <c r="R26">
        <v>939.88888888888891</v>
      </c>
      <c r="S26">
        <v>2242.8888888888887</v>
      </c>
      <c r="T26">
        <v>925.88888888888891</v>
      </c>
      <c r="U26">
        <v>1665</v>
      </c>
      <c r="V26">
        <v>1538.4444444444443</v>
      </c>
      <c r="W26">
        <v>914.66666666666652</v>
      </c>
      <c r="X26">
        <v>914.66666666666652</v>
      </c>
      <c r="Y26">
        <v>15.555555555555555</v>
      </c>
    </row>
    <row r="27" spans="1:25" x14ac:dyDescent="0.25">
      <c r="A27">
        <v>10</v>
      </c>
      <c r="B27">
        <v>32000</v>
      </c>
      <c r="C27">
        <v>1000</v>
      </c>
      <c r="D27">
        <v>50</v>
      </c>
      <c r="E27">
        <v>9</v>
      </c>
      <c r="F27">
        <v>9</v>
      </c>
      <c r="G27" t="s">
        <v>250</v>
      </c>
      <c r="H27" t="s">
        <v>7</v>
      </c>
      <c r="I27">
        <f t="shared" si="0"/>
        <v>692.11111111111109</v>
      </c>
      <c r="J27">
        <f t="shared" si="1"/>
        <v>706.11111111111109</v>
      </c>
      <c r="K27">
        <f t="shared" si="2"/>
        <v>1385.4444444444443</v>
      </c>
      <c r="L27">
        <f t="shared" si="3"/>
        <v>744.22222222222229</v>
      </c>
      <c r="M27">
        <f t="shared" si="4"/>
        <v>152.55555555555554</v>
      </c>
      <c r="N27">
        <v>744.22222222222229</v>
      </c>
      <c r="O27">
        <v>1389.4444444444443</v>
      </c>
      <c r="P27">
        <v>1389.4444444444443</v>
      </c>
      <c r="Q27">
        <v>706.11111111111109</v>
      </c>
      <c r="R27">
        <v>750.11111111111109</v>
      </c>
      <c r="S27">
        <v>1976.1111111111113</v>
      </c>
      <c r="T27">
        <v>706.11111111111109</v>
      </c>
      <c r="U27">
        <v>1385.4444444444443</v>
      </c>
      <c r="V27">
        <v>1373.5555555555557</v>
      </c>
      <c r="W27">
        <v>692.11111111111109</v>
      </c>
      <c r="X27">
        <v>692.11111111111109</v>
      </c>
      <c r="Y27">
        <v>152.55555555555554</v>
      </c>
    </row>
    <row r="28" spans="1:25" x14ac:dyDescent="0.25">
      <c r="A28">
        <v>14</v>
      </c>
      <c r="B28">
        <v>32000</v>
      </c>
      <c r="C28">
        <v>1000</v>
      </c>
      <c r="D28">
        <v>50</v>
      </c>
      <c r="E28">
        <v>9</v>
      </c>
      <c r="F28">
        <v>9</v>
      </c>
      <c r="G28" t="s">
        <v>249</v>
      </c>
      <c r="H28" t="s">
        <v>10</v>
      </c>
      <c r="I28">
        <f t="shared" si="0"/>
        <v>657.44444444444446</v>
      </c>
      <c r="J28">
        <f t="shared" si="1"/>
        <v>657.44444444444446</v>
      </c>
      <c r="K28">
        <f t="shared" si="2"/>
        <v>1190.4444444444443</v>
      </c>
      <c r="L28">
        <f t="shared" si="3"/>
        <v>657.66666666666663</v>
      </c>
      <c r="M28">
        <f t="shared" si="4"/>
        <v>22.111111111111111</v>
      </c>
      <c r="N28">
        <v>657.66666666666663</v>
      </c>
      <c r="O28">
        <v>1196</v>
      </c>
      <c r="P28">
        <v>1196</v>
      </c>
      <c r="Q28">
        <v>657.44444444444446</v>
      </c>
      <c r="R28">
        <v>1190.4444444444443</v>
      </c>
      <c r="S28">
        <v>1759.8888888888887</v>
      </c>
      <c r="T28">
        <v>657.44444444444446</v>
      </c>
      <c r="U28">
        <v>1190.4444444444443</v>
      </c>
      <c r="V28">
        <v>1207.4444444444443</v>
      </c>
      <c r="W28">
        <v>673.33333333333337</v>
      </c>
      <c r="X28">
        <v>673.33333333333337</v>
      </c>
      <c r="Y28">
        <v>22.111111111111111</v>
      </c>
    </row>
    <row r="29" spans="1:25" x14ac:dyDescent="0.25">
      <c r="A29">
        <v>14</v>
      </c>
      <c r="B29">
        <v>32000</v>
      </c>
      <c r="C29">
        <v>1000</v>
      </c>
      <c r="D29">
        <v>50</v>
      </c>
      <c r="E29">
        <v>9</v>
      </c>
      <c r="F29">
        <v>9</v>
      </c>
      <c r="G29" t="s">
        <v>250</v>
      </c>
      <c r="H29" t="s">
        <v>10</v>
      </c>
      <c r="I29">
        <f t="shared" si="0"/>
        <v>724.66666666666652</v>
      </c>
      <c r="J29">
        <f t="shared" si="1"/>
        <v>724.66666666666652</v>
      </c>
      <c r="K29">
        <f t="shared" si="2"/>
        <v>1381.7777777777778</v>
      </c>
      <c r="L29">
        <f t="shared" si="3"/>
        <v>762.33333333333348</v>
      </c>
      <c r="M29">
        <f t="shared" si="4"/>
        <v>37.66666666666697</v>
      </c>
      <c r="N29">
        <v>762.33333333333348</v>
      </c>
      <c r="O29">
        <v>1385.5555555555557</v>
      </c>
      <c r="P29">
        <v>1385.5555555555557</v>
      </c>
      <c r="Q29">
        <v>724.66666666666652</v>
      </c>
      <c r="R29">
        <v>1381.7777777777778</v>
      </c>
      <c r="S29">
        <v>2092.1111111111113</v>
      </c>
      <c r="T29">
        <v>724.66666666666652</v>
      </c>
      <c r="U29">
        <v>1381.7777777777778</v>
      </c>
      <c r="V29">
        <v>1257.5555555555557</v>
      </c>
      <c r="W29">
        <v>745.88888888888891</v>
      </c>
      <c r="X29">
        <v>745.88888888888891</v>
      </c>
      <c r="Y29">
        <v>14.666666666666666</v>
      </c>
    </row>
    <row r="30" spans="1:25" x14ac:dyDescent="0.25">
      <c r="A30">
        <v>18</v>
      </c>
      <c r="B30">
        <v>32000</v>
      </c>
      <c r="C30">
        <v>1000</v>
      </c>
      <c r="D30">
        <v>50</v>
      </c>
      <c r="E30">
        <v>9</v>
      </c>
      <c r="F30">
        <v>9</v>
      </c>
      <c r="G30" t="s">
        <v>249</v>
      </c>
      <c r="H30" t="s">
        <v>251</v>
      </c>
      <c r="I30">
        <f t="shared" si="0"/>
        <v>433.33333333333326</v>
      </c>
      <c r="J30">
        <f t="shared" si="1"/>
        <v>433.33333333333326</v>
      </c>
      <c r="K30">
        <f t="shared" si="2"/>
        <v>688.88888888888891</v>
      </c>
      <c r="L30">
        <f t="shared" si="3"/>
        <v>544.66666666666663</v>
      </c>
      <c r="M30">
        <f t="shared" si="4"/>
        <v>111.33333333333337</v>
      </c>
      <c r="N30">
        <v>544.66666666666663</v>
      </c>
      <c r="O30">
        <v>688.88888888888891</v>
      </c>
      <c r="P30">
        <v>688.88888888888891</v>
      </c>
      <c r="Q30">
        <v>433.33333333333326</v>
      </c>
      <c r="R30">
        <v>433.33333333333326</v>
      </c>
      <c r="S30">
        <v>891.55555555555554</v>
      </c>
      <c r="T30">
        <v>433.33333333333326</v>
      </c>
      <c r="U30">
        <v>688.88888888888891</v>
      </c>
      <c r="V30">
        <v>891.22222222222229</v>
      </c>
      <c r="W30">
        <v>562.88888888888891</v>
      </c>
      <c r="X30">
        <v>562.88888888888891</v>
      </c>
      <c r="Y30">
        <v>2.4444444444444446</v>
      </c>
    </row>
    <row r="31" spans="1:25" x14ac:dyDescent="0.25">
      <c r="A31">
        <v>18</v>
      </c>
      <c r="B31">
        <v>32000</v>
      </c>
      <c r="C31">
        <v>1000</v>
      </c>
      <c r="D31">
        <v>50</v>
      </c>
      <c r="E31">
        <v>9</v>
      </c>
      <c r="F31">
        <v>9</v>
      </c>
      <c r="G31" t="s">
        <v>250</v>
      </c>
      <c r="H31" t="s">
        <v>251</v>
      </c>
      <c r="I31">
        <f t="shared" si="0"/>
        <v>411.11111111111114</v>
      </c>
      <c r="J31">
        <f t="shared" si="1"/>
        <v>411.11111111111114</v>
      </c>
      <c r="K31">
        <f t="shared" si="2"/>
        <v>544.44444444444446</v>
      </c>
      <c r="L31">
        <f t="shared" si="3"/>
        <v>543.66666666666663</v>
      </c>
      <c r="M31">
        <f t="shared" si="4"/>
        <v>132.55555555555549</v>
      </c>
      <c r="N31">
        <v>543.66666666666663</v>
      </c>
      <c r="O31">
        <v>555.55555555555554</v>
      </c>
      <c r="P31">
        <v>555.55555555555554</v>
      </c>
      <c r="Q31">
        <v>411.11111111111114</v>
      </c>
      <c r="R31">
        <v>411.11111111111114</v>
      </c>
      <c r="S31">
        <v>732.22222222222229</v>
      </c>
      <c r="T31">
        <v>411.11111111111114</v>
      </c>
      <c r="U31">
        <v>544.44444444444446</v>
      </c>
      <c r="V31">
        <v>704.33333333333337</v>
      </c>
      <c r="W31">
        <v>550.44444444444446</v>
      </c>
      <c r="X31">
        <v>550.44444444444446</v>
      </c>
      <c r="Y31">
        <v>3.2222222222222223</v>
      </c>
    </row>
    <row r="32" spans="1:25" x14ac:dyDescent="0.25">
      <c r="A32">
        <v>3</v>
      </c>
      <c r="B32">
        <v>53000</v>
      </c>
      <c r="C32">
        <v>1000</v>
      </c>
      <c r="D32">
        <v>50</v>
      </c>
      <c r="E32">
        <v>9</v>
      </c>
      <c r="F32">
        <v>9</v>
      </c>
      <c r="G32" t="s">
        <v>249</v>
      </c>
      <c r="H32" t="s">
        <v>8</v>
      </c>
      <c r="I32">
        <f t="shared" si="0"/>
        <v>1074.3333333333333</v>
      </c>
      <c r="J32">
        <f t="shared" si="1"/>
        <v>1074.3333333333333</v>
      </c>
      <c r="K32">
        <f t="shared" si="2"/>
        <v>1493</v>
      </c>
      <c r="L32">
        <f t="shared" si="3"/>
        <v>1074.3333333333333</v>
      </c>
      <c r="M32">
        <f t="shared" si="4"/>
        <v>0</v>
      </c>
      <c r="N32">
        <v>795.88888888888891</v>
      </c>
      <c r="O32">
        <v>1493</v>
      </c>
      <c r="P32">
        <v>1493</v>
      </c>
      <c r="Q32">
        <v>1074.3333333333333</v>
      </c>
      <c r="R32">
        <v>1493</v>
      </c>
      <c r="S32">
        <v>1074.3333333333333</v>
      </c>
      <c r="T32">
        <v>1074.3333333333333</v>
      </c>
      <c r="U32">
        <v>1493</v>
      </c>
    </row>
    <row r="33" spans="1:25" x14ac:dyDescent="0.25">
      <c r="A33">
        <v>3</v>
      </c>
      <c r="B33">
        <v>53000</v>
      </c>
      <c r="C33">
        <v>1000</v>
      </c>
      <c r="D33">
        <v>50</v>
      </c>
      <c r="E33">
        <v>9</v>
      </c>
      <c r="F33">
        <v>9</v>
      </c>
      <c r="G33" t="s">
        <v>250</v>
      </c>
      <c r="H33" t="s">
        <v>8</v>
      </c>
      <c r="I33">
        <f t="shared" si="0"/>
        <v>1095.1111111111113</v>
      </c>
      <c r="J33">
        <f t="shared" si="1"/>
        <v>1095.1111111111113</v>
      </c>
      <c r="K33">
        <f t="shared" si="2"/>
        <v>1189.3333333333333</v>
      </c>
      <c r="L33">
        <f t="shared" si="3"/>
        <v>1095.1111111111113</v>
      </c>
      <c r="M33">
        <f t="shared" si="4"/>
        <v>0</v>
      </c>
      <c r="N33">
        <v>808.44444444444446</v>
      </c>
      <c r="O33">
        <v>1194.8888888888887</v>
      </c>
      <c r="P33">
        <v>1194.8888888888887</v>
      </c>
      <c r="Q33">
        <v>1095.1111111111113</v>
      </c>
      <c r="R33">
        <v>1189.3333333333333</v>
      </c>
      <c r="S33">
        <v>1095.1111111111113</v>
      </c>
      <c r="T33">
        <v>1095.1111111111113</v>
      </c>
      <c r="U33">
        <v>1189.3333333333333</v>
      </c>
    </row>
    <row r="34" spans="1:25" x14ac:dyDescent="0.25">
      <c r="A34">
        <v>7</v>
      </c>
      <c r="B34">
        <v>53000</v>
      </c>
      <c r="C34">
        <v>1000</v>
      </c>
      <c r="D34">
        <v>50</v>
      </c>
      <c r="E34">
        <v>9</v>
      </c>
      <c r="F34">
        <v>9</v>
      </c>
      <c r="G34" t="s">
        <v>249</v>
      </c>
      <c r="H34" t="s">
        <v>25</v>
      </c>
      <c r="I34">
        <f t="shared" ref="I34:I51" si="5">MIN(Q34,X34)</f>
        <v>1434.3333333333333</v>
      </c>
      <c r="J34">
        <f t="shared" ref="J34:J51" si="6">T34</f>
        <v>1434.3333333333333</v>
      </c>
      <c r="K34">
        <f t="shared" ref="K34:K51" si="7">U34</f>
        <v>2267.7777777777774</v>
      </c>
      <c r="L34">
        <f t="shared" ref="L34:L51" si="8">MAX(J34,N34)</f>
        <v>1434.3333333333333</v>
      </c>
      <c r="M34">
        <f t="shared" ref="M34:M51" si="9">MAX((L34-J34),Y34)</f>
        <v>0</v>
      </c>
      <c r="N34">
        <v>749.66666666666652</v>
      </c>
      <c r="O34">
        <v>2267.7777777777774</v>
      </c>
      <c r="P34">
        <v>2267.7777777777774</v>
      </c>
      <c r="Q34">
        <v>1434.3333333333333</v>
      </c>
      <c r="R34">
        <v>2267.7777777777774</v>
      </c>
      <c r="S34">
        <v>185</v>
      </c>
      <c r="T34">
        <v>1434.3333333333333</v>
      </c>
      <c r="U34">
        <v>2267.7777777777774</v>
      </c>
    </row>
    <row r="35" spans="1:25" x14ac:dyDescent="0.25">
      <c r="A35">
        <v>7</v>
      </c>
      <c r="B35">
        <v>53000</v>
      </c>
      <c r="C35">
        <v>1000</v>
      </c>
      <c r="D35">
        <v>50</v>
      </c>
      <c r="E35">
        <v>9</v>
      </c>
      <c r="F35">
        <v>9</v>
      </c>
      <c r="G35" t="s">
        <v>250</v>
      </c>
      <c r="H35" t="s">
        <v>25</v>
      </c>
      <c r="I35">
        <f t="shared" si="5"/>
        <v>1487</v>
      </c>
      <c r="J35">
        <f t="shared" si="6"/>
        <v>1487</v>
      </c>
      <c r="K35">
        <f t="shared" si="7"/>
        <v>1642.2222222222222</v>
      </c>
      <c r="L35">
        <f t="shared" si="8"/>
        <v>1487</v>
      </c>
      <c r="M35">
        <f t="shared" si="9"/>
        <v>0</v>
      </c>
      <c r="N35">
        <v>797.88888888888891</v>
      </c>
      <c r="O35">
        <v>1781.6666666666667</v>
      </c>
      <c r="P35">
        <v>1781.6666666666667</v>
      </c>
      <c r="Q35">
        <v>1487</v>
      </c>
      <c r="R35">
        <v>1642.2222222222222</v>
      </c>
      <c r="S35">
        <v>372.22222222222223</v>
      </c>
      <c r="T35">
        <v>1487</v>
      </c>
      <c r="U35">
        <v>1642.2222222222222</v>
      </c>
    </row>
    <row r="36" spans="1:25" x14ac:dyDescent="0.25">
      <c r="A36">
        <v>11</v>
      </c>
      <c r="B36">
        <v>53000</v>
      </c>
      <c r="C36">
        <v>1000</v>
      </c>
      <c r="D36">
        <v>50</v>
      </c>
      <c r="E36" s="22">
        <v>9</v>
      </c>
      <c r="F36" s="22">
        <v>8</v>
      </c>
      <c r="G36" t="s">
        <v>249</v>
      </c>
      <c r="H36" t="s">
        <v>7</v>
      </c>
      <c r="I36">
        <f t="shared" si="5"/>
        <v>873.77777777777771</v>
      </c>
      <c r="J36">
        <f t="shared" si="6"/>
        <v>888.22222222222229</v>
      </c>
      <c r="K36">
        <f t="shared" si="7"/>
        <v>1620.7777777777778</v>
      </c>
      <c r="L36">
        <f t="shared" si="8"/>
        <v>888.22222222222229</v>
      </c>
      <c r="M36">
        <f t="shared" si="9"/>
        <v>20.222222222222221</v>
      </c>
      <c r="N36">
        <v>771.55555555555554</v>
      </c>
      <c r="O36">
        <v>1620.7777777777778</v>
      </c>
      <c r="P36">
        <v>1620.7777777777778</v>
      </c>
      <c r="Q36">
        <v>888.22222222222229</v>
      </c>
      <c r="R36">
        <v>898.88888888888891</v>
      </c>
      <c r="S36">
        <v>2192.2222222222226</v>
      </c>
      <c r="T36">
        <v>888.22222222222229</v>
      </c>
      <c r="U36">
        <v>1620.7777777777778</v>
      </c>
      <c r="V36">
        <v>1609.8888888888887</v>
      </c>
      <c r="W36">
        <v>873.77777777777771</v>
      </c>
      <c r="X36">
        <v>873.77777777777771</v>
      </c>
      <c r="Y36">
        <v>20.222222222222221</v>
      </c>
    </row>
    <row r="37" spans="1:25" x14ac:dyDescent="0.25">
      <c r="A37">
        <v>11</v>
      </c>
      <c r="B37">
        <v>53000</v>
      </c>
      <c r="C37">
        <v>1000</v>
      </c>
      <c r="D37">
        <v>50</v>
      </c>
      <c r="E37" s="22">
        <v>9</v>
      </c>
      <c r="F37" s="22">
        <v>8</v>
      </c>
      <c r="G37" t="s">
        <v>250</v>
      </c>
      <c r="H37" t="s">
        <v>7</v>
      </c>
      <c r="I37">
        <f t="shared" si="5"/>
        <v>700.25</v>
      </c>
      <c r="J37">
        <f t="shared" si="6"/>
        <v>719.875</v>
      </c>
      <c r="K37">
        <f t="shared" si="7"/>
        <v>1347</v>
      </c>
      <c r="L37">
        <f t="shared" si="8"/>
        <v>745.25</v>
      </c>
      <c r="M37">
        <f t="shared" si="9"/>
        <v>116.75</v>
      </c>
      <c r="N37">
        <v>745.25</v>
      </c>
      <c r="O37">
        <v>1366.875</v>
      </c>
      <c r="P37">
        <v>1366.875</v>
      </c>
      <c r="Q37">
        <v>719.875</v>
      </c>
      <c r="R37">
        <v>739.875</v>
      </c>
      <c r="S37">
        <v>1930.375</v>
      </c>
      <c r="T37">
        <v>719.875</v>
      </c>
      <c r="U37">
        <v>1347</v>
      </c>
      <c r="V37">
        <v>1331.25</v>
      </c>
      <c r="W37">
        <v>700.25</v>
      </c>
      <c r="X37">
        <v>700.25</v>
      </c>
      <c r="Y37">
        <v>116.75</v>
      </c>
    </row>
    <row r="38" spans="1:25" x14ac:dyDescent="0.25">
      <c r="A38">
        <v>15</v>
      </c>
      <c r="B38">
        <v>53000</v>
      </c>
      <c r="C38">
        <v>1000</v>
      </c>
      <c r="D38">
        <v>50</v>
      </c>
      <c r="E38">
        <v>9</v>
      </c>
      <c r="F38">
        <v>9</v>
      </c>
      <c r="G38" t="s">
        <v>249</v>
      </c>
      <c r="H38" t="s">
        <v>10</v>
      </c>
      <c r="I38">
        <f t="shared" si="5"/>
        <v>593.22222222222217</v>
      </c>
      <c r="J38">
        <f t="shared" si="6"/>
        <v>585.77777777777783</v>
      </c>
      <c r="K38">
        <f t="shared" si="7"/>
        <v>1184.3333333333333</v>
      </c>
      <c r="L38">
        <f t="shared" si="8"/>
        <v>657.11111111111109</v>
      </c>
      <c r="M38">
        <f t="shared" si="9"/>
        <v>71.333333333333258</v>
      </c>
      <c r="N38">
        <v>657.11111111111109</v>
      </c>
      <c r="O38">
        <v>1184.3333333333333</v>
      </c>
      <c r="P38">
        <v>1184.3333333333333</v>
      </c>
      <c r="Q38">
        <v>593.22222222222217</v>
      </c>
      <c r="R38">
        <v>1184.3333333333333</v>
      </c>
      <c r="S38">
        <v>1757.3333333333333</v>
      </c>
      <c r="T38">
        <v>585.77777777777783</v>
      </c>
      <c r="U38">
        <v>1184.3333333333333</v>
      </c>
      <c r="V38">
        <v>1198.8888888888887</v>
      </c>
      <c r="W38">
        <v>674.22222222222217</v>
      </c>
      <c r="X38">
        <v>674.22222222222217</v>
      </c>
      <c r="Y38">
        <v>20.888888888888889</v>
      </c>
    </row>
    <row r="39" spans="1:25" x14ac:dyDescent="0.25">
      <c r="A39">
        <v>15</v>
      </c>
      <c r="B39">
        <v>53000</v>
      </c>
      <c r="C39">
        <v>1000</v>
      </c>
      <c r="D39">
        <v>50</v>
      </c>
      <c r="E39">
        <v>9</v>
      </c>
      <c r="F39">
        <v>9</v>
      </c>
      <c r="G39" t="s">
        <v>250</v>
      </c>
      <c r="H39" t="s">
        <v>10</v>
      </c>
      <c r="I39">
        <f t="shared" si="5"/>
        <v>641.33333333333337</v>
      </c>
      <c r="J39">
        <f t="shared" si="6"/>
        <v>641.33333333333337</v>
      </c>
      <c r="K39">
        <f t="shared" si="7"/>
        <v>1258.1111111111113</v>
      </c>
      <c r="L39">
        <f t="shared" si="8"/>
        <v>660.77777777777783</v>
      </c>
      <c r="M39">
        <f t="shared" si="9"/>
        <v>19.444444444444457</v>
      </c>
      <c r="N39">
        <v>660.77777777777783</v>
      </c>
      <c r="O39">
        <v>1258.1111111111113</v>
      </c>
      <c r="P39">
        <v>1258.1111111111113</v>
      </c>
      <c r="Q39">
        <v>641.33333333333337</v>
      </c>
      <c r="R39">
        <v>1258.1111111111113</v>
      </c>
      <c r="S39">
        <v>1832</v>
      </c>
      <c r="T39">
        <v>641.33333333333337</v>
      </c>
      <c r="U39">
        <v>1258.1111111111113</v>
      </c>
      <c r="V39">
        <v>1172</v>
      </c>
      <c r="W39">
        <v>661.88888888888891</v>
      </c>
      <c r="X39">
        <v>661.88888888888891</v>
      </c>
      <c r="Y39">
        <v>19.333333333333332</v>
      </c>
    </row>
    <row r="40" spans="1:25" x14ac:dyDescent="0.25">
      <c r="A40">
        <v>19</v>
      </c>
      <c r="B40">
        <v>53000</v>
      </c>
      <c r="C40">
        <v>1000</v>
      </c>
      <c r="D40">
        <v>50</v>
      </c>
      <c r="E40">
        <v>9</v>
      </c>
      <c r="F40">
        <v>9</v>
      </c>
      <c r="G40" t="s">
        <v>249</v>
      </c>
      <c r="H40" t="s">
        <v>251</v>
      </c>
      <c r="I40">
        <f t="shared" si="5"/>
        <v>322.22222222222223</v>
      </c>
      <c r="J40">
        <f t="shared" si="6"/>
        <v>322.22222222222223</v>
      </c>
      <c r="K40">
        <f t="shared" si="7"/>
        <v>522.22222222222217</v>
      </c>
      <c r="L40">
        <f t="shared" si="8"/>
        <v>549</v>
      </c>
      <c r="M40">
        <f t="shared" si="9"/>
        <v>226.77777777777777</v>
      </c>
      <c r="N40">
        <v>549</v>
      </c>
      <c r="O40">
        <v>522.22222222222217</v>
      </c>
      <c r="P40">
        <v>522.22222222222217</v>
      </c>
      <c r="Q40">
        <v>322.22222222222223</v>
      </c>
      <c r="R40">
        <v>322.22222222222223</v>
      </c>
      <c r="S40">
        <v>904.22222222222229</v>
      </c>
      <c r="T40">
        <v>322.22222222222223</v>
      </c>
      <c r="U40">
        <v>522.22222222222217</v>
      </c>
      <c r="V40">
        <v>903.88888888888891</v>
      </c>
      <c r="W40">
        <v>571.88888888888891</v>
      </c>
      <c r="X40">
        <v>571.88888888888891</v>
      </c>
      <c r="Y40">
        <v>6.2222222222222223</v>
      </c>
    </row>
    <row r="41" spans="1:25" x14ac:dyDescent="0.25">
      <c r="A41">
        <v>19</v>
      </c>
      <c r="B41">
        <v>53000</v>
      </c>
      <c r="C41">
        <v>1000</v>
      </c>
      <c r="D41">
        <v>50</v>
      </c>
      <c r="E41">
        <v>9</v>
      </c>
      <c r="F41">
        <v>9</v>
      </c>
      <c r="G41" t="s">
        <v>250</v>
      </c>
      <c r="H41" t="s">
        <v>251</v>
      </c>
      <c r="I41">
        <f t="shared" si="5"/>
        <v>311.11111111111109</v>
      </c>
      <c r="J41">
        <f t="shared" si="6"/>
        <v>311.11111111111109</v>
      </c>
      <c r="K41">
        <f t="shared" si="7"/>
        <v>388.88888888888886</v>
      </c>
      <c r="L41">
        <f t="shared" si="8"/>
        <v>531.33333333333337</v>
      </c>
      <c r="M41">
        <f t="shared" si="9"/>
        <v>220.22222222222229</v>
      </c>
      <c r="N41">
        <v>531.33333333333337</v>
      </c>
      <c r="O41">
        <v>388.88888888888886</v>
      </c>
      <c r="P41">
        <v>388.88888888888886</v>
      </c>
      <c r="Q41">
        <v>311.11111111111109</v>
      </c>
      <c r="R41">
        <v>311.11111111111109</v>
      </c>
      <c r="S41">
        <v>719.22222222222217</v>
      </c>
      <c r="T41">
        <v>311.11111111111109</v>
      </c>
      <c r="U41">
        <v>388.88888888888886</v>
      </c>
      <c r="V41">
        <v>698.33333333333337</v>
      </c>
      <c r="W41">
        <v>546.77777777777783</v>
      </c>
      <c r="X41">
        <v>546.77777777777783</v>
      </c>
      <c r="Y41">
        <v>3.2222222222222223</v>
      </c>
    </row>
    <row r="42" spans="1:25" x14ac:dyDescent="0.25">
      <c r="A42">
        <v>4</v>
      </c>
      <c r="B42">
        <v>99000</v>
      </c>
      <c r="C42">
        <v>1000</v>
      </c>
      <c r="D42">
        <v>50</v>
      </c>
      <c r="E42">
        <v>9</v>
      </c>
      <c r="F42">
        <v>9</v>
      </c>
      <c r="G42" t="s">
        <v>249</v>
      </c>
      <c r="H42" t="s">
        <v>8</v>
      </c>
      <c r="I42">
        <f t="shared" si="5"/>
        <v>1291.2222222222222</v>
      </c>
      <c r="J42">
        <f t="shared" si="6"/>
        <v>1291.2222222222222</v>
      </c>
      <c r="K42">
        <f t="shared" si="7"/>
        <v>1785.5555555555557</v>
      </c>
      <c r="L42">
        <f t="shared" si="8"/>
        <v>1291.2222222222222</v>
      </c>
      <c r="M42">
        <f t="shared" si="9"/>
        <v>0</v>
      </c>
      <c r="N42">
        <v>1017.6666666666666</v>
      </c>
      <c r="O42">
        <v>1785.5555555555557</v>
      </c>
      <c r="P42">
        <v>1785.5555555555557</v>
      </c>
      <c r="Q42">
        <v>1291.2222222222222</v>
      </c>
      <c r="R42">
        <v>1785.5555555555557</v>
      </c>
      <c r="S42">
        <v>1351.3333333333333</v>
      </c>
      <c r="T42">
        <v>1291.2222222222222</v>
      </c>
      <c r="U42">
        <v>1785.5555555555557</v>
      </c>
    </row>
    <row r="43" spans="1:25" x14ac:dyDescent="0.25">
      <c r="A43">
        <v>4</v>
      </c>
      <c r="B43">
        <v>99000</v>
      </c>
      <c r="C43">
        <v>1000</v>
      </c>
      <c r="D43">
        <v>50</v>
      </c>
      <c r="E43">
        <v>9</v>
      </c>
      <c r="F43">
        <v>9</v>
      </c>
      <c r="G43" t="s">
        <v>250</v>
      </c>
      <c r="H43" t="s">
        <v>8</v>
      </c>
      <c r="I43">
        <f t="shared" si="5"/>
        <v>1113.3333333333333</v>
      </c>
      <c r="J43">
        <f t="shared" si="6"/>
        <v>1113.3333333333333</v>
      </c>
      <c r="K43">
        <f t="shared" si="7"/>
        <v>1211.5555555555557</v>
      </c>
      <c r="L43">
        <f t="shared" si="8"/>
        <v>1113.3333333333333</v>
      </c>
      <c r="M43">
        <f t="shared" si="9"/>
        <v>0</v>
      </c>
      <c r="N43">
        <v>794.88888888888891</v>
      </c>
      <c r="O43">
        <v>1218.8888888888887</v>
      </c>
      <c r="P43">
        <v>1218.8888888888887</v>
      </c>
      <c r="Q43">
        <v>1113.3333333333333</v>
      </c>
      <c r="R43">
        <v>1211.5555555555557</v>
      </c>
      <c r="S43">
        <v>1113.3333333333333</v>
      </c>
      <c r="T43">
        <v>1113.3333333333333</v>
      </c>
      <c r="U43">
        <v>1211.5555555555557</v>
      </c>
    </row>
    <row r="44" spans="1:25" x14ac:dyDescent="0.25">
      <c r="A44">
        <v>8</v>
      </c>
      <c r="B44">
        <v>99000</v>
      </c>
      <c r="C44">
        <v>1000</v>
      </c>
      <c r="D44">
        <v>50</v>
      </c>
      <c r="E44">
        <v>9</v>
      </c>
      <c r="F44">
        <v>9</v>
      </c>
      <c r="G44" t="s">
        <v>249</v>
      </c>
      <c r="H44" t="s">
        <v>25</v>
      </c>
      <c r="I44">
        <f t="shared" si="5"/>
        <v>1449.8888888888887</v>
      </c>
      <c r="J44">
        <f t="shared" si="6"/>
        <v>1449.8888888888887</v>
      </c>
      <c r="K44">
        <f t="shared" si="7"/>
        <v>2290.3333333333335</v>
      </c>
      <c r="L44">
        <f t="shared" si="8"/>
        <v>1449.8888888888887</v>
      </c>
      <c r="M44">
        <f t="shared" si="9"/>
        <v>0</v>
      </c>
      <c r="N44">
        <v>782.88888888888891</v>
      </c>
      <c r="O44">
        <v>2290.3333333333335</v>
      </c>
      <c r="P44">
        <v>2290.3333333333335</v>
      </c>
      <c r="Q44">
        <v>1449.8888888888887</v>
      </c>
      <c r="R44">
        <v>2290.3333333333335</v>
      </c>
      <c r="S44">
        <v>184.66666666666663</v>
      </c>
      <c r="T44">
        <v>1449.8888888888887</v>
      </c>
      <c r="U44">
        <v>2290.3333333333335</v>
      </c>
    </row>
    <row r="45" spans="1:25" x14ac:dyDescent="0.25">
      <c r="A45">
        <v>8</v>
      </c>
      <c r="B45">
        <v>99000</v>
      </c>
      <c r="C45">
        <v>1000</v>
      </c>
      <c r="D45">
        <v>50</v>
      </c>
      <c r="E45">
        <v>9</v>
      </c>
      <c r="F45">
        <v>9</v>
      </c>
      <c r="G45" t="s">
        <v>250</v>
      </c>
      <c r="H45" t="s">
        <v>25</v>
      </c>
      <c r="I45">
        <f t="shared" si="5"/>
        <v>1401.6666666666667</v>
      </c>
      <c r="J45">
        <f t="shared" si="6"/>
        <v>1401.6666666666667</v>
      </c>
      <c r="K45">
        <f t="shared" si="7"/>
        <v>1541</v>
      </c>
      <c r="L45">
        <f t="shared" si="8"/>
        <v>1401.6666666666667</v>
      </c>
      <c r="M45">
        <f t="shared" si="9"/>
        <v>0</v>
      </c>
      <c r="N45">
        <v>765</v>
      </c>
      <c r="O45">
        <v>1645.5555555555557</v>
      </c>
      <c r="P45">
        <v>1645.5555555555557</v>
      </c>
      <c r="Q45">
        <v>1401.6666666666667</v>
      </c>
      <c r="R45">
        <v>1541</v>
      </c>
      <c r="S45">
        <v>929</v>
      </c>
      <c r="T45">
        <v>1401.6666666666667</v>
      </c>
      <c r="U45">
        <v>1541</v>
      </c>
    </row>
    <row r="46" spans="1:25" x14ac:dyDescent="0.25">
      <c r="A46">
        <v>12</v>
      </c>
      <c r="B46">
        <v>99000</v>
      </c>
      <c r="C46">
        <v>1000</v>
      </c>
      <c r="D46">
        <v>50</v>
      </c>
      <c r="E46">
        <v>9</v>
      </c>
      <c r="F46">
        <v>9</v>
      </c>
      <c r="G46" t="s">
        <v>249</v>
      </c>
      <c r="H46" t="s">
        <v>7</v>
      </c>
      <c r="I46">
        <f t="shared" si="5"/>
        <v>1019.4444444444443</v>
      </c>
      <c r="J46">
        <f t="shared" si="6"/>
        <v>1034.2222222222222</v>
      </c>
      <c r="K46">
        <f t="shared" si="7"/>
        <v>1741.3333333333333</v>
      </c>
      <c r="L46">
        <f t="shared" si="8"/>
        <v>1034.2222222222222</v>
      </c>
      <c r="M46">
        <f t="shared" si="9"/>
        <v>12.444444444444445</v>
      </c>
      <c r="N46">
        <v>877.44444444444446</v>
      </c>
      <c r="O46">
        <v>1741.3333333333333</v>
      </c>
      <c r="P46">
        <v>1741.3333333333333</v>
      </c>
      <c r="Q46">
        <v>1034.2222222222222</v>
      </c>
      <c r="R46">
        <v>1053.5555555555557</v>
      </c>
      <c r="S46">
        <v>2421.4444444444443</v>
      </c>
      <c r="T46">
        <v>1034.2222222222222</v>
      </c>
      <c r="U46">
        <v>1741.3333333333333</v>
      </c>
      <c r="V46">
        <v>1725.7777777777778</v>
      </c>
      <c r="W46">
        <v>1019.4444444444443</v>
      </c>
      <c r="X46">
        <v>1019.4444444444443</v>
      </c>
      <c r="Y46">
        <v>12.444444444444445</v>
      </c>
    </row>
    <row r="47" spans="1:25" x14ac:dyDescent="0.25">
      <c r="A47">
        <v>12</v>
      </c>
      <c r="B47">
        <v>99000</v>
      </c>
      <c r="C47">
        <v>1000</v>
      </c>
      <c r="D47">
        <v>50</v>
      </c>
      <c r="E47">
        <v>9</v>
      </c>
      <c r="F47">
        <v>9</v>
      </c>
      <c r="G47" t="s">
        <v>250</v>
      </c>
      <c r="H47" t="s">
        <v>7</v>
      </c>
      <c r="I47">
        <f t="shared" si="5"/>
        <v>742.44444444444446</v>
      </c>
      <c r="J47">
        <f t="shared" si="6"/>
        <v>751.88888888888891</v>
      </c>
      <c r="K47">
        <f t="shared" si="7"/>
        <v>1432.5555555555557</v>
      </c>
      <c r="L47">
        <f t="shared" si="8"/>
        <v>767.44444444444446</v>
      </c>
      <c r="M47">
        <f t="shared" si="9"/>
        <v>189.77777777777777</v>
      </c>
      <c r="N47">
        <v>767.44444444444446</v>
      </c>
      <c r="O47">
        <v>1444.1111111111113</v>
      </c>
      <c r="P47">
        <v>1444.1111111111113</v>
      </c>
      <c r="Q47">
        <v>751.88888888888891</v>
      </c>
      <c r="R47">
        <v>781.11111111111109</v>
      </c>
      <c r="S47">
        <v>2011.2222222222224</v>
      </c>
      <c r="T47">
        <v>751.88888888888891</v>
      </c>
      <c r="U47">
        <v>1432.5555555555557</v>
      </c>
      <c r="V47">
        <v>1420.5555555555557</v>
      </c>
      <c r="W47">
        <v>742.44444444444446</v>
      </c>
      <c r="X47">
        <v>742.44444444444446</v>
      </c>
      <c r="Y47">
        <v>189.77777777777777</v>
      </c>
    </row>
    <row r="48" spans="1:25" x14ac:dyDescent="0.25">
      <c r="A48">
        <v>16</v>
      </c>
      <c r="B48">
        <v>99000</v>
      </c>
      <c r="C48">
        <v>1000</v>
      </c>
      <c r="D48">
        <v>50</v>
      </c>
      <c r="E48">
        <v>9</v>
      </c>
      <c r="F48">
        <v>9</v>
      </c>
      <c r="G48" t="s">
        <v>249</v>
      </c>
      <c r="H48" t="s">
        <v>10</v>
      </c>
      <c r="I48">
        <f t="shared" si="5"/>
        <v>655.88888888888891</v>
      </c>
      <c r="J48">
        <f t="shared" si="6"/>
        <v>655.88888888888891</v>
      </c>
      <c r="K48">
        <f t="shared" si="7"/>
        <v>1166</v>
      </c>
      <c r="L48">
        <f t="shared" si="8"/>
        <v>655.88888888888891</v>
      </c>
      <c r="M48">
        <f t="shared" si="9"/>
        <v>25.666666666666668</v>
      </c>
      <c r="N48">
        <v>651.33333333333337</v>
      </c>
      <c r="O48">
        <v>1166</v>
      </c>
      <c r="P48">
        <v>1166</v>
      </c>
      <c r="Q48">
        <v>655.88888888888891</v>
      </c>
      <c r="R48">
        <v>1166</v>
      </c>
      <c r="S48">
        <v>1796.2222222222222</v>
      </c>
      <c r="T48">
        <v>655.88888888888891</v>
      </c>
      <c r="U48">
        <v>1166</v>
      </c>
      <c r="V48">
        <v>1178.8888888888887</v>
      </c>
      <c r="W48">
        <v>680.11111111111109</v>
      </c>
      <c r="X48">
        <v>680.11111111111109</v>
      </c>
      <c r="Y48">
        <v>25.666666666666668</v>
      </c>
    </row>
    <row r="49" spans="1:25" x14ac:dyDescent="0.25">
      <c r="A49">
        <v>16</v>
      </c>
      <c r="B49">
        <v>99000</v>
      </c>
      <c r="C49">
        <v>1000</v>
      </c>
      <c r="D49">
        <v>50</v>
      </c>
      <c r="E49">
        <v>9</v>
      </c>
      <c r="F49">
        <v>9</v>
      </c>
      <c r="G49" t="s">
        <v>250</v>
      </c>
      <c r="H49" t="s">
        <v>10</v>
      </c>
      <c r="I49">
        <f t="shared" si="5"/>
        <v>710.55555555555554</v>
      </c>
      <c r="J49">
        <f t="shared" si="6"/>
        <v>710.55555555555554</v>
      </c>
      <c r="K49">
        <f t="shared" si="7"/>
        <v>1404.5555555555557</v>
      </c>
      <c r="L49">
        <f t="shared" si="8"/>
        <v>776.11111111111109</v>
      </c>
      <c r="M49">
        <f t="shared" si="9"/>
        <v>65.555555555555543</v>
      </c>
      <c r="N49">
        <v>776.11111111111109</v>
      </c>
      <c r="O49">
        <v>1410.1111111111113</v>
      </c>
      <c r="P49">
        <v>1410.1111111111113</v>
      </c>
      <c r="Q49">
        <v>710.55555555555554</v>
      </c>
      <c r="R49">
        <v>1404.5555555555557</v>
      </c>
      <c r="S49">
        <v>2106.5555555555557</v>
      </c>
      <c r="T49">
        <v>710.55555555555554</v>
      </c>
      <c r="U49">
        <v>1404.5555555555557</v>
      </c>
      <c r="V49">
        <v>1274</v>
      </c>
      <c r="W49">
        <v>732.66666666666652</v>
      </c>
      <c r="X49">
        <v>732.66666666666652</v>
      </c>
      <c r="Y49">
        <v>10.444444444444445</v>
      </c>
    </row>
    <row r="50" spans="1:25" x14ac:dyDescent="0.25">
      <c r="A50">
        <v>20</v>
      </c>
      <c r="B50">
        <v>99000</v>
      </c>
      <c r="C50">
        <v>1000</v>
      </c>
      <c r="D50">
        <v>50</v>
      </c>
      <c r="E50">
        <v>9</v>
      </c>
      <c r="F50">
        <v>9</v>
      </c>
      <c r="G50" t="s">
        <v>249</v>
      </c>
      <c r="H50" t="s">
        <v>251</v>
      </c>
      <c r="I50">
        <f t="shared" si="5"/>
        <v>311.11111111111109</v>
      </c>
      <c r="J50">
        <f t="shared" si="6"/>
        <v>311.11111111111109</v>
      </c>
      <c r="K50">
        <f t="shared" si="7"/>
        <v>488.88888888888886</v>
      </c>
      <c r="L50">
        <f t="shared" si="8"/>
        <v>533.11111111111109</v>
      </c>
      <c r="M50">
        <f t="shared" si="9"/>
        <v>222</v>
      </c>
      <c r="N50">
        <v>533.11111111111109</v>
      </c>
      <c r="O50">
        <v>488.88888888888886</v>
      </c>
      <c r="P50">
        <v>488.88888888888886</v>
      </c>
      <c r="Q50">
        <v>311.11111111111109</v>
      </c>
      <c r="R50">
        <v>311.11111111111109</v>
      </c>
      <c r="S50">
        <v>880.66666666666652</v>
      </c>
      <c r="T50">
        <v>311.11111111111109</v>
      </c>
      <c r="U50">
        <v>488.88888888888886</v>
      </c>
      <c r="V50">
        <v>880.22222222222229</v>
      </c>
      <c r="W50">
        <v>550.11111111111109</v>
      </c>
      <c r="X50">
        <v>550.11111111111109</v>
      </c>
      <c r="Y50">
        <v>3.6666666666666665</v>
      </c>
    </row>
    <row r="51" spans="1:25" x14ac:dyDescent="0.25">
      <c r="A51">
        <v>20</v>
      </c>
      <c r="B51">
        <v>99000</v>
      </c>
      <c r="C51">
        <v>1000</v>
      </c>
      <c r="D51">
        <v>50</v>
      </c>
      <c r="E51">
        <v>9</v>
      </c>
      <c r="F51">
        <v>9</v>
      </c>
      <c r="G51" t="s">
        <v>250</v>
      </c>
      <c r="H51" t="s">
        <v>251</v>
      </c>
      <c r="I51">
        <f t="shared" si="5"/>
        <v>300</v>
      </c>
      <c r="J51">
        <f t="shared" si="6"/>
        <v>300</v>
      </c>
      <c r="K51">
        <f t="shared" si="7"/>
        <v>377.77777777777777</v>
      </c>
      <c r="L51">
        <f t="shared" si="8"/>
        <v>523.77777777777783</v>
      </c>
      <c r="M51">
        <f t="shared" si="9"/>
        <v>223.77777777777783</v>
      </c>
      <c r="N51">
        <v>523.77777777777783</v>
      </c>
      <c r="O51">
        <v>388.88888888888886</v>
      </c>
      <c r="P51">
        <v>388.88888888888886</v>
      </c>
      <c r="Q51">
        <v>300</v>
      </c>
      <c r="R51">
        <v>300</v>
      </c>
      <c r="S51">
        <v>715.22222222222217</v>
      </c>
      <c r="T51">
        <v>300</v>
      </c>
      <c r="U51">
        <v>377.77777777777777</v>
      </c>
      <c r="V51">
        <v>676.55555555555554</v>
      </c>
      <c r="W51">
        <v>539.55555555555554</v>
      </c>
      <c r="X51">
        <v>539.55555555555554</v>
      </c>
      <c r="Y51">
        <v>1.3333333333333333</v>
      </c>
    </row>
  </sheetData>
  <sortState xmlns:xlrd2="http://schemas.microsoft.com/office/spreadsheetml/2017/richdata2" ref="A2:Y52">
    <sortCondition ref="B2:B52"/>
    <sortCondition ref="H2:H52"/>
    <sortCondition ref="G2:G52"/>
  </sortState>
  <conditionalFormatting sqref="E2">
    <cfRule type="cellIs" dxfId="10" priority="3" operator="equal">
      <formula>9</formula>
    </cfRule>
  </conditionalFormatting>
  <conditionalFormatting sqref="E2:F51">
    <cfRule type="cellIs" dxfId="9" priority="1" operator="lessThan">
      <formula>9</formula>
    </cfRule>
    <cfRule type="cellIs" dxfId="8" priority="2" operator="equal">
      <formula>9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6B10-A491-45D5-82C3-6A1D6477DB1E}">
  <dimension ref="A1:Y51"/>
  <sheetViews>
    <sheetView workbookViewId="0">
      <selection activeCell="I13" sqref="I13"/>
    </sheetView>
  </sheetViews>
  <sheetFormatPr defaultRowHeight="15" x14ac:dyDescent="0.25"/>
  <cols>
    <col min="1" max="1" width="6.140625" bestFit="1" customWidth="1"/>
    <col min="2" max="2" width="16.7109375" bestFit="1" customWidth="1"/>
    <col min="3" max="3" width="16.85546875" bestFit="1" customWidth="1"/>
    <col min="4" max="4" width="6.28515625" bestFit="1" customWidth="1"/>
    <col min="5" max="5" width="7.42578125" bestFit="1" customWidth="1"/>
    <col min="6" max="6" width="8.85546875" bestFit="1" customWidth="1"/>
    <col min="7" max="7" width="7.28515625" bestFit="1" customWidth="1"/>
    <col min="8" max="13" width="16.85546875" customWidth="1"/>
    <col min="14" max="14" width="24.5703125" bestFit="1" customWidth="1"/>
    <col min="15" max="15" width="25.28515625" bestFit="1" customWidth="1"/>
    <col min="16" max="16" width="27.7109375" bestFit="1" customWidth="1"/>
    <col min="17" max="17" width="26.42578125" bestFit="1" customWidth="1"/>
    <col min="18" max="18" width="26.140625" bestFit="1" customWidth="1"/>
    <col min="19" max="19" width="28.7109375" bestFit="1" customWidth="1"/>
    <col min="20" max="20" width="33.28515625" bestFit="1" customWidth="1"/>
    <col min="21" max="21" width="37.42578125" bestFit="1" customWidth="1"/>
    <col min="22" max="22" width="39.85546875" bestFit="1" customWidth="1"/>
    <col min="23" max="23" width="31.140625" bestFit="1" customWidth="1"/>
    <col min="24" max="24" width="30.42578125" bestFit="1" customWidth="1"/>
    <col min="25" max="25" width="29.7109375" bestFit="1" customWidth="1"/>
    <col min="26" max="26" width="28.85546875" bestFit="1" customWidth="1"/>
    <col min="27" max="27" width="14.140625" bestFit="1" customWidth="1"/>
    <col min="28" max="28" width="20.42578125" bestFit="1" customWidth="1"/>
    <col min="29" max="29" width="27.7109375" bestFit="1" customWidth="1"/>
    <col min="30" max="30" width="26.42578125" bestFit="1" customWidth="1"/>
    <col min="31" max="31" width="18.28515625" bestFit="1" customWidth="1"/>
    <col min="32" max="32" width="28.42578125" bestFit="1" customWidth="1"/>
    <col min="33" max="33" width="31" bestFit="1" customWidth="1"/>
    <col min="34" max="34" width="35.7109375" bestFit="1" customWidth="1"/>
    <col min="35" max="35" width="39.85546875" bestFit="1" customWidth="1"/>
    <col min="36" max="36" width="31" bestFit="1" customWidth="1"/>
    <col min="37" max="37" width="30.42578125" bestFit="1" customWidth="1"/>
    <col min="38" max="38" width="26.140625" bestFit="1" customWidth="1"/>
    <col min="39" max="39" width="28.85546875" bestFit="1" customWidth="1"/>
    <col min="40" max="40" width="14.140625" bestFit="1" customWidth="1"/>
  </cols>
  <sheetData>
    <row r="1" spans="1:25" x14ac:dyDescent="0.25">
      <c r="A1" s="1" t="s">
        <v>9</v>
      </c>
      <c r="B1" s="1" t="s">
        <v>36</v>
      </c>
      <c r="C1" s="1" t="s">
        <v>37</v>
      </c>
      <c r="D1" s="1" t="s">
        <v>31</v>
      </c>
      <c r="E1" s="1" t="s">
        <v>32</v>
      </c>
      <c r="F1" s="1" t="s">
        <v>30</v>
      </c>
      <c r="G1" s="1" t="s">
        <v>231</v>
      </c>
      <c r="H1" s="1" t="s">
        <v>63</v>
      </c>
      <c r="I1" s="1" t="s">
        <v>244</v>
      </c>
      <c r="J1" s="1" t="s">
        <v>240</v>
      </c>
      <c r="K1" s="1" t="s">
        <v>241</v>
      </c>
      <c r="L1" s="1" t="s">
        <v>242</v>
      </c>
      <c r="M1" s="1" t="s">
        <v>243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1" t="s">
        <v>245</v>
      </c>
      <c r="V1" s="1" t="s">
        <v>246</v>
      </c>
      <c r="W1" s="1" t="s">
        <v>247</v>
      </c>
      <c r="X1" s="1" t="s">
        <v>248</v>
      </c>
      <c r="Y1" s="1" t="s">
        <v>239</v>
      </c>
    </row>
    <row r="2" spans="1:25" x14ac:dyDescent="0.25">
      <c r="A2">
        <v>21</v>
      </c>
      <c r="B2">
        <v>0</v>
      </c>
      <c r="C2">
        <v>9</v>
      </c>
      <c r="D2">
        <v>51</v>
      </c>
      <c r="E2">
        <v>2000</v>
      </c>
      <c r="F2">
        <v>51</v>
      </c>
      <c r="G2" t="s">
        <v>249</v>
      </c>
      <c r="H2" t="s">
        <v>8</v>
      </c>
      <c r="I2">
        <f t="shared" ref="I2:I33" si="0">MAX((M2-K2),Y2)</f>
        <v>0</v>
      </c>
      <c r="J2">
        <f t="shared" ref="J2:J33" si="1">MIN(Q2,X2)</f>
        <v>0</v>
      </c>
      <c r="K2">
        <f t="shared" ref="K2:K33" si="2">T2</f>
        <v>0</v>
      </c>
      <c r="L2">
        <f t="shared" ref="L2:L33" si="3">U2</f>
        <v>0</v>
      </c>
      <c r="M2">
        <f t="shared" ref="M2:M33" si="4">MAX(K2,N2)</f>
        <v>0</v>
      </c>
    </row>
    <row r="3" spans="1:25" x14ac:dyDescent="0.25">
      <c r="A3">
        <v>21</v>
      </c>
      <c r="B3">
        <v>0</v>
      </c>
      <c r="C3">
        <v>9</v>
      </c>
      <c r="D3">
        <v>51</v>
      </c>
      <c r="E3">
        <v>2000</v>
      </c>
      <c r="F3">
        <v>51</v>
      </c>
      <c r="G3" t="s">
        <v>250</v>
      </c>
      <c r="H3" t="s">
        <v>8</v>
      </c>
      <c r="I3">
        <f>MAX((M3-K3),Y3)</f>
        <v>0</v>
      </c>
      <c r="J3">
        <f t="shared" si="1"/>
        <v>12140.777777777776</v>
      </c>
      <c r="K3">
        <f t="shared" si="2"/>
        <v>12140.777777777776</v>
      </c>
      <c r="L3">
        <f t="shared" si="3"/>
        <v>12278.222222222224</v>
      </c>
      <c r="M3">
        <f t="shared" si="4"/>
        <v>12140.777777777776</v>
      </c>
      <c r="N3">
        <v>11854.222222222224</v>
      </c>
      <c r="O3">
        <v>12278.222222222224</v>
      </c>
      <c r="P3">
        <v>12278.222222222224</v>
      </c>
      <c r="Q3">
        <v>12140.777777777776</v>
      </c>
      <c r="R3">
        <v>12278.222222222224</v>
      </c>
      <c r="S3">
        <v>12140.777777777776</v>
      </c>
      <c r="T3">
        <v>12140.777777777776</v>
      </c>
      <c r="U3">
        <v>12278.222222222224</v>
      </c>
    </row>
    <row r="4" spans="1:25" x14ac:dyDescent="0.25">
      <c r="A4">
        <v>22</v>
      </c>
      <c r="B4">
        <v>0</v>
      </c>
      <c r="C4">
        <v>9</v>
      </c>
      <c r="D4">
        <v>51</v>
      </c>
      <c r="E4">
        <v>2000</v>
      </c>
      <c r="F4">
        <v>51</v>
      </c>
      <c r="G4" t="s">
        <v>249</v>
      </c>
      <c r="H4" t="s">
        <v>25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</row>
    <row r="5" spans="1:25" x14ac:dyDescent="0.25">
      <c r="A5">
        <v>22</v>
      </c>
      <c r="B5">
        <v>0</v>
      </c>
      <c r="C5">
        <v>9</v>
      </c>
      <c r="D5">
        <v>51</v>
      </c>
      <c r="E5">
        <v>2000</v>
      </c>
      <c r="F5">
        <v>51</v>
      </c>
      <c r="G5" t="s">
        <v>250</v>
      </c>
      <c r="H5" t="s">
        <v>25</v>
      </c>
      <c r="I5">
        <f t="shared" si="0"/>
        <v>0</v>
      </c>
      <c r="J5">
        <f t="shared" si="1"/>
        <v>12950.111111111111</v>
      </c>
      <c r="K5">
        <f t="shared" si="2"/>
        <v>12950.111111111111</v>
      </c>
      <c r="L5">
        <f t="shared" si="3"/>
        <v>13140.222222222224</v>
      </c>
      <c r="M5">
        <f t="shared" si="4"/>
        <v>12950.111111111111</v>
      </c>
      <c r="N5">
        <v>12197.666666666666</v>
      </c>
      <c r="O5">
        <v>13219.333333333334</v>
      </c>
      <c r="P5">
        <v>13219.333333333334</v>
      </c>
      <c r="Q5">
        <v>12950.111111111111</v>
      </c>
      <c r="R5">
        <v>13140.222222222224</v>
      </c>
      <c r="S5">
        <v>12950.111111111111</v>
      </c>
      <c r="T5">
        <v>12950.111111111111</v>
      </c>
      <c r="U5">
        <v>13140.222222222224</v>
      </c>
    </row>
    <row r="6" spans="1:25" x14ac:dyDescent="0.25">
      <c r="A6">
        <v>23</v>
      </c>
      <c r="B6">
        <v>9</v>
      </c>
      <c r="C6">
        <v>9</v>
      </c>
      <c r="D6">
        <v>51</v>
      </c>
      <c r="E6">
        <v>2000</v>
      </c>
      <c r="F6">
        <v>51</v>
      </c>
      <c r="G6" t="s">
        <v>249</v>
      </c>
      <c r="H6" t="s">
        <v>7</v>
      </c>
      <c r="I6">
        <f t="shared" si="0"/>
        <v>2115.9999999999982</v>
      </c>
      <c r="J6">
        <f t="shared" si="1"/>
        <v>14509.222222222224</v>
      </c>
      <c r="K6">
        <f t="shared" si="2"/>
        <v>14522.555555555557</v>
      </c>
      <c r="L6">
        <f t="shared" si="3"/>
        <v>30161.333333333332</v>
      </c>
      <c r="M6">
        <f t="shared" si="4"/>
        <v>16638.555555555555</v>
      </c>
      <c r="N6">
        <v>16638.555555555555</v>
      </c>
      <c r="O6">
        <v>31999.444444444445</v>
      </c>
      <c r="P6">
        <v>31999.444444444445</v>
      </c>
      <c r="Q6">
        <v>14522.555555555557</v>
      </c>
      <c r="R6">
        <v>14779</v>
      </c>
      <c r="S6">
        <v>33128.444444444445</v>
      </c>
      <c r="T6">
        <v>14522.555555555557</v>
      </c>
      <c r="U6">
        <v>30161.333333333332</v>
      </c>
      <c r="V6">
        <v>14509.222222222224</v>
      </c>
      <c r="W6">
        <v>14509.222222222224</v>
      </c>
      <c r="X6">
        <v>14509.222222222224</v>
      </c>
      <c r="Y6">
        <v>6.1111111111111107</v>
      </c>
    </row>
    <row r="7" spans="1:25" x14ac:dyDescent="0.25">
      <c r="A7">
        <v>23</v>
      </c>
      <c r="B7">
        <v>9</v>
      </c>
      <c r="C7">
        <v>9</v>
      </c>
      <c r="D7">
        <v>51</v>
      </c>
      <c r="E7">
        <v>2000</v>
      </c>
      <c r="F7">
        <v>51</v>
      </c>
      <c r="G7" t="s">
        <v>250</v>
      </c>
      <c r="H7" t="s">
        <v>7</v>
      </c>
      <c r="I7">
        <f t="shared" si="0"/>
        <v>172.66666666666666</v>
      </c>
      <c r="J7">
        <f t="shared" si="1"/>
        <v>566.44444444444446</v>
      </c>
      <c r="K7">
        <f t="shared" si="2"/>
        <v>580.88888888888891</v>
      </c>
      <c r="L7">
        <f t="shared" si="3"/>
        <v>1216.1111111111113</v>
      </c>
      <c r="M7">
        <f t="shared" si="4"/>
        <v>580.88888888888891</v>
      </c>
      <c r="N7">
        <v>540.44444444444446</v>
      </c>
      <c r="O7">
        <v>1236.7777777777778</v>
      </c>
      <c r="P7">
        <v>1236.7777777777778</v>
      </c>
      <c r="Q7">
        <v>580.88888888888891</v>
      </c>
      <c r="R7">
        <v>624.11111111111109</v>
      </c>
      <c r="S7">
        <v>5873</v>
      </c>
      <c r="T7">
        <v>580.88888888888891</v>
      </c>
      <c r="U7">
        <v>1216.1111111111113</v>
      </c>
      <c r="V7">
        <v>1198.3333333333333</v>
      </c>
      <c r="W7">
        <v>566.44444444444446</v>
      </c>
      <c r="X7">
        <v>566.44444444444446</v>
      </c>
      <c r="Y7">
        <v>172.66666666666666</v>
      </c>
    </row>
    <row r="8" spans="1:25" x14ac:dyDescent="0.25">
      <c r="A8">
        <v>24</v>
      </c>
      <c r="B8">
        <v>9</v>
      </c>
      <c r="C8">
        <v>9</v>
      </c>
      <c r="D8">
        <v>51</v>
      </c>
      <c r="E8">
        <v>2000</v>
      </c>
      <c r="F8">
        <v>51</v>
      </c>
      <c r="G8" t="s">
        <v>249</v>
      </c>
      <c r="H8" t="s">
        <v>10</v>
      </c>
      <c r="I8">
        <f t="shared" si="0"/>
        <v>2543.5555555555566</v>
      </c>
      <c r="J8">
        <f t="shared" si="1"/>
        <v>15654.888888888889</v>
      </c>
      <c r="K8">
        <f t="shared" si="2"/>
        <v>15654.888888888889</v>
      </c>
      <c r="L8">
        <f t="shared" si="3"/>
        <v>32988.555555555555</v>
      </c>
      <c r="M8">
        <f t="shared" si="4"/>
        <v>18198.444444444445</v>
      </c>
      <c r="N8">
        <v>18198.444444444445</v>
      </c>
      <c r="O8">
        <v>32988.555555555555</v>
      </c>
      <c r="P8">
        <v>32988.555555555555</v>
      </c>
      <c r="Q8">
        <v>15654.888888888889</v>
      </c>
      <c r="R8">
        <v>32988.555555555555</v>
      </c>
      <c r="S8">
        <v>33565.888888888891</v>
      </c>
      <c r="T8">
        <v>15654.888888888889</v>
      </c>
      <c r="U8">
        <v>32988.555555555555</v>
      </c>
      <c r="V8">
        <v>15677.777777777776</v>
      </c>
      <c r="W8">
        <v>15677.777777777776</v>
      </c>
      <c r="X8">
        <v>15677.777777777776</v>
      </c>
    </row>
    <row r="9" spans="1:25" x14ac:dyDescent="0.25">
      <c r="A9">
        <v>24</v>
      </c>
      <c r="B9">
        <v>9</v>
      </c>
      <c r="C9">
        <v>9</v>
      </c>
      <c r="D9">
        <v>51</v>
      </c>
      <c r="E9">
        <v>2000</v>
      </c>
      <c r="F9">
        <v>51</v>
      </c>
      <c r="G9" t="s">
        <v>250</v>
      </c>
      <c r="H9" t="s">
        <v>10</v>
      </c>
      <c r="I9">
        <f t="shared" si="0"/>
        <v>0</v>
      </c>
      <c r="J9">
        <f t="shared" si="1"/>
        <v>421.66666666666674</v>
      </c>
      <c r="K9">
        <f t="shared" si="2"/>
        <v>421.66666666666674</v>
      </c>
      <c r="L9">
        <f t="shared" si="3"/>
        <v>0</v>
      </c>
      <c r="M9">
        <f t="shared" si="4"/>
        <v>421.66666666666674</v>
      </c>
      <c r="N9">
        <v>383.22222222222223</v>
      </c>
      <c r="O9">
        <v>818.66666666666652</v>
      </c>
      <c r="P9">
        <v>818.66666666666652</v>
      </c>
      <c r="Q9">
        <v>421.66666666666674</v>
      </c>
      <c r="R9">
        <v>421.66666666666674</v>
      </c>
      <c r="S9">
        <v>3428.5555555555557</v>
      </c>
      <c r="T9">
        <v>421.66666666666674</v>
      </c>
      <c r="U9">
        <v>0</v>
      </c>
      <c r="V9">
        <v>426.55555555555554</v>
      </c>
      <c r="W9">
        <v>426.55555555555554</v>
      </c>
      <c r="X9">
        <v>426.55555555555554</v>
      </c>
    </row>
    <row r="10" spans="1:25" x14ac:dyDescent="0.25">
      <c r="A10">
        <v>25</v>
      </c>
      <c r="B10">
        <v>2</v>
      </c>
      <c r="C10">
        <v>6</v>
      </c>
      <c r="D10">
        <v>51</v>
      </c>
      <c r="E10">
        <v>2000</v>
      </c>
      <c r="F10">
        <v>51</v>
      </c>
      <c r="G10" t="s">
        <v>249</v>
      </c>
      <c r="H10" t="s">
        <v>251</v>
      </c>
      <c r="I10">
        <f t="shared" si="0"/>
        <v>17900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17900</v>
      </c>
      <c r="N10">
        <v>17900</v>
      </c>
      <c r="O10">
        <v>0</v>
      </c>
      <c r="P10">
        <v>0</v>
      </c>
      <c r="Q10">
        <v>0</v>
      </c>
      <c r="R10">
        <v>0</v>
      </c>
      <c r="S10">
        <v>32219</v>
      </c>
      <c r="V10">
        <v>15057.5</v>
      </c>
      <c r="W10">
        <v>15057.5</v>
      </c>
      <c r="X10">
        <v>15057.5</v>
      </c>
    </row>
    <row r="11" spans="1:25" x14ac:dyDescent="0.25">
      <c r="A11">
        <v>25</v>
      </c>
      <c r="B11">
        <v>2</v>
      </c>
      <c r="C11">
        <v>6</v>
      </c>
      <c r="D11">
        <v>51</v>
      </c>
      <c r="E11">
        <v>2000</v>
      </c>
      <c r="F11">
        <v>51</v>
      </c>
      <c r="G11" t="s">
        <v>250</v>
      </c>
      <c r="H11" t="s">
        <v>251</v>
      </c>
      <c r="I11">
        <f t="shared" si="0"/>
        <v>0</v>
      </c>
      <c r="J11">
        <f t="shared" si="1"/>
        <v>150</v>
      </c>
      <c r="K11">
        <f t="shared" si="2"/>
        <v>150</v>
      </c>
      <c r="L11">
        <f t="shared" si="3"/>
        <v>166.66666666666666</v>
      </c>
      <c r="M11">
        <f t="shared" si="4"/>
        <v>150</v>
      </c>
      <c r="N11">
        <v>139.16666666666666</v>
      </c>
      <c r="O11">
        <v>183.33333333333337</v>
      </c>
      <c r="P11">
        <v>183.33333333333337</v>
      </c>
      <c r="Q11">
        <v>150</v>
      </c>
      <c r="R11">
        <v>150</v>
      </c>
      <c r="S11">
        <v>4042.6666666666665</v>
      </c>
      <c r="T11">
        <v>150</v>
      </c>
      <c r="U11">
        <v>166.66666666666666</v>
      </c>
      <c r="V11">
        <v>350.5</v>
      </c>
      <c r="W11">
        <v>273.33333333333331</v>
      </c>
      <c r="X11">
        <v>273.33333333333331</v>
      </c>
      <c r="Y11">
        <v>0</v>
      </c>
    </row>
    <row r="12" spans="1:25" x14ac:dyDescent="0.25">
      <c r="A12">
        <v>1</v>
      </c>
      <c r="B12">
        <v>9</v>
      </c>
      <c r="C12">
        <v>9</v>
      </c>
      <c r="D12">
        <v>1000</v>
      </c>
      <c r="E12">
        <v>50</v>
      </c>
      <c r="F12">
        <v>14000</v>
      </c>
      <c r="G12" t="s">
        <v>249</v>
      </c>
      <c r="H12" t="s">
        <v>8</v>
      </c>
      <c r="I12">
        <f t="shared" si="0"/>
        <v>0</v>
      </c>
      <c r="J12">
        <f t="shared" si="1"/>
        <v>1032</v>
      </c>
      <c r="K12">
        <f t="shared" si="2"/>
        <v>1032</v>
      </c>
      <c r="L12">
        <f t="shared" si="3"/>
        <v>1526.7777777777778</v>
      </c>
      <c r="M12">
        <f t="shared" si="4"/>
        <v>1032</v>
      </c>
      <c r="N12">
        <v>753.88888888888891</v>
      </c>
      <c r="O12">
        <v>1526.7777777777778</v>
      </c>
      <c r="P12">
        <v>1526.7777777777778</v>
      </c>
      <c r="Q12">
        <v>1032</v>
      </c>
      <c r="R12">
        <v>1526.7777777777778</v>
      </c>
      <c r="S12">
        <v>1107.6666666666667</v>
      </c>
      <c r="T12">
        <v>1032</v>
      </c>
      <c r="U12">
        <v>1526.7777777777778</v>
      </c>
    </row>
    <row r="13" spans="1:25" x14ac:dyDescent="0.25">
      <c r="A13">
        <v>1</v>
      </c>
      <c r="B13">
        <v>9</v>
      </c>
      <c r="C13">
        <v>9</v>
      </c>
      <c r="D13">
        <v>1000</v>
      </c>
      <c r="E13">
        <v>50</v>
      </c>
      <c r="F13">
        <v>14000</v>
      </c>
      <c r="G13" t="s">
        <v>250</v>
      </c>
      <c r="H13" t="s">
        <v>8</v>
      </c>
      <c r="I13">
        <f t="shared" si="0"/>
        <v>0</v>
      </c>
      <c r="J13">
        <f t="shared" si="1"/>
        <v>889.33333333333348</v>
      </c>
      <c r="K13">
        <f t="shared" si="2"/>
        <v>889.33333333333348</v>
      </c>
      <c r="L13">
        <f t="shared" si="3"/>
        <v>963.22222222222229</v>
      </c>
      <c r="M13">
        <f t="shared" si="4"/>
        <v>889.33333333333348</v>
      </c>
      <c r="N13">
        <v>579.55555555555554</v>
      </c>
      <c r="O13">
        <v>974.44444444444446</v>
      </c>
      <c r="P13">
        <v>974.44444444444446</v>
      </c>
      <c r="Q13">
        <v>889.33333333333348</v>
      </c>
      <c r="R13">
        <v>963.22222222222229</v>
      </c>
      <c r="S13">
        <v>935.77777777777771</v>
      </c>
      <c r="T13">
        <v>889.33333333333348</v>
      </c>
      <c r="U13">
        <v>963.22222222222229</v>
      </c>
    </row>
    <row r="14" spans="1:25" x14ac:dyDescent="0.25">
      <c r="A14">
        <v>5</v>
      </c>
      <c r="B14">
        <v>9</v>
      </c>
      <c r="C14">
        <v>9</v>
      </c>
      <c r="D14">
        <v>1000</v>
      </c>
      <c r="E14">
        <v>50</v>
      </c>
      <c r="F14">
        <v>14000</v>
      </c>
      <c r="G14" t="s">
        <v>249</v>
      </c>
      <c r="H14" t="s">
        <v>25</v>
      </c>
      <c r="I14">
        <f t="shared" si="0"/>
        <v>0</v>
      </c>
      <c r="J14">
        <f t="shared" si="1"/>
        <v>1370</v>
      </c>
      <c r="K14">
        <f t="shared" si="2"/>
        <v>1370</v>
      </c>
      <c r="L14">
        <f t="shared" si="3"/>
        <v>1844.1111111111113</v>
      </c>
      <c r="M14">
        <f t="shared" si="4"/>
        <v>1370</v>
      </c>
      <c r="N14">
        <v>518.33333333333337</v>
      </c>
      <c r="O14">
        <v>1844.1111111111113</v>
      </c>
      <c r="P14">
        <v>1844.1111111111113</v>
      </c>
      <c r="Q14">
        <v>1370</v>
      </c>
      <c r="R14">
        <v>1844.1111111111113</v>
      </c>
      <c r="T14">
        <v>1370</v>
      </c>
      <c r="U14">
        <v>1844.1111111111113</v>
      </c>
    </row>
    <row r="15" spans="1:25" x14ac:dyDescent="0.25">
      <c r="A15">
        <v>5</v>
      </c>
      <c r="B15">
        <v>9</v>
      </c>
      <c r="C15">
        <v>9</v>
      </c>
      <c r="D15">
        <v>1000</v>
      </c>
      <c r="E15">
        <v>50</v>
      </c>
      <c r="F15">
        <v>14000</v>
      </c>
      <c r="G15" t="s">
        <v>250</v>
      </c>
      <c r="H15" t="s">
        <v>25</v>
      </c>
      <c r="I15">
        <f t="shared" si="0"/>
        <v>0</v>
      </c>
      <c r="J15">
        <f t="shared" si="1"/>
        <v>1355.2222222222222</v>
      </c>
      <c r="K15">
        <f t="shared" si="2"/>
        <v>1355.2222222222222</v>
      </c>
      <c r="L15">
        <f t="shared" si="3"/>
        <v>1643.4444444444443</v>
      </c>
      <c r="M15">
        <f t="shared" si="4"/>
        <v>1355.2222222222222</v>
      </c>
      <c r="N15">
        <v>513.44444444444446</v>
      </c>
      <c r="O15">
        <v>1660.6666666666667</v>
      </c>
      <c r="P15">
        <v>1660.6666666666667</v>
      </c>
      <c r="Q15">
        <v>1355.2222222222222</v>
      </c>
      <c r="R15">
        <v>1643.4444444444443</v>
      </c>
      <c r="T15">
        <v>1355.2222222222222</v>
      </c>
      <c r="U15">
        <v>1643.4444444444443</v>
      </c>
    </row>
    <row r="16" spans="1:25" x14ac:dyDescent="0.25">
      <c r="A16">
        <v>9</v>
      </c>
      <c r="B16">
        <v>9</v>
      </c>
      <c r="C16">
        <v>9</v>
      </c>
      <c r="D16">
        <v>1000</v>
      </c>
      <c r="E16">
        <v>50</v>
      </c>
      <c r="F16">
        <v>14000</v>
      </c>
      <c r="G16" t="s">
        <v>249</v>
      </c>
      <c r="H16" t="s">
        <v>7</v>
      </c>
      <c r="I16">
        <f t="shared" si="0"/>
        <v>79.444444444444443</v>
      </c>
      <c r="J16">
        <f t="shared" si="1"/>
        <v>1063.7777777777778</v>
      </c>
      <c r="K16">
        <f t="shared" si="2"/>
        <v>1070</v>
      </c>
      <c r="L16">
        <f t="shared" si="3"/>
        <v>1974.6666666666667</v>
      </c>
      <c r="M16">
        <f t="shared" si="4"/>
        <v>1070</v>
      </c>
      <c r="N16">
        <v>901.66666666666652</v>
      </c>
      <c r="O16">
        <v>1974.6666666666667</v>
      </c>
      <c r="P16">
        <v>1974.6666666666667</v>
      </c>
      <c r="Q16">
        <v>1070</v>
      </c>
      <c r="R16">
        <v>1071.5555555555557</v>
      </c>
      <c r="S16">
        <v>3617.5555555555561</v>
      </c>
      <c r="T16">
        <v>1070</v>
      </c>
      <c r="U16">
        <v>1974.6666666666667</v>
      </c>
      <c r="V16">
        <v>1969.8888888888887</v>
      </c>
      <c r="W16">
        <v>1063.7777777777778</v>
      </c>
      <c r="X16">
        <v>1063.7777777777778</v>
      </c>
      <c r="Y16">
        <v>79.444444444444443</v>
      </c>
    </row>
    <row r="17" spans="1:25" x14ac:dyDescent="0.25">
      <c r="A17">
        <v>9</v>
      </c>
      <c r="B17">
        <v>9</v>
      </c>
      <c r="C17">
        <v>9</v>
      </c>
      <c r="D17">
        <v>1000</v>
      </c>
      <c r="E17">
        <v>50</v>
      </c>
      <c r="F17">
        <v>14000</v>
      </c>
      <c r="G17" t="s">
        <v>250</v>
      </c>
      <c r="H17" t="s">
        <v>7</v>
      </c>
      <c r="I17">
        <f t="shared" si="0"/>
        <v>144</v>
      </c>
      <c r="J17">
        <f t="shared" si="1"/>
        <v>545</v>
      </c>
      <c r="K17">
        <f t="shared" si="2"/>
        <v>553.44444444444446</v>
      </c>
      <c r="L17">
        <f t="shared" si="3"/>
        <v>1181.8888888888887</v>
      </c>
      <c r="M17">
        <f t="shared" si="4"/>
        <v>553.44444444444446</v>
      </c>
      <c r="N17">
        <v>522</v>
      </c>
      <c r="O17">
        <v>1185.7777777777778</v>
      </c>
      <c r="P17">
        <v>1185.7777777777778</v>
      </c>
      <c r="Q17">
        <v>553.44444444444446</v>
      </c>
      <c r="R17">
        <v>567.22222222222217</v>
      </c>
      <c r="S17">
        <v>2381.6666666666665</v>
      </c>
      <c r="T17">
        <v>553.44444444444446</v>
      </c>
      <c r="U17">
        <v>1181.8888888888887</v>
      </c>
      <c r="V17">
        <v>1177</v>
      </c>
      <c r="W17">
        <v>545</v>
      </c>
      <c r="X17">
        <v>545</v>
      </c>
      <c r="Y17">
        <v>144</v>
      </c>
    </row>
    <row r="18" spans="1:25" x14ac:dyDescent="0.25">
      <c r="A18">
        <v>13</v>
      </c>
      <c r="B18">
        <v>9</v>
      </c>
      <c r="C18">
        <v>9</v>
      </c>
      <c r="D18">
        <v>1000</v>
      </c>
      <c r="E18">
        <v>50</v>
      </c>
      <c r="F18">
        <v>14000</v>
      </c>
      <c r="G18" t="s">
        <v>249</v>
      </c>
      <c r="H18" t="s">
        <v>10</v>
      </c>
      <c r="I18">
        <f t="shared" si="0"/>
        <v>22.111111111111111</v>
      </c>
      <c r="J18">
        <f t="shared" si="1"/>
        <v>673.66666666666663</v>
      </c>
      <c r="K18">
        <f t="shared" si="2"/>
        <v>673.66666666666663</v>
      </c>
      <c r="L18">
        <f t="shared" si="3"/>
        <v>1253.4444444444443</v>
      </c>
      <c r="M18">
        <f t="shared" si="4"/>
        <v>673.66666666666663</v>
      </c>
      <c r="N18">
        <v>620.11111111111109</v>
      </c>
      <c r="O18">
        <v>1253.4444444444443</v>
      </c>
      <c r="P18">
        <v>1253.4444444444443</v>
      </c>
      <c r="Q18">
        <v>673.66666666666663</v>
      </c>
      <c r="R18">
        <v>937.55555555555554</v>
      </c>
      <c r="S18">
        <v>2409.4444444444443</v>
      </c>
      <c r="T18">
        <v>673.66666666666663</v>
      </c>
      <c r="U18">
        <v>1253.4444444444443</v>
      </c>
      <c r="V18">
        <v>1231.3333333333333</v>
      </c>
      <c r="W18">
        <v>691.66666666666663</v>
      </c>
      <c r="X18">
        <v>691.66666666666663</v>
      </c>
      <c r="Y18">
        <v>22.111111111111111</v>
      </c>
    </row>
    <row r="19" spans="1:25" x14ac:dyDescent="0.25">
      <c r="A19">
        <v>13</v>
      </c>
      <c r="B19">
        <v>9</v>
      </c>
      <c r="C19">
        <v>9</v>
      </c>
      <c r="D19">
        <v>1000</v>
      </c>
      <c r="E19">
        <v>50</v>
      </c>
      <c r="F19">
        <v>14000</v>
      </c>
      <c r="G19" t="s">
        <v>250</v>
      </c>
      <c r="H19" t="s">
        <v>10</v>
      </c>
      <c r="I19">
        <f t="shared" si="0"/>
        <v>26.222222222222221</v>
      </c>
      <c r="J19">
        <f t="shared" si="1"/>
        <v>401.66666666666674</v>
      </c>
      <c r="K19">
        <f t="shared" si="2"/>
        <v>405.77777777777777</v>
      </c>
      <c r="L19">
        <f t="shared" si="3"/>
        <v>952.44444444444446</v>
      </c>
      <c r="M19">
        <f t="shared" si="4"/>
        <v>405.77777777777777</v>
      </c>
      <c r="N19">
        <v>369.11111111111114</v>
      </c>
      <c r="O19">
        <v>952.44444444444446</v>
      </c>
      <c r="P19">
        <v>952.44444444444446</v>
      </c>
      <c r="Q19">
        <v>405.77777777777777</v>
      </c>
      <c r="R19">
        <v>893.66666666666652</v>
      </c>
      <c r="S19">
        <v>1507.7777777777778</v>
      </c>
      <c r="T19">
        <v>405.77777777777777</v>
      </c>
      <c r="U19">
        <v>952.44444444444446</v>
      </c>
      <c r="V19">
        <v>958.88888888888891</v>
      </c>
      <c r="W19">
        <v>401.66666666666674</v>
      </c>
      <c r="X19">
        <v>401.66666666666674</v>
      </c>
      <c r="Y19">
        <v>26.222222222222221</v>
      </c>
    </row>
    <row r="20" spans="1:25" x14ac:dyDescent="0.25">
      <c r="A20">
        <v>17</v>
      </c>
      <c r="B20">
        <v>9</v>
      </c>
      <c r="C20">
        <v>9</v>
      </c>
      <c r="D20">
        <v>1000</v>
      </c>
      <c r="E20">
        <v>50</v>
      </c>
      <c r="F20">
        <v>14000</v>
      </c>
      <c r="G20" t="s">
        <v>249</v>
      </c>
      <c r="H20" t="s">
        <v>251</v>
      </c>
      <c r="I20">
        <f t="shared" si="0"/>
        <v>142.11111111111114</v>
      </c>
      <c r="J20">
        <f t="shared" si="1"/>
        <v>300</v>
      </c>
      <c r="K20">
        <f t="shared" si="2"/>
        <v>300</v>
      </c>
      <c r="L20">
        <f t="shared" si="3"/>
        <v>466.66666666666674</v>
      </c>
      <c r="M20">
        <f t="shared" si="4"/>
        <v>442.11111111111114</v>
      </c>
      <c r="N20">
        <v>442.11111111111114</v>
      </c>
      <c r="O20">
        <v>466.66666666666674</v>
      </c>
      <c r="P20">
        <v>466.66666666666674</v>
      </c>
      <c r="Q20">
        <v>300</v>
      </c>
      <c r="R20">
        <v>300</v>
      </c>
      <c r="S20">
        <v>829</v>
      </c>
      <c r="T20">
        <v>300</v>
      </c>
      <c r="U20">
        <v>466.66666666666674</v>
      </c>
      <c r="V20">
        <v>828.33333333333348</v>
      </c>
      <c r="W20">
        <v>535.55555555555554</v>
      </c>
      <c r="X20">
        <v>535.55555555555554</v>
      </c>
      <c r="Y20">
        <v>14.77777777777778</v>
      </c>
    </row>
    <row r="21" spans="1:25" x14ac:dyDescent="0.25">
      <c r="A21">
        <v>17</v>
      </c>
      <c r="B21">
        <v>9</v>
      </c>
      <c r="C21">
        <v>9</v>
      </c>
      <c r="D21">
        <v>1000</v>
      </c>
      <c r="E21">
        <v>50</v>
      </c>
      <c r="F21">
        <v>14000</v>
      </c>
      <c r="G21" t="s">
        <v>250</v>
      </c>
      <c r="H21" t="s">
        <v>251</v>
      </c>
      <c r="I21">
        <f t="shared" si="0"/>
        <v>6.1111111111111107</v>
      </c>
      <c r="J21">
        <f t="shared" si="1"/>
        <v>166.66666666666666</v>
      </c>
      <c r="K21">
        <f t="shared" si="2"/>
        <v>166.66666666666666</v>
      </c>
      <c r="L21">
        <f t="shared" si="3"/>
        <v>211.11111111111111</v>
      </c>
      <c r="M21">
        <f t="shared" si="4"/>
        <v>166.66666666666666</v>
      </c>
      <c r="N21">
        <v>151</v>
      </c>
      <c r="O21">
        <v>222.22222222222223</v>
      </c>
      <c r="P21">
        <v>222.22222222222223</v>
      </c>
      <c r="Q21">
        <v>166.66666666666666</v>
      </c>
      <c r="R21">
        <v>166.66666666666666</v>
      </c>
      <c r="S21">
        <v>430.88888888888886</v>
      </c>
      <c r="T21">
        <v>166.66666666666666</v>
      </c>
      <c r="U21">
        <v>211.11111111111111</v>
      </c>
      <c r="V21">
        <v>390.55555555555554</v>
      </c>
      <c r="W21">
        <v>299.66666666666669</v>
      </c>
      <c r="X21">
        <v>299.66666666666669</v>
      </c>
      <c r="Y21">
        <v>6.1111111111111107</v>
      </c>
    </row>
    <row r="22" spans="1:25" x14ac:dyDescent="0.25">
      <c r="A22">
        <v>2</v>
      </c>
      <c r="B22">
        <v>9</v>
      </c>
      <c r="C22">
        <v>9</v>
      </c>
      <c r="D22">
        <v>1000</v>
      </c>
      <c r="E22">
        <v>50</v>
      </c>
      <c r="F22">
        <v>32000</v>
      </c>
      <c r="G22" t="s">
        <v>249</v>
      </c>
      <c r="H22" t="s">
        <v>8</v>
      </c>
      <c r="I22">
        <f t="shared" si="0"/>
        <v>0</v>
      </c>
      <c r="J22">
        <f t="shared" si="1"/>
        <v>791.11111111111109</v>
      </c>
      <c r="K22">
        <f t="shared" si="2"/>
        <v>791.11111111111109</v>
      </c>
      <c r="L22">
        <f t="shared" si="3"/>
        <v>1276.2222222222222</v>
      </c>
      <c r="M22">
        <f t="shared" si="4"/>
        <v>791.11111111111109</v>
      </c>
      <c r="N22">
        <v>520.88888888888891</v>
      </c>
      <c r="O22">
        <v>1276.2222222222222</v>
      </c>
      <c r="P22">
        <v>1276.2222222222222</v>
      </c>
      <c r="Q22">
        <v>791.11111111111109</v>
      </c>
      <c r="R22">
        <v>1276.2222222222222</v>
      </c>
      <c r="S22">
        <v>818.66666666666652</v>
      </c>
      <c r="T22">
        <v>791.11111111111109</v>
      </c>
      <c r="U22">
        <v>1276.2222222222222</v>
      </c>
    </row>
    <row r="23" spans="1:25" x14ac:dyDescent="0.25">
      <c r="A23">
        <v>2</v>
      </c>
      <c r="B23">
        <v>9</v>
      </c>
      <c r="C23">
        <v>9</v>
      </c>
      <c r="D23">
        <v>1000</v>
      </c>
      <c r="E23">
        <v>50</v>
      </c>
      <c r="F23">
        <v>32000</v>
      </c>
      <c r="G23" t="s">
        <v>250</v>
      </c>
      <c r="H23" t="s">
        <v>8</v>
      </c>
      <c r="I23">
        <f t="shared" si="0"/>
        <v>0</v>
      </c>
      <c r="J23">
        <f t="shared" si="1"/>
        <v>861.66666666666652</v>
      </c>
      <c r="K23">
        <f t="shared" si="2"/>
        <v>861.66666666666652</v>
      </c>
      <c r="L23">
        <f t="shared" si="3"/>
        <v>928.22222222222229</v>
      </c>
      <c r="M23">
        <f t="shared" si="4"/>
        <v>861.66666666666652</v>
      </c>
      <c r="N23">
        <v>550.33333333333337</v>
      </c>
      <c r="O23">
        <v>945</v>
      </c>
      <c r="P23">
        <v>945</v>
      </c>
      <c r="Q23">
        <v>861.66666666666652</v>
      </c>
      <c r="R23">
        <v>928.22222222222229</v>
      </c>
      <c r="S23">
        <v>798</v>
      </c>
      <c r="T23">
        <v>861.66666666666652</v>
      </c>
      <c r="U23">
        <v>928.22222222222229</v>
      </c>
    </row>
    <row r="24" spans="1:25" x14ac:dyDescent="0.25">
      <c r="A24">
        <v>6</v>
      </c>
      <c r="B24">
        <v>9</v>
      </c>
      <c r="C24">
        <v>9</v>
      </c>
      <c r="D24">
        <v>1000</v>
      </c>
      <c r="E24">
        <v>50</v>
      </c>
      <c r="F24">
        <v>32000</v>
      </c>
      <c r="G24" t="s">
        <v>249</v>
      </c>
      <c r="H24" t="s">
        <v>25</v>
      </c>
      <c r="I24">
        <f t="shared" si="0"/>
        <v>0</v>
      </c>
      <c r="J24">
        <f t="shared" si="1"/>
        <v>1793.2222222222222</v>
      </c>
      <c r="K24">
        <f t="shared" si="2"/>
        <v>1793.2222222222222</v>
      </c>
      <c r="L24">
        <f t="shared" si="3"/>
        <v>2241.7777777777774</v>
      </c>
      <c r="M24">
        <f t="shared" si="4"/>
        <v>1793.2222222222222</v>
      </c>
      <c r="N24">
        <v>932.22222222222229</v>
      </c>
      <c r="O24">
        <v>2241.7777777777774</v>
      </c>
      <c r="P24">
        <v>2241.7777777777774</v>
      </c>
      <c r="Q24">
        <v>1793.2222222222222</v>
      </c>
      <c r="R24">
        <v>2241.7777777777774</v>
      </c>
      <c r="T24">
        <v>1793.2222222222222</v>
      </c>
      <c r="U24">
        <v>2241.7777777777774</v>
      </c>
    </row>
    <row r="25" spans="1:25" x14ac:dyDescent="0.25">
      <c r="A25">
        <v>6</v>
      </c>
      <c r="B25">
        <v>9</v>
      </c>
      <c r="C25">
        <v>9</v>
      </c>
      <c r="D25">
        <v>1000</v>
      </c>
      <c r="E25">
        <v>50</v>
      </c>
      <c r="F25">
        <v>32000</v>
      </c>
      <c r="G25" t="s">
        <v>250</v>
      </c>
      <c r="H25" t="s">
        <v>25</v>
      </c>
      <c r="I25">
        <f t="shared" si="0"/>
        <v>0</v>
      </c>
      <c r="J25">
        <f t="shared" si="1"/>
        <v>1405.4444444444443</v>
      </c>
      <c r="K25">
        <f t="shared" si="2"/>
        <v>1405.4444444444443</v>
      </c>
      <c r="L25">
        <f t="shared" si="3"/>
        <v>1679.6666666666667</v>
      </c>
      <c r="M25">
        <f t="shared" si="4"/>
        <v>1405.4444444444443</v>
      </c>
      <c r="N25">
        <v>580.55555555555554</v>
      </c>
      <c r="O25">
        <v>1747.6666666666667</v>
      </c>
      <c r="P25">
        <v>1747.6666666666667</v>
      </c>
      <c r="Q25">
        <v>1405.4444444444443</v>
      </c>
      <c r="R25">
        <v>1679.6666666666667</v>
      </c>
      <c r="T25">
        <v>1405.4444444444443</v>
      </c>
      <c r="U25">
        <v>1679.6666666666667</v>
      </c>
    </row>
    <row r="26" spans="1:25" x14ac:dyDescent="0.25">
      <c r="A26">
        <v>10</v>
      </c>
      <c r="B26">
        <v>9</v>
      </c>
      <c r="C26">
        <v>9</v>
      </c>
      <c r="D26">
        <v>1000</v>
      </c>
      <c r="E26">
        <v>50</v>
      </c>
      <c r="F26">
        <v>32000</v>
      </c>
      <c r="G26" t="s">
        <v>249</v>
      </c>
      <c r="H26" t="s">
        <v>7</v>
      </c>
      <c r="I26">
        <f t="shared" si="0"/>
        <v>36.333333333333336</v>
      </c>
      <c r="J26">
        <f t="shared" si="1"/>
        <v>1143.3333333333333</v>
      </c>
      <c r="K26">
        <f t="shared" si="2"/>
        <v>1158.3333333333333</v>
      </c>
      <c r="L26">
        <f t="shared" si="3"/>
        <v>1909.4444444444443</v>
      </c>
      <c r="M26">
        <f t="shared" si="4"/>
        <v>1158.3333333333333</v>
      </c>
      <c r="N26">
        <v>909.55555555555554</v>
      </c>
      <c r="O26">
        <v>1909.4444444444443</v>
      </c>
      <c r="P26">
        <v>1909.4444444444443</v>
      </c>
      <c r="Q26">
        <v>1158.3333333333333</v>
      </c>
      <c r="R26">
        <v>1161.8888888888887</v>
      </c>
      <c r="S26">
        <v>3127.3333333333335</v>
      </c>
      <c r="T26">
        <v>1158.3333333333333</v>
      </c>
      <c r="U26">
        <v>1909.4444444444443</v>
      </c>
      <c r="V26">
        <v>1792.5555555555557</v>
      </c>
      <c r="W26">
        <v>1143.3333333333333</v>
      </c>
      <c r="X26">
        <v>1143.3333333333333</v>
      </c>
      <c r="Y26">
        <v>36.333333333333336</v>
      </c>
    </row>
    <row r="27" spans="1:25" x14ac:dyDescent="0.25">
      <c r="A27">
        <v>10</v>
      </c>
      <c r="B27">
        <v>9</v>
      </c>
      <c r="C27">
        <v>9</v>
      </c>
      <c r="D27">
        <v>1000</v>
      </c>
      <c r="E27">
        <v>50</v>
      </c>
      <c r="F27">
        <v>32000</v>
      </c>
      <c r="G27" t="s">
        <v>250</v>
      </c>
      <c r="H27" t="s">
        <v>7</v>
      </c>
      <c r="I27">
        <f t="shared" si="0"/>
        <v>182.77777777777777</v>
      </c>
      <c r="J27">
        <f t="shared" si="1"/>
        <v>617.33333333333337</v>
      </c>
      <c r="K27">
        <f t="shared" si="2"/>
        <v>635.22222222222217</v>
      </c>
      <c r="L27">
        <f t="shared" si="3"/>
        <v>1260.6666666666667</v>
      </c>
      <c r="M27">
        <f t="shared" si="4"/>
        <v>635.22222222222217</v>
      </c>
      <c r="N27">
        <v>558</v>
      </c>
      <c r="O27">
        <v>1272.7777777777778</v>
      </c>
      <c r="P27">
        <v>1272.7777777777778</v>
      </c>
      <c r="Q27">
        <v>635.22222222222217</v>
      </c>
      <c r="R27">
        <v>687.33333333333337</v>
      </c>
      <c r="S27">
        <v>2454.6666666666665</v>
      </c>
      <c r="T27">
        <v>635.22222222222217</v>
      </c>
      <c r="U27">
        <v>1260.6666666666667</v>
      </c>
      <c r="V27">
        <v>1247.4444444444443</v>
      </c>
      <c r="W27">
        <v>617.33333333333337</v>
      </c>
      <c r="X27">
        <v>617.33333333333337</v>
      </c>
      <c r="Y27">
        <v>182.77777777777777</v>
      </c>
    </row>
    <row r="28" spans="1:25" x14ac:dyDescent="0.25">
      <c r="A28">
        <v>14</v>
      </c>
      <c r="B28">
        <v>9</v>
      </c>
      <c r="C28">
        <v>9</v>
      </c>
      <c r="D28">
        <v>1000</v>
      </c>
      <c r="E28">
        <v>50</v>
      </c>
      <c r="F28">
        <v>32000</v>
      </c>
      <c r="G28" t="s">
        <v>249</v>
      </c>
      <c r="H28" t="s">
        <v>10</v>
      </c>
      <c r="I28">
        <f t="shared" si="0"/>
        <v>25.444444444444443</v>
      </c>
      <c r="J28">
        <f t="shared" si="1"/>
        <v>725.44444444444446</v>
      </c>
      <c r="K28">
        <f t="shared" si="2"/>
        <v>725.44444444444446</v>
      </c>
      <c r="L28">
        <f t="shared" si="3"/>
        <v>1323.2222222222222</v>
      </c>
      <c r="M28">
        <f t="shared" si="4"/>
        <v>725.44444444444446</v>
      </c>
      <c r="N28">
        <v>694.22222222222217</v>
      </c>
      <c r="O28">
        <v>1323.2222222222222</v>
      </c>
      <c r="P28">
        <v>1323.2222222222222</v>
      </c>
      <c r="Q28">
        <v>725.44444444444446</v>
      </c>
      <c r="R28">
        <v>1210.5555555555557</v>
      </c>
      <c r="S28">
        <v>2105</v>
      </c>
      <c r="T28">
        <v>725.44444444444446</v>
      </c>
      <c r="U28">
        <v>1323.2222222222222</v>
      </c>
      <c r="V28">
        <v>1341.1111111111113</v>
      </c>
      <c r="W28">
        <v>744</v>
      </c>
      <c r="X28">
        <v>744</v>
      </c>
      <c r="Y28">
        <v>25.444444444444443</v>
      </c>
    </row>
    <row r="29" spans="1:25" x14ac:dyDescent="0.25">
      <c r="A29">
        <v>14</v>
      </c>
      <c r="B29">
        <v>9</v>
      </c>
      <c r="C29">
        <v>9</v>
      </c>
      <c r="D29">
        <v>1000</v>
      </c>
      <c r="E29">
        <v>50</v>
      </c>
      <c r="F29">
        <v>32000</v>
      </c>
      <c r="G29" t="s">
        <v>250</v>
      </c>
      <c r="H29" t="s">
        <v>10</v>
      </c>
      <c r="I29">
        <f t="shared" si="0"/>
        <v>20</v>
      </c>
      <c r="J29">
        <f t="shared" si="1"/>
        <v>522.33333333333337</v>
      </c>
      <c r="K29">
        <f t="shared" si="2"/>
        <v>576.44444444444446</v>
      </c>
      <c r="L29">
        <f t="shared" si="3"/>
        <v>1187.7777777777778</v>
      </c>
      <c r="M29">
        <f t="shared" si="4"/>
        <v>576.44444444444446</v>
      </c>
      <c r="N29">
        <v>520.55555555555554</v>
      </c>
      <c r="O29">
        <v>1187.7777777777778</v>
      </c>
      <c r="P29">
        <v>1187.7777777777778</v>
      </c>
      <c r="Q29">
        <v>522.33333333333337</v>
      </c>
      <c r="R29">
        <v>1060.6666666666667</v>
      </c>
      <c r="S29">
        <v>1962.4444444444443</v>
      </c>
      <c r="T29">
        <v>576.44444444444446</v>
      </c>
      <c r="U29">
        <v>1187.7777777777778</v>
      </c>
      <c r="V29">
        <v>1109.6666666666667</v>
      </c>
      <c r="W29">
        <v>563.88888888888891</v>
      </c>
      <c r="X29">
        <v>563.88888888888891</v>
      </c>
      <c r="Y29">
        <v>20</v>
      </c>
    </row>
    <row r="30" spans="1:25" x14ac:dyDescent="0.25">
      <c r="A30">
        <v>18</v>
      </c>
      <c r="B30">
        <v>9</v>
      </c>
      <c r="C30">
        <v>9</v>
      </c>
      <c r="D30">
        <v>1000</v>
      </c>
      <c r="E30">
        <v>50</v>
      </c>
      <c r="F30">
        <v>32000</v>
      </c>
      <c r="G30" t="s">
        <v>249</v>
      </c>
      <c r="H30" t="s">
        <v>251</v>
      </c>
      <c r="I30">
        <f t="shared" si="0"/>
        <v>76.777777777777771</v>
      </c>
      <c r="J30">
        <f t="shared" si="1"/>
        <v>377.77777777777777</v>
      </c>
      <c r="K30">
        <f t="shared" si="2"/>
        <v>377.77777777777777</v>
      </c>
      <c r="L30">
        <f t="shared" si="3"/>
        <v>577.77777777777783</v>
      </c>
      <c r="M30">
        <f t="shared" si="4"/>
        <v>454.55555555555554</v>
      </c>
      <c r="N30">
        <v>454.55555555555554</v>
      </c>
      <c r="O30">
        <v>577.77777777777783</v>
      </c>
      <c r="P30">
        <v>577.77777777777783</v>
      </c>
      <c r="Q30">
        <v>377.77777777777777</v>
      </c>
      <c r="R30">
        <v>377.77777777777777</v>
      </c>
      <c r="S30">
        <v>927.88888888888891</v>
      </c>
      <c r="T30">
        <v>377.77777777777777</v>
      </c>
      <c r="U30">
        <v>577.77777777777783</v>
      </c>
      <c r="V30">
        <v>825.55555555555554</v>
      </c>
      <c r="W30">
        <v>558.66666666666663</v>
      </c>
      <c r="X30">
        <v>558.66666666666663</v>
      </c>
      <c r="Y30">
        <v>25</v>
      </c>
    </row>
    <row r="31" spans="1:25" x14ac:dyDescent="0.25">
      <c r="A31">
        <v>18</v>
      </c>
      <c r="B31">
        <v>9</v>
      </c>
      <c r="C31">
        <v>9</v>
      </c>
      <c r="D31">
        <v>1000</v>
      </c>
      <c r="E31">
        <v>50</v>
      </c>
      <c r="F31">
        <v>32000</v>
      </c>
      <c r="G31" t="s">
        <v>250</v>
      </c>
      <c r="H31" t="s">
        <v>251</v>
      </c>
      <c r="I31">
        <f t="shared" si="0"/>
        <v>0</v>
      </c>
      <c r="J31">
        <f t="shared" si="1"/>
        <v>200</v>
      </c>
      <c r="K31">
        <f t="shared" si="2"/>
        <v>200</v>
      </c>
      <c r="L31">
        <f t="shared" si="3"/>
        <v>244.44444444444449</v>
      </c>
      <c r="M31">
        <f t="shared" si="4"/>
        <v>200</v>
      </c>
      <c r="N31">
        <v>136.44444444444446</v>
      </c>
      <c r="O31">
        <v>244.44444444444449</v>
      </c>
      <c r="P31">
        <v>244.44444444444449</v>
      </c>
      <c r="Q31">
        <v>200</v>
      </c>
      <c r="R31">
        <v>200</v>
      </c>
      <c r="S31">
        <v>416.33333333333326</v>
      </c>
      <c r="T31">
        <v>200</v>
      </c>
      <c r="U31">
        <v>244.44444444444449</v>
      </c>
      <c r="V31">
        <v>370.88888888888886</v>
      </c>
      <c r="W31">
        <v>287.11111111111109</v>
      </c>
      <c r="X31">
        <v>287.11111111111109</v>
      </c>
      <c r="Y31">
        <v>0</v>
      </c>
    </row>
    <row r="32" spans="1:25" x14ac:dyDescent="0.25">
      <c r="A32">
        <v>3</v>
      </c>
      <c r="B32">
        <v>9</v>
      </c>
      <c r="C32">
        <v>9</v>
      </c>
      <c r="D32">
        <v>1000</v>
      </c>
      <c r="E32">
        <v>50</v>
      </c>
      <c r="F32">
        <v>53000</v>
      </c>
      <c r="G32" t="s">
        <v>249</v>
      </c>
      <c r="H32" t="s">
        <v>8</v>
      </c>
      <c r="I32">
        <f t="shared" si="0"/>
        <v>0</v>
      </c>
      <c r="J32">
        <f t="shared" si="1"/>
        <v>816.88888888888891</v>
      </c>
      <c r="K32">
        <f t="shared" si="2"/>
        <v>816.88888888888891</v>
      </c>
      <c r="L32">
        <f t="shared" si="3"/>
        <v>1180</v>
      </c>
      <c r="M32">
        <f t="shared" si="4"/>
        <v>816.88888888888891</v>
      </c>
      <c r="N32">
        <v>532.44444444444446</v>
      </c>
      <c r="O32">
        <v>1180</v>
      </c>
      <c r="P32">
        <v>1180</v>
      </c>
      <c r="Q32">
        <v>816.88888888888891</v>
      </c>
      <c r="R32">
        <v>1180</v>
      </c>
      <c r="S32">
        <v>709.22222222222217</v>
      </c>
      <c r="T32">
        <v>816.88888888888891</v>
      </c>
      <c r="U32">
        <v>1180</v>
      </c>
    </row>
    <row r="33" spans="1:25" x14ac:dyDescent="0.25">
      <c r="A33">
        <v>3</v>
      </c>
      <c r="B33">
        <v>9</v>
      </c>
      <c r="C33">
        <v>9</v>
      </c>
      <c r="D33">
        <v>1000</v>
      </c>
      <c r="E33">
        <v>50</v>
      </c>
      <c r="F33">
        <v>53000</v>
      </c>
      <c r="G33" t="s">
        <v>250</v>
      </c>
      <c r="H33" t="s">
        <v>8</v>
      </c>
      <c r="I33">
        <f t="shared" si="0"/>
        <v>0</v>
      </c>
      <c r="J33">
        <f t="shared" si="1"/>
        <v>885.55555555555554</v>
      </c>
      <c r="K33">
        <f t="shared" si="2"/>
        <v>885.55555555555554</v>
      </c>
      <c r="L33">
        <f t="shared" si="3"/>
        <v>957.77777777777771</v>
      </c>
      <c r="M33">
        <f t="shared" si="4"/>
        <v>885.55555555555554</v>
      </c>
      <c r="N33">
        <v>560</v>
      </c>
      <c r="O33">
        <v>967.11111111111109</v>
      </c>
      <c r="P33">
        <v>967.11111111111109</v>
      </c>
      <c r="Q33">
        <v>885.55555555555554</v>
      </c>
      <c r="R33">
        <v>957.77777777777771</v>
      </c>
      <c r="S33">
        <v>921.22222222222229</v>
      </c>
      <c r="T33">
        <v>885.55555555555554</v>
      </c>
      <c r="U33">
        <v>957.77777777777771</v>
      </c>
    </row>
    <row r="34" spans="1:25" x14ac:dyDescent="0.25">
      <c r="A34">
        <v>7</v>
      </c>
      <c r="B34">
        <v>9</v>
      </c>
      <c r="C34">
        <v>9</v>
      </c>
      <c r="D34">
        <v>1000</v>
      </c>
      <c r="E34">
        <v>50</v>
      </c>
      <c r="F34">
        <v>53000</v>
      </c>
      <c r="G34" t="s">
        <v>249</v>
      </c>
      <c r="H34" t="s">
        <v>25</v>
      </c>
      <c r="I34">
        <f t="shared" ref="I34:I51" si="5">MAX((M34-K34),Y34)</f>
        <v>0</v>
      </c>
      <c r="J34">
        <f t="shared" ref="J34:J51" si="6">MIN(Q34,X34)</f>
        <v>1491.5555555555557</v>
      </c>
      <c r="K34">
        <f t="shared" ref="K34:K51" si="7">T34</f>
        <v>1491.5555555555557</v>
      </c>
      <c r="L34">
        <f t="shared" ref="L34:L51" si="8">U34</f>
        <v>2104.8888888888887</v>
      </c>
      <c r="M34">
        <f t="shared" ref="M34:M51" si="9">MAX(K34,N34)</f>
        <v>1491.5555555555557</v>
      </c>
      <c r="N34">
        <v>630.88888888888891</v>
      </c>
      <c r="O34">
        <v>2104.8888888888887</v>
      </c>
      <c r="P34">
        <v>2104.8888888888887</v>
      </c>
      <c r="Q34">
        <v>1491.5555555555557</v>
      </c>
      <c r="R34">
        <v>2104.8888888888887</v>
      </c>
      <c r="T34">
        <v>1491.5555555555557</v>
      </c>
      <c r="U34">
        <v>2104.8888888888887</v>
      </c>
    </row>
    <row r="35" spans="1:25" x14ac:dyDescent="0.25">
      <c r="A35">
        <v>7</v>
      </c>
      <c r="B35">
        <v>9</v>
      </c>
      <c r="C35">
        <v>9</v>
      </c>
      <c r="D35">
        <v>1000</v>
      </c>
      <c r="E35">
        <v>50</v>
      </c>
      <c r="F35">
        <v>53000</v>
      </c>
      <c r="G35" t="s">
        <v>250</v>
      </c>
      <c r="H35" t="s">
        <v>25</v>
      </c>
      <c r="I35">
        <f t="shared" si="5"/>
        <v>0</v>
      </c>
      <c r="J35">
        <f t="shared" si="6"/>
        <v>1354.8888888888887</v>
      </c>
      <c r="K35">
        <f t="shared" si="7"/>
        <v>1354.8888888888887</v>
      </c>
      <c r="L35">
        <f t="shared" si="8"/>
        <v>1627.7777777777778</v>
      </c>
      <c r="M35">
        <f t="shared" si="9"/>
        <v>1354.8888888888887</v>
      </c>
      <c r="N35">
        <v>527</v>
      </c>
      <c r="O35">
        <v>1680</v>
      </c>
      <c r="P35">
        <v>1680</v>
      </c>
      <c r="Q35">
        <v>1354.8888888888887</v>
      </c>
      <c r="R35">
        <v>1627.7777777777778</v>
      </c>
      <c r="T35">
        <v>1354.8888888888887</v>
      </c>
      <c r="U35">
        <v>1627.7777777777778</v>
      </c>
    </row>
    <row r="36" spans="1:25" x14ac:dyDescent="0.25">
      <c r="A36">
        <v>11</v>
      </c>
      <c r="B36">
        <v>9</v>
      </c>
      <c r="C36">
        <v>9</v>
      </c>
      <c r="D36">
        <v>1000</v>
      </c>
      <c r="E36">
        <v>50</v>
      </c>
      <c r="F36">
        <v>53000</v>
      </c>
      <c r="G36" t="s">
        <v>249</v>
      </c>
      <c r="H36" t="s">
        <v>7</v>
      </c>
      <c r="I36">
        <f t="shared" si="5"/>
        <v>27.555555555555557</v>
      </c>
      <c r="J36">
        <f t="shared" si="6"/>
        <v>1072.5555555555557</v>
      </c>
      <c r="K36">
        <f t="shared" si="7"/>
        <v>1089.7777777777778</v>
      </c>
      <c r="L36">
        <f t="shared" si="8"/>
        <v>1890.4444444444443</v>
      </c>
      <c r="M36">
        <f t="shared" si="9"/>
        <v>1089.7777777777778</v>
      </c>
      <c r="N36">
        <v>883</v>
      </c>
      <c r="O36">
        <v>1890.4444444444443</v>
      </c>
      <c r="P36">
        <v>1890.4444444444443</v>
      </c>
      <c r="Q36">
        <v>1089.7777777777778</v>
      </c>
      <c r="R36">
        <v>1091.3333333333333</v>
      </c>
      <c r="S36">
        <v>2788.7777777777774</v>
      </c>
      <c r="T36">
        <v>1089.7777777777778</v>
      </c>
      <c r="U36">
        <v>1890.4444444444443</v>
      </c>
      <c r="V36">
        <v>1877.7777777777776</v>
      </c>
      <c r="W36">
        <v>1072.5555555555557</v>
      </c>
      <c r="X36">
        <v>1072.5555555555557</v>
      </c>
      <c r="Y36">
        <v>27.555555555555557</v>
      </c>
    </row>
    <row r="37" spans="1:25" x14ac:dyDescent="0.25">
      <c r="A37">
        <v>11</v>
      </c>
      <c r="B37">
        <v>9</v>
      </c>
      <c r="C37">
        <v>9</v>
      </c>
      <c r="D37">
        <v>1000</v>
      </c>
      <c r="E37">
        <v>50</v>
      </c>
      <c r="F37">
        <v>53000</v>
      </c>
      <c r="G37" t="s">
        <v>250</v>
      </c>
      <c r="H37" t="s">
        <v>7</v>
      </c>
      <c r="I37">
        <f t="shared" si="5"/>
        <v>156.11111111111111</v>
      </c>
      <c r="J37">
        <f t="shared" si="6"/>
        <v>484.66666666666674</v>
      </c>
      <c r="K37">
        <f t="shared" si="7"/>
        <v>484.66666666666674</v>
      </c>
      <c r="L37">
        <f t="shared" si="8"/>
        <v>1075.2222222222222</v>
      </c>
      <c r="M37">
        <f t="shared" si="9"/>
        <v>508.66666666666674</v>
      </c>
      <c r="N37">
        <v>508.66666666666674</v>
      </c>
      <c r="O37">
        <v>1078.7777777777778</v>
      </c>
      <c r="P37">
        <v>1078.7777777777778</v>
      </c>
      <c r="Q37">
        <v>484.66666666666674</v>
      </c>
      <c r="R37">
        <v>501.66666666666674</v>
      </c>
      <c r="S37">
        <v>2203.1111111111113</v>
      </c>
      <c r="T37">
        <v>484.66666666666674</v>
      </c>
      <c r="U37">
        <v>1075.2222222222222</v>
      </c>
      <c r="V37">
        <v>1197.8888888888887</v>
      </c>
      <c r="W37">
        <v>514.33333333333337</v>
      </c>
      <c r="X37">
        <v>514.33333333333337</v>
      </c>
      <c r="Y37">
        <v>156.11111111111111</v>
      </c>
    </row>
    <row r="38" spans="1:25" x14ac:dyDescent="0.25">
      <c r="A38">
        <v>15</v>
      </c>
      <c r="B38">
        <v>9</v>
      </c>
      <c r="C38">
        <v>9</v>
      </c>
      <c r="D38">
        <v>1000</v>
      </c>
      <c r="E38">
        <v>50</v>
      </c>
      <c r="F38">
        <v>53000</v>
      </c>
      <c r="G38" t="s">
        <v>249</v>
      </c>
      <c r="H38" t="s">
        <v>10</v>
      </c>
      <c r="I38">
        <f t="shared" si="5"/>
        <v>24.333333333333332</v>
      </c>
      <c r="J38">
        <f t="shared" si="6"/>
        <v>655.88888888888891</v>
      </c>
      <c r="K38">
        <f t="shared" si="7"/>
        <v>655.88888888888891</v>
      </c>
      <c r="L38">
        <f t="shared" si="8"/>
        <v>1224.4444444444443</v>
      </c>
      <c r="M38">
        <f t="shared" si="9"/>
        <v>655.88888888888891</v>
      </c>
      <c r="N38">
        <v>610.77777777777783</v>
      </c>
      <c r="O38">
        <v>1224.4444444444443</v>
      </c>
      <c r="P38">
        <v>1224.4444444444443</v>
      </c>
      <c r="Q38">
        <v>655.88888888888891</v>
      </c>
      <c r="R38">
        <v>1224.4444444444443</v>
      </c>
      <c r="S38">
        <v>2001.1111111111113</v>
      </c>
      <c r="T38">
        <v>655.88888888888891</v>
      </c>
      <c r="U38">
        <v>1224.4444444444443</v>
      </c>
      <c r="V38">
        <v>1240.3333333333333</v>
      </c>
      <c r="W38">
        <v>672.88888888888891</v>
      </c>
      <c r="X38">
        <v>672.88888888888891</v>
      </c>
      <c r="Y38">
        <v>24.333333333333332</v>
      </c>
    </row>
    <row r="39" spans="1:25" x14ac:dyDescent="0.25">
      <c r="A39">
        <v>15</v>
      </c>
      <c r="B39">
        <v>9</v>
      </c>
      <c r="C39">
        <v>9</v>
      </c>
      <c r="D39">
        <v>1000</v>
      </c>
      <c r="E39">
        <v>50</v>
      </c>
      <c r="F39">
        <v>53000</v>
      </c>
      <c r="G39" t="s">
        <v>250</v>
      </c>
      <c r="H39" t="s">
        <v>10</v>
      </c>
      <c r="I39">
        <f t="shared" si="5"/>
        <v>21.666666666666668</v>
      </c>
      <c r="J39">
        <f t="shared" si="6"/>
        <v>396.55555555555554</v>
      </c>
      <c r="K39">
        <f t="shared" si="7"/>
        <v>389.33333333333326</v>
      </c>
      <c r="L39">
        <f t="shared" si="8"/>
        <v>1069</v>
      </c>
      <c r="M39">
        <f t="shared" si="9"/>
        <v>405.33333333333326</v>
      </c>
      <c r="N39">
        <v>405.33333333333326</v>
      </c>
      <c r="O39">
        <v>1069</v>
      </c>
      <c r="P39">
        <v>1069</v>
      </c>
      <c r="Q39">
        <v>396.55555555555554</v>
      </c>
      <c r="R39">
        <v>1042.6666666666667</v>
      </c>
      <c r="S39">
        <v>1780.7777777777778</v>
      </c>
      <c r="T39">
        <v>389.33333333333326</v>
      </c>
      <c r="U39">
        <v>1069</v>
      </c>
      <c r="V39">
        <v>947.66666666666652</v>
      </c>
      <c r="W39">
        <v>432.66666666666674</v>
      </c>
      <c r="X39">
        <v>432.66666666666674</v>
      </c>
      <c r="Y39">
        <v>21.666666666666668</v>
      </c>
    </row>
    <row r="40" spans="1:25" x14ac:dyDescent="0.25">
      <c r="A40">
        <v>19</v>
      </c>
      <c r="B40">
        <v>9</v>
      </c>
      <c r="C40">
        <v>9</v>
      </c>
      <c r="D40">
        <v>1000</v>
      </c>
      <c r="E40">
        <v>50</v>
      </c>
      <c r="F40">
        <v>53000</v>
      </c>
      <c r="G40" t="s">
        <v>249</v>
      </c>
      <c r="H40" t="s">
        <v>251</v>
      </c>
      <c r="I40">
        <f t="shared" si="5"/>
        <v>97.777777777777828</v>
      </c>
      <c r="J40">
        <f t="shared" si="6"/>
        <v>333.33333333333331</v>
      </c>
      <c r="K40">
        <f t="shared" si="7"/>
        <v>333.33333333333331</v>
      </c>
      <c r="L40">
        <f t="shared" si="8"/>
        <v>533.33333333333337</v>
      </c>
      <c r="M40">
        <f t="shared" si="9"/>
        <v>431.11111111111114</v>
      </c>
      <c r="N40">
        <v>431.11111111111114</v>
      </c>
      <c r="O40">
        <v>533.33333333333337</v>
      </c>
      <c r="P40">
        <v>533.33333333333337</v>
      </c>
      <c r="Q40">
        <v>333.33333333333331</v>
      </c>
      <c r="R40">
        <v>333.33333333333331</v>
      </c>
      <c r="S40">
        <v>814.22222222222229</v>
      </c>
      <c r="T40">
        <v>333.33333333333331</v>
      </c>
      <c r="U40">
        <v>533.33333333333337</v>
      </c>
      <c r="V40">
        <v>813.66666666666652</v>
      </c>
      <c r="W40">
        <v>528.22222222222217</v>
      </c>
      <c r="X40">
        <v>528.22222222222217</v>
      </c>
      <c r="Y40">
        <v>6</v>
      </c>
    </row>
    <row r="41" spans="1:25" x14ac:dyDescent="0.25">
      <c r="A41">
        <v>19</v>
      </c>
      <c r="B41">
        <v>9</v>
      </c>
      <c r="C41">
        <v>9</v>
      </c>
      <c r="D41">
        <v>1000</v>
      </c>
      <c r="E41">
        <v>50</v>
      </c>
      <c r="F41">
        <v>53000</v>
      </c>
      <c r="G41" t="s">
        <v>250</v>
      </c>
      <c r="H41" t="s">
        <v>251</v>
      </c>
      <c r="I41">
        <f t="shared" si="5"/>
        <v>4.5555555555555554</v>
      </c>
      <c r="J41">
        <f t="shared" si="6"/>
        <v>177.77777777777777</v>
      </c>
      <c r="K41">
        <f t="shared" si="7"/>
        <v>177.77777777777777</v>
      </c>
      <c r="L41">
        <f t="shared" si="8"/>
        <v>244.44444444444449</v>
      </c>
      <c r="M41">
        <f t="shared" si="9"/>
        <v>177.77777777777777</v>
      </c>
      <c r="N41">
        <v>138.33333333333334</v>
      </c>
      <c r="O41">
        <v>244.44444444444449</v>
      </c>
      <c r="P41">
        <v>244.44444444444449</v>
      </c>
      <c r="Q41">
        <v>177.77777777777777</v>
      </c>
      <c r="R41">
        <v>177.77777777777777</v>
      </c>
      <c r="S41">
        <v>413.77777777777777</v>
      </c>
      <c r="T41">
        <v>177.77777777777777</v>
      </c>
      <c r="U41">
        <v>244.44444444444449</v>
      </c>
      <c r="V41">
        <v>368</v>
      </c>
      <c r="W41">
        <v>278</v>
      </c>
      <c r="X41">
        <v>278</v>
      </c>
      <c r="Y41">
        <v>4.5555555555555554</v>
      </c>
    </row>
    <row r="42" spans="1:25" x14ac:dyDescent="0.25">
      <c r="A42">
        <v>4</v>
      </c>
      <c r="B42">
        <v>9</v>
      </c>
      <c r="C42">
        <v>9</v>
      </c>
      <c r="D42">
        <v>1000</v>
      </c>
      <c r="E42">
        <v>50</v>
      </c>
      <c r="F42">
        <v>99000</v>
      </c>
      <c r="G42" t="s">
        <v>249</v>
      </c>
      <c r="H42" t="s">
        <v>8</v>
      </c>
      <c r="I42">
        <f t="shared" si="5"/>
        <v>0</v>
      </c>
      <c r="J42">
        <f t="shared" si="6"/>
        <v>822.77777777777771</v>
      </c>
      <c r="K42">
        <f t="shared" si="7"/>
        <v>822.77777777777771</v>
      </c>
      <c r="L42">
        <f t="shared" si="8"/>
        <v>1269.1111111111113</v>
      </c>
      <c r="M42">
        <f t="shared" si="9"/>
        <v>822.77777777777771</v>
      </c>
      <c r="N42">
        <v>541.66666666666663</v>
      </c>
      <c r="O42">
        <v>1269.1111111111113</v>
      </c>
      <c r="P42">
        <v>1269.1111111111113</v>
      </c>
      <c r="Q42">
        <v>822.77777777777771</v>
      </c>
      <c r="R42">
        <v>1269.1111111111113</v>
      </c>
      <c r="S42">
        <v>906.33333333333348</v>
      </c>
      <c r="T42">
        <v>822.77777777777771</v>
      </c>
      <c r="U42">
        <v>1269.1111111111113</v>
      </c>
    </row>
    <row r="43" spans="1:25" x14ac:dyDescent="0.25">
      <c r="A43">
        <v>4</v>
      </c>
      <c r="B43">
        <v>9</v>
      </c>
      <c r="C43">
        <v>9</v>
      </c>
      <c r="D43">
        <v>1000</v>
      </c>
      <c r="E43">
        <v>50</v>
      </c>
      <c r="F43">
        <v>99000</v>
      </c>
      <c r="G43" t="s">
        <v>250</v>
      </c>
      <c r="H43" t="s">
        <v>8</v>
      </c>
      <c r="I43">
        <f t="shared" si="5"/>
        <v>0</v>
      </c>
      <c r="J43">
        <f t="shared" si="6"/>
        <v>861.66666666666652</v>
      </c>
      <c r="K43">
        <f t="shared" si="7"/>
        <v>861.66666666666652</v>
      </c>
      <c r="L43">
        <f t="shared" si="8"/>
        <v>931.88888888888891</v>
      </c>
      <c r="M43">
        <f t="shared" si="9"/>
        <v>861.66666666666652</v>
      </c>
      <c r="N43">
        <v>562.55555555555554</v>
      </c>
      <c r="O43">
        <v>954.33333333333348</v>
      </c>
      <c r="P43">
        <v>954.33333333333348</v>
      </c>
      <c r="Q43">
        <v>861.66666666666652</v>
      </c>
      <c r="R43">
        <v>931.88888888888891</v>
      </c>
      <c r="S43">
        <v>812</v>
      </c>
      <c r="T43">
        <v>861.66666666666652</v>
      </c>
      <c r="U43">
        <v>931.88888888888891</v>
      </c>
    </row>
    <row r="44" spans="1:25" x14ac:dyDescent="0.25">
      <c r="A44">
        <v>8</v>
      </c>
      <c r="B44">
        <v>9</v>
      </c>
      <c r="C44">
        <v>8</v>
      </c>
      <c r="D44">
        <v>1000</v>
      </c>
      <c r="E44">
        <v>50</v>
      </c>
      <c r="F44">
        <v>99000</v>
      </c>
      <c r="G44" t="s">
        <v>249</v>
      </c>
      <c r="H44" t="s">
        <v>25</v>
      </c>
      <c r="I44">
        <f t="shared" si="5"/>
        <v>0</v>
      </c>
      <c r="J44">
        <f t="shared" si="6"/>
        <v>2693.1111111111113</v>
      </c>
      <c r="K44">
        <f t="shared" si="7"/>
        <v>2693.1111111111113</v>
      </c>
      <c r="L44">
        <f t="shared" si="8"/>
        <v>3361.1111111111113</v>
      </c>
      <c r="M44">
        <f t="shared" si="9"/>
        <v>2693.1111111111113</v>
      </c>
      <c r="N44">
        <v>584</v>
      </c>
      <c r="O44">
        <v>3361.1111111111113</v>
      </c>
      <c r="P44">
        <v>3361.1111111111113</v>
      </c>
      <c r="Q44">
        <v>2693.1111111111113</v>
      </c>
      <c r="R44">
        <v>3361.1111111111113</v>
      </c>
      <c r="T44">
        <v>2693.1111111111113</v>
      </c>
      <c r="U44">
        <v>3361.1111111111113</v>
      </c>
    </row>
    <row r="45" spans="1:25" x14ac:dyDescent="0.25">
      <c r="A45">
        <v>8</v>
      </c>
      <c r="B45">
        <v>9</v>
      </c>
      <c r="C45">
        <v>8</v>
      </c>
      <c r="D45">
        <v>1000</v>
      </c>
      <c r="E45">
        <v>50</v>
      </c>
      <c r="F45">
        <v>99000</v>
      </c>
      <c r="G45" t="s">
        <v>250</v>
      </c>
      <c r="H45" t="s">
        <v>25</v>
      </c>
      <c r="I45">
        <f t="shared" si="5"/>
        <v>0</v>
      </c>
      <c r="J45">
        <f t="shared" si="6"/>
        <v>1549.625</v>
      </c>
      <c r="K45">
        <f t="shared" si="7"/>
        <v>1549.625</v>
      </c>
      <c r="L45">
        <f t="shared" si="8"/>
        <v>1847</v>
      </c>
      <c r="M45">
        <f t="shared" si="9"/>
        <v>1549.625</v>
      </c>
      <c r="N45">
        <v>762</v>
      </c>
      <c r="O45">
        <v>1904.75</v>
      </c>
      <c r="P45">
        <v>1904.75</v>
      </c>
      <c r="Q45">
        <v>1549.625</v>
      </c>
      <c r="R45">
        <v>1847</v>
      </c>
      <c r="T45">
        <v>1549.625</v>
      </c>
      <c r="U45">
        <v>1847</v>
      </c>
    </row>
    <row r="46" spans="1:25" x14ac:dyDescent="0.25">
      <c r="A46">
        <v>12</v>
      </c>
      <c r="B46">
        <v>8</v>
      </c>
      <c r="C46">
        <v>9</v>
      </c>
      <c r="D46">
        <v>1000</v>
      </c>
      <c r="E46">
        <v>50</v>
      </c>
      <c r="F46">
        <v>99000</v>
      </c>
      <c r="G46" t="s">
        <v>249</v>
      </c>
      <c r="H46" t="s">
        <v>7</v>
      </c>
      <c r="I46">
        <f t="shared" si="5"/>
        <v>21.625</v>
      </c>
      <c r="J46">
        <f t="shared" si="6"/>
        <v>1066.875</v>
      </c>
      <c r="K46">
        <f t="shared" si="7"/>
        <v>1083.5</v>
      </c>
      <c r="L46">
        <f t="shared" si="8"/>
        <v>1922.875</v>
      </c>
      <c r="M46">
        <f t="shared" si="9"/>
        <v>1083.5</v>
      </c>
      <c r="N46">
        <v>912.5</v>
      </c>
      <c r="O46">
        <v>1922.875</v>
      </c>
      <c r="P46">
        <v>1922.875</v>
      </c>
      <c r="Q46">
        <v>1083.5</v>
      </c>
      <c r="R46">
        <v>1091.75</v>
      </c>
      <c r="S46">
        <v>3023.625</v>
      </c>
      <c r="T46">
        <v>1083.5</v>
      </c>
      <c r="U46">
        <v>1922.875</v>
      </c>
      <c r="V46">
        <v>1911.5</v>
      </c>
      <c r="W46">
        <v>1066.875</v>
      </c>
      <c r="X46">
        <v>1066.875</v>
      </c>
      <c r="Y46">
        <v>21.625</v>
      </c>
    </row>
    <row r="47" spans="1:25" x14ac:dyDescent="0.25">
      <c r="A47">
        <v>12</v>
      </c>
      <c r="B47">
        <v>8</v>
      </c>
      <c r="C47">
        <v>9</v>
      </c>
      <c r="D47">
        <v>1000</v>
      </c>
      <c r="E47">
        <v>50</v>
      </c>
      <c r="F47">
        <v>99000</v>
      </c>
      <c r="G47" t="s">
        <v>250</v>
      </c>
      <c r="H47" t="s">
        <v>7</v>
      </c>
      <c r="I47">
        <f t="shared" si="5"/>
        <v>160.11111111111111</v>
      </c>
      <c r="J47">
        <f t="shared" si="6"/>
        <v>639.33333333333337</v>
      </c>
      <c r="K47">
        <f t="shared" si="7"/>
        <v>666.33333333333337</v>
      </c>
      <c r="L47">
        <f t="shared" si="8"/>
        <v>1348.2222222222222</v>
      </c>
      <c r="M47">
        <f t="shared" si="9"/>
        <v>666.33333333333337</v>
      </c>
      <c r="N47">
        <v>615.33333333333337</v>
      </c>
      <c r="O47">
        <v>1360.5555555555557</v>
      </c>
      <c r="P47">
        <v>1360.5555555555557</v>
      </c>
      <c r="Q47">
        <v>666.33333333333337</v>
      </c>
      <c r="R47">
        <v>731.88888888888891</v>
      </c>
      <c r="S47">
        <v>2490.1111111111113</v>
      </c>
      <c r="T47">
        <v>666.33333333333337</v>
      </c>
      <c r="U47">
        <v>1348.2222222222222</v>
      </c>
      <c r="V47">
        <v>1336.1111111111113</v>
      </c>
      <c r="W47">
        <v>639.33333333333337</v>
      </c>
      <c r="X47">
        <v>639.33333333333337</v>
      </c>
      <c r="Y47">
        <v>160.11111111111111</v>
      </c>
    </row>
    <row r="48" spans="1:25" x14ac:dyDescent="0.25">
      <c r="A48">
        <v>16</v>
      </c>
      <c r="B48">
        <v>9</v>
      </c>
      <c r="C48">
        <v>9</v>
      </c>
      <c r="D48">
        <v>1000</v>
      </c>
      <c r="E48">
        <v>50</v>
      </c>
      <c r="F48">
        <v>99000</v>
      </c>
      <c r="G48" t="s">
        <v>249</v>
      </c>
      <c r="H48" t="s">
        <v>10</v>
      </c>
      <c r="I48">
        <f t="shared" si="5"/>
        <v>22.222222222222221</v>
      </c>
      <c r="J48">
        <f t="shared" si="6"/>
        <v>719.88888888888891</v>
      </c>
      <c r="K48">
        <f t="shared" si="7"/>
        <v>719.88888888888891</v>
      </c>
      <c r="L48">
        <f t="shared" si="8"/>
        <v>1317.4444444444443</v>
      </c>
      <c r="M48">
        <f t="shared" si="9"/>
        <v>719.88888888888891</v>
      </c>
      <c r="N48">
        <v>672.88888888888891</v>
      </c>
      <c r="O48">
        <v>1317.4444444444443</v>
      </c>
      <c r="P48">
        <v>1317.4444444444443</v>
      </c>
      <c r="Q48">
        <v>719.88888888888891</v>
      </c>
      <c r="R48">
        <v>1007.2222222222222</v>
      </c>
      <c r="S48">
        <v>2073.5555555555557</v>
      </c>
      <c r="T48">
        <v>719.88888888888891</v>
      </c>
      <c r="U48">
        <v>1317.4444444444443</v>
      </c>
      <c r="V48">
        <v>1336.7777777777778</v>
      </c>
      <c r="W48">
        <v>739.66666666666652</v>
      </c>
      <c r="X48">
        <v>739.66666666666652</v>
      </c>
      <c r="Y48">
        <v>22.222222222222221</v>
      </c>
    </row>
    <row r="49" spans="1:25" x14ac:dyDescent="0.25">
      <c r="A49">
        <v>16</v>
      </c>
      <c r="B49">
        <v>9</v>
      </c>
      <c r="C49">
        <v>9</v>
      </c>
      <c r="D49">
        <v>1000</v>
      </c>
      <c r="E49">
        <v>50</v>
      </c>
      <c r="F49">
        <v>99000</v>
      </c>
      <c r="G49" t="s">
        <v>250</v>
      </c>
      <c r="H49" t="s">
        <v>10</v>
      </c>
      <c r="I49">
        <f t="shared" si="5"/>
        <v>16.222222222222221</v>
      </c>
      <c r="J49">
        <f t="shared" si="6"/>
        <v>435.88888888888886</v>
      </c>
      <c r="K49">
        <f t="shared" si="7"/>
        <v>436</v>
      </c>
      <c r="L49">
        <f t="shared" si="8"/>
        <v>968.22222222222229</v>
      </c>
      <c r="M49">
        <f t="shared" si="9"/>
        <v>436</v>
      </c>
      <c r="N49">
        <v>396.66666666666674</v>
      </c>
      <c r="O49">
        <v>968.22222222222229</v>
      </c>
      <c r="P49">
        <v>968.22222222222229</v>
      </c>
      <c r="Q49">
        <v>436</v>
      </c>
      <c r="R49">
        <v>901.33333333333348</v>
      </c>
      <c r="S49">
        <v>1951.7777777777776</v>
      </c>
      <c r="T49">
        <v>436</v>
      </c>
      <c r="U49">
        <v>968.22222222222229</v>
      </c>
      <c r="V49">
        <v>986.33333333333348</v>
      </c>
      <c r="W49">
        <v>435.88888888888886</v>
      </c>
      <c r="X49">
        <v>435.88888888888886</v>
      </c>
      <c r="Y49">
        <v>16.222222222222221</v>
      </c>
    </row>
    <row r="50" spans="1:25" x14ac:dyDescent="0.25">
      <c r="A50">
        <v>20</v>
      </c>
      <c r="B50">
        <v>9</v>
      </c>
      <c r="C50">
        <v>9</v>
      </c>
      <c r="D50">
        <v>1000</v>
      </c>
      <c r="E50">
        <v>50</v>
      </c>
      <c r="F50">
        <v>99000</v>
      </c>
      <c r="G50" t="s">
        <v>249</v>
      </c>
      <c r="H50" t="s">
        <v>251</v>
      </c>
      <c r="I50">
        <f t="shared" si="5"/>
        <v>146.77777777777783</v>
      </c>
      <c r="J50">
        <f t="shared" si="6"/>
        <v>288.88888888888891</v>
      </c>
      <c r="K50">
        <f t="shared" si="7"/>
        <v>288.88888888888891</v>
      </c>
      <c r="L50">
        <f t="shared" si="8"/>
        <v>455.55555555555554</v>
      </c>
      <c r="M50">
        <f t="shared" si="9"/>
        <v>435.66666666666674</v>
      </c>
      <c r="N50">
        <v>435.66666666666674</v>
      </c>
      <c r="O50">
        <v>455.55555555555554</v>
      </c>
      <c r="P50">
        <v>455.55555555555554</v>
      </c>
      <c r="Q50">
        <v>288.88888888888891</v>
      </c>
      <c r="R50">
        <v>288.88888888888891</v>
      </c>
      <c r="S50">
        <v>813</v>
      </c>
      <c r="T50">
        <v>288.88888888888891</v>
      </c>
      <c r="U50">
        <v>455.55555555555554</v>
      </c>
      <c r="V50">
        <v>812.33333333333348</v>
      </c>
      <c r="W50">
        <v>526.88888888888891</v>
      </c>
      <c r="X50">
        <v>526.88888888888891</v>
      </c>
      <c r="Y50">
        <v>3.5555555555555554</v>
      </c>
    </row>
    <row r="51" spans="1:25" x14ac:dyDescent="0.25">
      <c r="A51">
        <v>20</v>
      </c>
      <c r="B51">
        <v>9</v>
      </c>
      <c r="C51">
        <v>9</v>
      </c>
      <c r="D51">
        <v>1000</v>
      </c>
      <c r="E51">
        <v>50</v>
      </c>
      <c r="F51">
        <v>99000</v>
      </c>
      <c r="G51" t="s">
        <v>250</v>
      </c>
      <c r="H51" t="s">
        <v>251</v>
      </c>
      <c r="I51">
        <f t="shared" si="5"/>
        <v>0</v>
      </c>
      <c r="J51">
        <f t="shared" si="6"/>
        <v>166.66666666666666</v>
      </c>
      <c r="K51">
        <f t="shared" si="7"/>
        <v>166.66666666666666</v>
      </c>
      <c r="L51">
        <f t="shared" si="8"/>
        <v>211.11111111111111</v>
      </c>
      <c r="M51">
        <f t="shared" si="9"/>
        <v>166.66666666666666</v>
      </c>
      <c r="N51">
        <v>139.22222222222223</v>
      </c>
      <c r="O51">
        <v>222.22222222222223</v>
      </c>
      <c r="P51">
        <v>222.22222222222223</v>
      </c>
      <c r="Q51">
        <v>166.66666666666666</v>
      </c>
      <c r="R51">
        <v>166.66666666666666</v>
      </c>
      <c r="S51">
        <v>413.55555555555554</v>
      </c>
      <c r="T51">
        <v>166.66666666666666</v>
      </c>
      <c r="U51">
        <v>211.11111111111111</v>
      </c>
      <c r="V51">
        <v>372.88888888888886</v>
      </c>
      <c r="W51">
        <v>285.77777777777777</v>
      </c>
      <c r="X51">
        <v>285.77777777777777</v>
      </c>
      <c r="Y51">
        <v>0</v>
      </c>
    </row>
  </sheetData>
  <sortState xmlns:xlrd2="http://schemas.microsoft.com/office/spreadsheetml/2017/richdata2" ref="A2:Y51">
    <sortCondition ref="F2:F51"/>
    <sortCondition ref="H2:H51"/>
    <sortCondition ref="G2:G51"/>
  </sortState>
  <conditionalFormatting sqref="B2:F51">
    <cfRule type="cellIs" dxfId="7" priority="3" operator="equal">
      <formula>9</formula>
    </cfRule>
  </conditionalFormatting>
  <conditionalFormatting sqref="B2:F51">
    <cfRule type="cellIs" dxfId="6" priority="1" operator="lessThan">
      <formula>9</formula>
    </cfRule>
    <cfRule type="cellIs" dxfId="5" priority="2" operator="equal">
      <formula>9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9DD8-9AA9-4AA3-8DA1-DD150B158A55}">
  <dimension ref="A1:Y51"/>
  <sheetViews>
    <sheetView workbookViewId="0">
      <selection activeCell="Q41" sqref="Q41"/>
    </sheetView>
  </sheetViews>
  <sheetFormatPr defaultRowHeight="15" x14ac:dyDescent="0.25"/>
  <cols>
    <col min="1" max="1" width="6.140625" bestFit="1" customWidth="1"/>
    <col min="2" max="2" width="16.7109375" bestFit="1" customWidth="1"/>
    <col min="3" max="3" width="16.85546875" bestFit="1" customWidth="1"/>
    <col min="4" max="4" width="6.28515625" bestFit="1" customWidth="1"/>
    <col min="5" max="5" width="7.42578125" bestFit="1" customWidth="1"/>
    <col min="6" max="6" width="8.85546875" bestFit="1" customWidth="1"/>
    <col min="7" max="7" width="7.28515625" bestFit="1" customWidth="1"/>
    <col min="8" max="8" width="14.140625" bestFit="1" customWidth="1"/>
    <col min="9" max="13" width="16.85546875" customWidth="1"/>
    <col min="14" max="14" width="13.28515625" bestFit="1" customWidth="1"/>
    <col min="15" max="15" width="16.28515625" bestFit="1" customWidth="1"/>
    <col min="16" max="16" width="15" bestFit="1" customWidth="1"/>
    <col min="17" max="17" width="12" bestFit="1" customWidth="1"/>
    <col min="18" max="18" width="17" bestFit="1" customWidth="1"/>
    <col min="19" max="19" width="19.7109375" bestFit="1" customWidth="1"/>
    <col min="20" max="20" width="24.28515625" bestFit="1" customWidth="1"/>
    <col min="21" max="21" width="28.42578125" bestFit="1" customWidth="1"/>
    <col min="22" max="22" width="19.7109375" bestFit="1" customWidth="1"/>
    <col min="23" max="23" width="19" bestFit="1" customWidth="1"/>
    <col min="24" max="24" width="14.7109375" bestFit="1" customWidth="1"/>
    <col min="25" max="25" width="17.5703125" bestFit="1" customWidth="1"/>
    <col min="26" max="26" width="26.5703125" bestFit="1" customWidth="1"/>
    <col min="27" max="27" width="24.5703125" bestFit="1" customWidth="1"/>
    <col min="28" max="28" width="27.7109375" bestFit="1" customWidth="1"/>
    <col min="29" max="29" width="26.42578125" bestFit="1" customWidth="1"/>
    <col min="30" max="30" width="18.28515625" bestFit="1" customWidth="1"/>
    <col min="31" max="31" width="28.42578125" bestFit="1" customWidth="1"/>
    <col min="32" max="32" width="31.140625" bestFit="1" customWidth="1"/>
    <col min="33" max="33" width="35.7109375" bestFit="1" customWidth="1"/>
    <col min="34" max="34" width="39.85546875" bestFit="1" customWidth="1"/>
    <col min="35" max="35" width="31.140625" bestFit="1" customWidth="1"/>
    <col min="36" max="36" width="30.42578125" bestFit="1" customWidth="1"/>
    <col min="37" max="37" width="26.140625" bestFit="1" customWidth="1"/>
    <col min="38" max="38" width="28.85546875" bestFit="1" customWidth="1"/>
  </cols>
  <sheetData>
    <row r="1" spans="1:25" s="1" customFormat="1" x14ac:dyDescent="0.25">
      <c r="A1" s="1" t="s">
        <v>9</v>
      </c>
      <c r="B1" s="1" t="s">
        <v>36</v>
      </c>
      <c r="C1" s="1" t="s">
        <v>37</v>
      </c>
      <c r="D1" s="1" t="s">
        <v>31</v>
      </c>
      <c r="E1" s="1" t="s">
        <v>32</v>
      </c>
      <c r="F1" s="1" t="s">
        <v>30</v>
      </c>
      <c r="G1" s="1" t="s">
        <v>231</v>
      </c>
      <c r="H1" s="1" t="s">
        <v>63</v>
      </c>
      <c r="I1" s="1" t="s">
        <v>244</v>
      </c>
      <c r="J1" s="1" t="s">
        <v>240</v>
      </c>
      <c r="K1" s="1" t="s">
        <v>241</v>
      </c>
      <c r="L1" s="1" t="s">
        <v>242</v>
      </c>
      <c r="M1" s="1" t="s">
        <v>243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 t="s">
        <v>237</v>
      </c>
      <c r="T1" s="1" t="s">
        <v>238</v>
      </c>
      <c r="U1" s="1" t="s">
        <v>245</v>
      </c>
      <c r="V1" s="1" t="s">
        <v>246</v>
      </c>
      <c r="W1" s="1" t="s">
        <v>247</v>
      </c>
      <c r="X1" s="1" t="s">
        <v>248</v>
      </c>
      <c r="Y1" s="1" t="s">
        <v>239</v>
      </c>
    </row>
    <row r="2" spans="1:25" x14ac:dyDescent="0.25">
      <c r="A2">
        <v>21</v>
      </c>
      <c r="B2">
        <v>9</v>
      </c>
      <c r="C2">
        <v>9</v>
      </c>
      <c r="D2">
        <v>51</v>
      </c>
      <c r="E2">
        <v>2000</v>
      </c>
      <c r="F2">
        <v>51</v>
      </c>
      <c r="G2" t="s">
        <v>249</v>
      </c>
      <c r="H2" t="s">
        <v>8</v>
      </c>
      <c r="I2">
        <f t="shared" ref="I2:I33" si="0">MAX((M2-K2),Y2)</f>
        <v>0</v>
      </c>
      <c r="J2">
        <f t="shared" ref="J2:J33" si="1">MIN(Q2,X2)</f>
        <v>10789.111111111111</v>
      </c>
      <c r="K2">
        <f t="shared" ref="K2:K33" si="2">T2</f>
        <v>10789.111111111111</v>
      </c>
      <c r="L2">
        <f t="shared" ref="L2:L33" si="3">U2</f>
        <v>21679.666666666668</v>
      </c>
      <c r="M2">
        <f t="shared" ref="M2:M33" si="4">MAX(K2,N2)</f>
        <v>10789.111111111111</v>
      </c>
      <c r="N2">
        <v>10494.222222222224</v>
      </c>
      <c r="O2">
        <v>21679.666666666668</v>
      </c>
      <c r="P2">
        <v>21679.666666666668</v>
      </c>
      <c r="Q2">
        <v>10789.111111111111</v>
      </c>
      <c r="R2">
        <v>21679.666666666668</v>
      </c>
      <c r="S2">
        <v>16209.888888888889</v>
      </c>
      <c r="T2">
        <v>10789.111111111111</v>
      </c>
      <c r="U2">
        <v>21679.666666666668</v>
      </c>
    </row>
    <row r="3" spans="1:25" x14ac:dyDescent="0.25">
      <c r="A3">
        <v>21</v>
      </c>
      <c r="B3">
        <v>9</v>
      </c>
      <c r="C3">
        <v>9</v>
      </c>
      <c r="D3">
        <v>51</v>
      </c>
      <c r="E3">
        <v>2000</v>
      </c>
      <c r="F3">
        <v>51</v>
      </c>
      <c r="G3" t="s">
        <v>250</v>
      </c>
      <c r="H3" t="s">
        <v>8</v>
      </c>
      <c r="I3">
        <f t="shared" si="0"/>
        <v>0</v>
      </c>
      <c r="J3">
        <f t="shared" si="1"/>
        <v>9255.2222222222226</v>
      </c>
      <c r="K3">
        <f t="shared" si="2"/>
        <v>9255.2222222222226</v>
      </c>
      <c r="L3">
        <f t="shared" si="3"/>
        <v>9377.4444444444453</v>
      </c>
      <c r="M3">
        <f t="shared" si="4"/>
        <v>9255.2222222222226</v>
      </c>
      <c r="N3">
        <v>8984.3333333333339</v>
      </c>
      <c r="O3">
        <v>9390.3333333333339</v>
      </c>
      <c r="P3">
        <v>9390.3333333333339</v>
      </c>
      <c r="Q3">
        <v>9255.2222222222226</v>
      </c>
      <c r="R3">
        <v>9377.4444444444453</v>
      </c>
      <c r="S3">
        <v>9255.2222222222226</v>
      </c>
      <c r="T3">
        <v>9255.2222222222226</v>
      </c>
      <c r="U3">
        <v>9377.4444444444453</v>
      </c>
    </row>
    <row r="4" spans="1:25" x14ac:dyDescent="0.25">
      <c r="A4">
        <v>22</v>
      </c>
      <c r="B4">
        <v>1</v>
      </c>
      <c r="C4">
        <v>9</v>
      </c>
      <c r="D4">
        <v>51</v>
      </c>
      <c r="E4">
        <v>2000</v>
      </c>
      <c r="F4">
        <v>51</v>
      </c>
      <c r="G4" t="s">
        <v>249</v>
      </c>
      <c r="H4" t="s">
        <v>25</v>
      </c>
      <c r="I4">
        <f t="shared" si="0"/>
        <v>0</v>
      </c>
      <c r="J4">
        <f t="shared" si="1"/>
        <v>15057</v>
      </c>
      <c r="K4">
        <f t="shared" si="2"/>
        <v>15057</v>
      </c>
      <c r="L4">
        <f t="shared" si="3"/>
        <v>26325</v>
      </c>
      <c r="M4">
        <f t="shared" si="4"/>
        <v>15057</v>
      </c>
      <c r="N4">
        <v>14376</v>
      </c>
      <c r="O4">
        <v>26325</v>
      </c>
      <c r="P4">
        <v>26325</v>
      </c>
      <c r="Q4">
        <v>15057</v>
      </c>
      <c r="R4">
        <v>26325</v>
      </c>
      <c r="S4">
        <v>16612</v>
      </c>
      <c r="T4">
        <v>15057</v>
      </c>
      <c r="U4">
        <v>26325</v>
      </c>
    </row>
    <row r="5" spans="1:25" x14ac:dyDescent="0.25">
      <c r="A5">
        <v>22</v>
      </c>
      <c r="B5">
        <v>1</v>
      </c>
      <c r="C5">
        <v>9</v>
      </c>
      <c r="D5">
        <v>51</v>
      </c>
      <c r="E5">
        <v>2000</v>
      </c>
      <c r="F5">
        <v>51</v>
      </c>
      <c r="G5" t="s">
        <v>250</v>
      </c>
      <c r="H5" t="s">
        <v>25</v>
      </c>
      <c r="I5">
        <f t="shared" si="0"/>
        <v>0</v>
      </c>
      <c r="J5">
        <f t="shared" si="1"/>
        <v>11383.444444444443</v>
      </c>
      <c r="K5">
        <f t="shared" si="2"/>
        <v>11383.444444444443</v>
      </c>
      <c r="L5">
        <f t="shared" si="3"/>
        <v>11554.888888888889</v>
      </c>
      <c r="M5">
        <f t="shared" si="4"/>
        <v>11383.444444444443</v>
      </c>
      <c r="N5">
        <v>10640.666666666666</v>
      </c>
      <c r="O5">
        <v>11631.555555555557</v>
      </c>
      <c r="P5">
        <v>11631.555555555557</v>
      </c>
      <c r="Q5">
        <v>11383.444444444443</v>
      </c>
      <c r="R5">
        <v>11554.888888888889</v>
      </c>
      <c r="S5">
        <v>11383.444444444443</v>
      </c>
      <c r="T5">
        <v>11383.444444444443</v>
      </c>
      <c r="U5">
        <v>11554.888888888889</v>
      </c>
    </row>
    <row r="6" spans="1:25" x14ac:dyDescent="0.25">
      <c r="A6">
        <v>23</v>
      </c>
      <c r="B6">
        <v>9</v>
      </c>
      <c r="C6">
        <v>9</v>
      </c>
      <c r="D6">
        <v>51</v>
      </c>
      <c r="E6">
        <v>2000</v>
      </c>
      <c r="F6">
        <v>51</v>
      </c>
      <c r="G6" t="s">
        <v>249</v>
      </c>
      <c r="H6" t="s">
        <v>7</v>
      </c>
      <c r="I6">
        <f t="shared" si="0"/>
        <v>3458.1111111111113</v>
      </c>
      <c r="J6">
        <f t="shared" si="1"/>
        <v>9774</v>
      </c>
      <c r="K6">
        <f t="shared" si="2"/>
        <v>9778.4444444444453</v>
      </c>
      <c r="L6">
        <f t="shared" si="3"/>
        <v>27587.666666666668</v>
      </c>
      <c r="M6">
        <f t="shared" si="4"/>
        <v>13236.555555555557</v>
      </c>
      <c r="N6">
        <v>13236.555555555557</v>
      </c>
      <c r="O6">
        <v>27587.666666666668</v>
      </c>
      <c r="P6">
        <v>27587.666666666668</v>
      </c>
      <c r="Q6">
        <v>9778.4444444444453</v>
      </c>
      <c r="R6">
        <v>10598.555555555557</v>
      </c>
      <c r="S6">
        <v>28145.777777777777</v>
      </c>
      <c r="T6">
        <v>9778.4444444444453</v>
      </c>
      <c r="U6">
        <v>27587.666666666668</v>
      </c>
      <c r="V6">
        <v>9774</v>
      </c>
      <c r="W6">
        <v>9774</v>
      </c>
      <c r="X6">
        <v>9774</v>
      </c>
    </row>
    <row r="7" spans="1:25" x14ac:dyDescent="0.25">
      <c r="A7">
        <v>23</v>
      </c>
      <c r="B7">
        <v>9</v>
      </c>
      <c r="C7">
        <v>9</v>
      </c>
      <c r="D7">
        <v>51</v>
      </c>
      <c r="E7">
        <v>2000</v>
      </c>
      <c r="F7">
        <v>51</v>
      </c>
      <c r="G7" t="s">
        <v>250</v>
      </c>
      <c r="H7" t="s">
        <v>7</v>
      </c>
      <c r="I7">
        <f t="shared" si="0"/>
        <v>2046.2222222222226</v>
      </c>
      <c r="J7">
        <f t="shared" si="1"/>
        <v>4950.8888888888887</v>
      </c>
      <c r="K7">
        <f t="shared" si="2"/>
        <v>4968.4444444444443</v>
      </c>
      <c r="L7">
        <f t="shared" si="3"/>
        <v>7536.2222222222226</v>
      </c>
      <c r="M7">
        <f t="shared" si="4"/>
        <v>7014.666666666667</v>
      </c>
      <c r="N7">
        <v>7014.666666666667</v>
      </c>
      <c r="O7">
        <v>7543.333333333333</v>
      </c>
      <c r="P7">
        <v>7543.333333333333</v>
      </c>
      <c r="Q7">
        <v>4968.4444444444443</v>
      </c>
      <c r="R7">
        <v>5235.5555555555557</v>
      </c>
      <c r="S7">
        <v>11703.333333333334</v>
      </c>
      <c r="T7">
        <v>4968.4444444444443</v>
      </c>
      <c r="U7">
        <v>7536.2222222222226</v>
      </c>
      <c r="V7">
        <v>7516.1111111111122</v>
      </c>
      <c r="W7">
        <v>4950.8888888888887</v>
      </c>
      <c r="X7">
        <v>4950.8888888888887</v>
      </c>
      <c r="Y7">
        <v>45.333333333333336</v>
      </c>
    </row>
    <row r="8" spans="1:25" x14ac:dyDescent="0.25">
      <c r="A8">
        <v>24</v>
      </c>
      <c r="B8">
        <v>9</v>
      </c>
      <c r="C8">
        <v>9</v>
      </c>
      <c r="D8">
        <v>51</v>
      </c>
      <c r="E8">
        <v>2000</v>
      </c>
      <c r="F8">
        <v>51</v>
      </c>
      <c r="G8" t="s">
        <v>249</v>
      </c>
      <c r="H8" t="s">
        <v>10</v>
      </c>
      <c r="I8">
        <f t="shared" si="0"/>
        <v>7376.7777777777774</v>
      </c>
      <c r="J8">
        <f t="shared" si="1"/>
        <v>10491</v>
      </c>
      <c r="K8">
        <f t="shared" si="2"/>
        <v>10491</v>
      </c>
      <c r="L8">
        <f t="shared" si="3"/>
        <v>32877</v>
      </c>
      <c r="M8">
        <f t="shared" si="4"/>
        <v>17867.777777777777</v>
      </c>
      <c r="N8">
        <v>17867.777777777777</v>
      </c>
      <c r="O8">
        <v>32877</v>
      </c>
      <c r="P8">
        <v>32877</v>
      </c>
      <c r="Q8">
        <v>10491</v>
      </c>
      <c r="R8">
        <v>32877</v>
      </c>
      <c r="S8">
        <v>33458.444444444445</v>
      </c>
      <c r="T8">
        <v>10491</v>
      </c>
      <c r="U8">
        <v>32877</v>
      </c>
      <c r="V8">
        <v>10507.666666666666</v>
      </c>
      <c r="W8">
        <v>10507.666666666666</v>
      </c>
      <c r="X8">
        <v>10507.666666666666</v>
      </c>
    </row>
    <row r="9" spans="1:25" x14ac:dyDescent="0.25">
      <c r="A9">
        <v>24</v>
      </c>
      <c r="B9">
        <v>9</v>
      </c>
      <c r="C9">
        <v>9</v>
      </c>
      <c r="D9">
        <v>51</v>
      </c>
      <c r="E9">
        <v>2000</v>
      </c>
      <c r="F9">
        <v>51</v>
      </c>
      <c r="G9" t="s">
        <v>250</v>
      </c>
      <c r="H9" t="s">
        <v>10</v>
      </c>
      <c r="I9">
        <f t="shared" si="0"/>
        <v>6623.1111111111113</v>
      </c>
      <c r="J9">
        <f t="shared" si="1"/>
        <v>10780.333333333334</v>
      </c>
      <c r="K9">
        <f t="shared" si="2"/>
        <v>10780.333333333334</v>
      </c>
      <c r="L9">
        <f t="shared" si="3"/>
        <v>0</v>
      </c>
      <c r="M9">
        <f t="shared" si="4"/>
        <v>17403.444444444445</v>
      </c>
      <c r="N9">
        <v>17403.444444444445</v>
      </c>
      <c r="O9">
        <v>17577.555555555555</v>
      </c>
      <c r="P9">
        <v>17577.555555555555</v>
      </c>
      <c r="Q9">
        <v>10780.333333333334</v>
      </c>
      <c r="R9">
        <v>10780.333333333334</v>
      </c>
      <c r="S9">
        <v>17955.888888888891</v>
      </c>
      <c r="T9">
        <v>10780.333333333334</v>
      </c>
      <c r="U9">
        <v>0</v>
      </c>
      <c r="V9">
        <v>10801</v>
      </c>
      <c r="W9">
        <v>10801</v>
      </c>
      <c r="X9">
        <v>10801</v>
      </c>
    </row>
    <row r="10" spans="1:25" x14ac:dyDescent="0.25">
      <c r="A10">
        <v>25</v>
      </c>
      <c r="B10">
        <v>3</v>
      </c>
      <c r="C10">
        <v>3</v>
      </c>
      <c r="D10">
        <v>51</v>
      </c>
      <c r="E10">
        <v>2000</v>
      </c>
      <c r="F10">
        <v>51</v>
      </c>
      <c r="G10" t="s">
        <v>249</v>
      </c>
      <c r="H10" t="s">
        <v>251</v>
      </c>
      <c r="I10">
        <f t="shared" si="0"/>
        <v>13689.666666666666</v>
      </c>
      <c r="J10">
        <f t="shared" si="1"/>
        <v>12433.333333333334</v>
      </c>
      <c r="K10">
        <f t="shared" si="2"/>
        <v>12433.333333333334</v>
      </c>
      <c r="L10">
        <f t="shared" si="3"/>
        <v>0</v>
      </c>
      <c r="M10">
        <f t="shared" si="4"/>
        <v>26123</v>
      </c>
      <c r="N10">
        <v>26123</v>
      </c>
      <c r="O10">
        <v>12433.333333333334</v>
      </c>
      <c r="P10">
        <v>12433.333333333334</v>
      </c>
      <c r="Q10">
        <v>12433.333333333334</v>
      </c>
      <c r="R10">
        <v>12433.333333333334</v>
      </c>
      <c r="S10">
        <v>31657.666666666668</v>
      </c>
      <c r="T10">
        <v>12433.333333333334</v>
      </c>
      <c r="V10">
        <v>17733.666666666668</v>
      </c>
      <c r="W10">
        <v>17733.666666666668</v>
      </c>
      <c r="X10">
        <v>17733.666666666668</v>
      </c>
    </row>
    <row r="11" spans="1:25" x14ac:dyDescent="0.25">
      <c r="A11">
        <v>25</v>
      </c>
      <c r="B11">
        <v>3</v>
      </c>
      <c r="C11">
        <v>3</v>
      </c>
      <c r="D11">
        <v>51</v>
      </c>
      <c r="E11">
        <v>2000</v>
      </c>
      <c r="F11">
        <v>51</v>
      </c>
      <c r="G11" t="s">
        <v>250</v>
      </c>
      <c r="H11" t="s">
        <v>251</v>
      </c>
      <c r="I11">
        <f t="shared" si="0"/>
        <v>12483.999999999996</v>
      </c>
      <c r="J11">
        <f t="shared" si="1"/>
        <v>32366.666666666668</v>
      </c>
      <c r="K11">
        <f t="shared" si="2"/>
        <v>32366.666666666668</v>
      </c>
      <c r="L11">
        <f t="shared" si="3"/>
        <v>0</v>
      </c>
      <c r="M11">
        <f t="shared" si="4"/>
        <v>44850.666666666664</v>
      </c>
      <c r="N11">
        <v>44850.666666666664</v>
      </c>
      <c r="O11">
        <v>32366.666666666668</v>
      </c>
      <c r="P11">
        <v>32366.666666666668</v>
      </c>
      <c r="Q11">
        <v>32366.666666666668</v>
      </c>
      <c r="R11">
        <v>32366.666666666668</v>
      </c>
      <c r="S11">
        <v>44980.333333333336</v>
      </c>
      <c r="T11">
        <v>32366.666666666668</v>
      </c>
      <c r="V11">
        <v>38003.666666666664</v>
      </c>
      <c r="W11">
        <v>36591</v>
      </c>
      <c r="X11">
        <v>36591</v>
      </c>
    </row>
    <row r="12" spans="1:25" x14ac:dyDescent="0.25">
      <c r="A12">
        <v>1</v>
      </c>
      <c r="B12">
        <v>9</v>
      </c>
      <c r="C12">
        <v>9</v>
      </c>
      <c r="D12">
        <v>1000</v>
      </c>
      <c r="E12">
        <v>50</v>
      </c>
      <c r="F12">
        <v>14000</v>
      </c>
      <c r="G12" t="s">
        <v>249</v>
      </c>
      <c r="H12" t="s">
        <v>8</v>
      </c>
      <c r="I12">
        <f t="shared" si="0"/>
        <v>0</v>
      </c>
      <c r="J12">
        <f t="shared" si="1"/>
        <v>1050.4444444444443</v>
      </c>
      <c r="K12">
        <f t="shared" si="2"/>
        <v>1050.4444444444443</v>
      </c>
      <c r="L12">
        <f t="shared" si="3"/>
        <v>1520.8888888888887</v>
      </c>
      <c r="M12">
        <f t="shared" si="4"/>
        <v>1050.4444444444443</v>
      </c>
      <c r="N12">
        <v>796.22222222222229</v>
      </c>
      <c r="O12">
        <v>1520.8888888888887</v>
      </c>
      <c r="P12">
        <v>1520.8888888888887</v>
      </c>
      <c r="Q12">
        <v>1050.4444444444443</v>
      </c>
      <c r="R12">
        <v>1520.8888888888887</v>
      </c>
      <c r="S12">
        <v>1103.1111111111113</v>
      </c>
      <c r="T12">
        <v>1050.4444444444443</v>
      </c>
      <c r="U12">
        <v>1520.8888888888887</v>
      </c>
    </row>
    <row r="13" spans="1:25" x14ac:dyDescent="0.25">
      <c r="A13">
        <v>1</v>
      </c>
      <c r="B13">
        <v>9</v>
      </c>
      <c r="C13">
        <v>9</v>
      </c>
      <c r="D13">
        <v>1000</v>
      </c>
      <c r="E13">
        <v>50</v>
      </c>
      <c r="F13">
        <v>14000</v>
      </c>
      <c r="G13" t="s">
        <v>250</v>
      </c>
      <c r="H13" t="s">
        <v>8</v>
      </c>
      <c r="I13">
        <f t="shared" si="0"/>
        <v>0</v>
      </c>
      <c r="J13">
        <f t="shared" si="1"/>
        <v>1158</v>
      </c>
      <c r="K13">
        <f t="shared" si="2"/>
        <v>1158</v>
      </c>
      <c r="L13">
        <f t="shared" si="3"/>
        <v>1263.6666666666667</v>
      </c>
      <c r="M13">
        <f t="shared" si="4"/>
        <v>1158</v>
      </c>
      <c r="N13">
        <v>870.22222222222229</v>
      </c>
      <c r="O13">
        <v>1282.1111111111113</v>
      </c>
      <c r="P13">
        <v>1282.1111111111113</v>
      </c>
      <c r="Q13">
        <v>1158</v>
      </c>
      <c r="R13">
        <v>1263.6666666666667</v>
      </c>
      <c r="S13">
        <v>1158</v>
      </c>
      <c r="T13">
        <v>1158</v>
      </c>
      <c r="U13">
        <v>1263.6666666666667</v>
      </c>
    </row>
    <row r="14" spans="1:25" x14ac:dyDescent="0.25">
      <c r="A14">
        <v>5</v>
      </c>
      <c r="B14">
        <v>9</v>
      </c>
      <c r="C14">
        <v>9</v>
      </c>
      <c r="D14">
        <v>1000</v>
      </c>
      <c r="E14">
        <v>50</v>
      </c>
      <c r="F14">
        <v>14000</v>
      </c>
      <c r="G14" t="s">
        <v>249</v>
      </c>
      <c r="H14" t="s">
        <v>25</v>
      </c>
      <c r="I14">
        <f t="shared" si="0"/>
        <v>0</v>
      </c>
      <c r="J14">
        <f t="shared" si="1"/>
        <v>1436.5555555555557</v>
      </c>
      <c r="K14">
        <f t="shared" si="2"/>
        <v>1436.5555555555557</v>
      </c>
      <c r="L14">
        <f t="shared" si="3"/>
        <v>2114.5555555555557</v>
      </c>
      <c r="M14">
        <f t="shared" si="4"/>
        <v>1436.5555555555557</v>
      </c>
      <c r="N14">
        <v>743.22222222222229</v>
      </c>
      <c r="O14">
        <v>2114.5555555555557</v>
      </c>
      <c r="P14">
        <v>2114.5555555555557</v>
      </c>
      <c r="Q14">
        <v>1436.5555555555557</v>
      </c>
      <c r="R14">
        <v>2114.5555555555557</v>
      </c>
      <c r="S14">
        <v>186.11111111111111</v>
      </c>
      <c r="T14">
        <v>1436.5555555555557</v>
      </c>
      <c r="U14">
        <v>2114.5555555555557</v>
      </c>
    </row>
    <row r="15" spans="1:25" x14ac:dyDescent="0.25">
      <c r="A15">
        <v>5</v>
      </c>
      <c r="B15">
        <v>9</v>
      </c>
      <c r="C15">
        <v>9</v>
      </c>
      <c r="D15">
        <v>1000</v>
      </c>
      <c r="E15">
        <v>50</v>
      </c>
      <c r="F15">
        <v>14000</v>
      </c>
      <c r="G15" t="s">
        <v>250</v>
      </c>
      <c r="H15" t="s">
        <v>25</v>
      </c>
      <c r="I15">
        <f t="shared" si="0"/>
        <v>0</v>
      </c>
      <c r="J15">
        <f t="shared" si="1"/>
        <v>1505.4444444444443</v>
      </c>
      <c r="K15">
        <f t="shared" si="2"/>
        <v>1505.4444444444443</v>
      </c>
      <c r="L15">
        <f t="shared" si="3"/>
        <v>1660.4444444444443</v>
      </c>
      <c r="M15">
        <f t="shared" si="4"/>
        <v>1505.4444444444443</v>
      </c>
      <c r="N15">
        <v>809.11111111111109</v>
      </c>
      <c r="O15">
        <v>1799.8888888888887</v>
      </c>
      <c r="P15">
        <v>1799.8888888888887</v>
      </c>
      <c r="Q15">
        <v>1505.4444444444443</v>
      </c>
      <c r="R15">
        <v>1660.4444444444443</v>
      </c>
      <c r="S15">
        <v>897.22222222222229</v>
      </c>
      <c r="T15">
        <v>1505.4444444444443</v>
      </c>
      <c r="U15">
        <v>1660.4444444444443</v>
      </c>
    </row>
    <row r="16" spans="1:25" x14ac:dyDescent="0.25">
      <c r="A16">
        <v>9</v>
      </c>
      <c r="B16">
        <v>9</v>
      </c>
      <c r="C16">
        <v>9</v>
      </c>
      <c r="D16">
        <v>1000</v>
      </c>
      <c r="E16">
        <v>50</v>
      </c>
      <c r="F16">
        <v>14000</v>
      </c>
      <c r="G16" t="s">
        <v>249</v>
      </c>
      <c r="H16" t="s">
        <v>7</v>
      </c>
      <c r="I16">
        <f t="shared" si="0"/>
        <v>31.333333333333332</v>
      </c>
      <c r="J16">
        <f t="shared" si="1"/>
        <v>942.22222222222229</v>
      </c>
      <c r="K16">
        <f t="shared" si="2"/>
        <v>959.11111111111109</v>
      </c>
      <c r="L16">
        <f t="shared" si="3"/>
        <v>1701.2222222222222</v>
      </c>
      <c r="M16">
        <f t="shared" si="4"/>
        <v>959.11111111111109</v>
      </c>
      <c r="N16">
        <v>776.66666666666652</v>
      </c>
      <c r="O16">
        <v>1701.2222222222222</v>
      </c>
      <c r="P16">
        <v>1701.2222222222222</v>
      </c>
      <c r="Q16">
        <v>959.11111111111109</v>
      </c>
      <c r="R16">
        <v>962.66666666666652</v>
      </c>
      <c r="S16">
        <v>2265.3333333333335</v>
      </c>
      <c r="T16">
        <v>959.11111111111109</v>
      </c>
      <c r="U16">
        <v>1701.2222222222222</v>
      </c>
      <c r="V16">
        <v>1595.1111111111113</v>
      </c>
      <c r="W16">
        <v>942.22222222222229</v>
      </c>
      <c r="X16">
        <v>942.22222222222229</v>
      </c>
      <c r="Y16">
        <v>31.333333333333332</v>
      </c>
    </row>
    <row r="17" spans="1:25" x14ac:dyDescent="0.25">
      <c r="A17">
        <v>9</v>
      </c>
      <c r="B17">
        <v>9</v>
      </c>
      <c r="C17">
        <v>9</v>
      </c>
      <c r="D17">
        <v>1000</v>
      </c>
      <c r="E17">
        <v>50</v>
      </c>
      <c r="F17">
        <v>14000</v>
      </c>
      <c r="G17" t="s">
        <v>250</v>
      </c>
      <c r="H17" t="s">
        <v>7</v>
      </c>
      <c r="I17">
        <f t="shared" si="0"/>
        <v>169.22222222222223</v>
      </c>
      <c r="J17">
        <f t="shared" si="1"/>
        <v>749.33333333333348</v>
      </c>
      <c r="K17">
        <f t="shared" si="2"/>
        <v>765.11111111111109</v>
      </c>
      <c r="L17">
        <f t="shared" si="3"/>
        <v>1380.4444444444443</v>
      </c>
      <c r="M17">
        <f t="shared" si="4"/>
        <v>765.11111111111109</v>
      </c>
      <c r="N17">
        <v>731.11111111111109</v>
      </c>
      <c r="O17">
        <v>1393</v>
      </c>
      <c r="P17">
        <v>1393</v>
      </c>
      <c r="Q17">
        <v>765.11111111111109</v>
      </c>
      <c r="R17">
        <v>794.66666666666652</v>
      </c>
      <c r="S17">
        <v>1968.5555555555557</v>
      </c>
      <c r="T17">
        <v>765.11111111111109</v>
      </c>
      <c r="U17">
        <v>1380.4444444444443</v>
      </c>
      <c r="V17">
        <v>1368.3333333333333</v>
      </c>
      <c r="W17">
        <v>749.33333333333348</v>
      </c>
      <c r="X17">
        <v>749.33333333333348</v>
      </c>
      <c r="Y17">
        <v>169.22222222222223</v>
      </c>
    </row>
    <row r="18" spans="1:25" x14ac:dyDescent="0.25">
      <c r="A18">
        <v>13</v>
      </c>
      <c r="B18">
        <v>9</v>
      </c>
      <c r="C18">
        <v>9</v>
      </c>
      <c r="D18">
        <v>1000</v>
      </c>
      <c r="E18">
        <v>50</v>
      </c>
      <c r="F18">
        <v>14000</v>
      </c>
      <c r="G18" t="s">
        <v>249</v>
      </c>
      <c r="H18" t="s">
        <v>10</v>
      </c>
      <c r="I18">
        <f t="shared" si="0"/>
        <v>42.777777777777828</v>
      </c>
      <c r="J18">
        <f t="shared" si="1"/>
        <v>700.11111111111109</v>
      </c>
      <c r="K18">
        <f t="shared" si="2"/>
        <v>700.11111111111109</v>
      </c>
      <c r="L18">
        <f t="shared" si="3"/>
        <v>1298.8888888888887</v>
      </c>
      <c r="M18">
        <f t="shared" si="4"/>
        <v>742.88888888888891</v>
      </c>
      <c r="N18">
        <v>742.88888888888891</v>
      </c>
      <c r="O18">
        <v>1298.8888888888887</v>
      </c>
      <c r="P18">
        <v>1298.8888888888887</v>
      </c>
      <c r="Q18">
        <v>700.11111111111109</v>
      </c>
      <c r="R18">
        <v>1298.8888888888887</v>
      </c>
      <c r="S18">
        <v>1867.1111111111113</v>
      </c>
      <c r="T18">
        <v>700.11111111111109</v>
      </c>
      <c r="U18">
        <v>1298.8888888888887</v>
      </c>
      <c r="V18">
        <v>1316.2222222222222</v>
      </c>
      <c r="W18">
        <v>717</v>
      </c>
      <c r="X18">
        <v>717</v>
      </c>
      <c r="Y18">
        <v>20</v>
      </c>
    </row>
    <row r="19" spans="1:25" x14ac:dyDescent="0.25">
      <c r="A19">
        <v>13</v>
      </c>
      <c r="B19">
        <v>9</v>
      </c>
      <c r="C19">
        <v>9</v>
      </c>
      <c r="D19">
        <v>1000</v>
      </c>
      <c r="E19">
        <v>50</v>
      </c>
      <c r="F19">
        <v>14000</v>
      </c>
      <c r="G19" t="s">
        <v>250</v>
      </c>
      <c r="H19" t="s">
        <v>10</v>
      </c>
      <c r="I19">
        <f t="shared" si="0"/>
        <v>77.333333333333371</v>
      </c>
      <c r="J19">
        <f t="shared" si="1"/>
        <v>609.77777777777783</v>
      </c>
      <c r="K19">
        <f t="shared" si="2"/>
        <v>601</v>
      </c>
      <c r="L19">
        <f t="shared" si="3"/>
        <v>1237.5555555555557</v>
      </c>
      <c r="M19">
        <f t="shared" si="4"/>
        <v>678.33333333333337</v>
      </c>
      <c r="N19">
        <v>678.33333333333337</v>
      </c>
      <c r="O19">
        <v>1237.5555555555557</v>
      </c>
      <c r="P19">
        <v>1237.5555555555557</v>
      </c>
      <c r="Q19">
        <v>609.77777777777783</v>
      </c>
      <c r="R19">
        <v>1185.5555555555557</v>
      </c>
      <c r="S19">
        <v>1802.8888888888887</v>
      </c>
      <c r="T19">
        <v>601</v>
      </c>
      <c r="U19">
        <v>1237.5555555555557</v>
      </c>
      <c r="V19">
        <v>1254</v>
      </c>
      <c r="W19">
        <v>697.66666666666663</v>
      </c>
      <c r="X19">
        <v>697.66666666666663</v>
      </c>
      <c r="Y19">
        <v>25.111111111111111</v>
      </c>
    </row>
    <row r="20" spans="1:25" x14ac:dyDescent="0.25">
      <c r="A20">
        <v>17</v>
      </c>
      <c r="B20">
        <v>9</v>
      </c>
      <c r="C20">
        <v>9</v>
      </c>
      <c r="D20">
        <v>1000</v>
      </c>
      <c r="E20">
        <v>50</v>
      </c>
      <c r="F20">
        <v>14000</v>
      </c>
      <c r="G20" t="s">
        <v>249</v>
      </c>
      <c r="H20" t="s">
        <v>251</v>
      </c>
      <c r="I20">
        <f t="shared" si="0"/>
        <v>208.22222222222217</v>
      </c>
      <c r="J20">
        <f t="shared" si="1"/>
        <v>344.44444444444446</v>
      </c>
      <c r="K20">
        <f t="shared" si="2"/>
        <v>344.44444444444446</v>
      </c>
      <c r="L20">
        <f t="shared" si="3"/>
        <v>500</v>
      </c>
      <c r="M20">
        <f t="shared" si="4"/>
        <v>552.66666666666663</v>
      </c>
      <c r="N20">
        <v>552.66666666666663</v>
      </c>
      <c r="O20">
        <v>500</v>
      </c>
      <c r="P20">
        <v>500</v>
      </c>
      <c r="Q20">
        <v>344.44444444444446</v>
      </c>
      <c r="R20">
        <v>344.44444444444446</v>
      </c>
      <c r="S20">
        <v>908</v>
      </c>
      <c r="T20">
        <v>344.44444444444446</v>
      </c>
      <c r="U20">
        <v>500</v>
      </c>
      <c r="V20">
        <v>907.66666666666652</v>
      </c>
      <c r="W20">
        <v>579.22222222222217</v>
      </c>
      <c r="X20">
        <v>579.22222222222217</v>
      </c>
      <c r="Y20">
        <v>6.666666666666667</v>
      </c>
    </row>
    <row r="21" spans="1:25" x14ac:dyDescent="0.25">
      <c r="A21">
        <v>17</v>
      </c>
      <c r="B21">
        <v>9</v>
      </c>
      <c r="C21">
        <v>9</v>
      </c>
      <c r="D21">
        <v>1000</v>
      </c>
      <c r="E21">
        <v>50</v>
      </c>
      <c r="F21">
        <v>14000</v>
      </c>
      <c r="G21" t="s">
        <v>250</v>
      </c>
      <c r="H21" t="s">
        <v>251</v>
      </c>
      <c r="I21">
        <f t="shared" si="0"/>
        <v>207.5555555555556</v>
      </c>
      <c r="J21">
        <f t="shared" si="1"/>
        <v>322.22222222222223</v>
      </c>
      <c r="K21">
        <f t="shared" si="2"/>
        <v>322.22222222222223</v>
      </c>
      <c r="L21">
        <f t="shared" si="3"/>
        <v>400</v>
      </c>
      <c r="M21">
        <f t="shared" si="4"/>
        <v>529.77777777777783</v>
      </c>
      <c r="N21">
        <v>529.77777777777783</v>
      </c>
      <c r="O21">
        <v>411.11111111111114</v>
      </c>
      <c r="P21">
        <v>411.11111111111114</v>
      </c>
      <c r="Q21">
        <v>322.22222222222223</v>
      </c>
      <c r="R21">
        <v>322.22222222222223</v>
      </c>
      <c r="S21">
        <v>724.88888888888891</v>
      </c>
      <c r="T21">
        <v>322.22222222222223</v>
      </c>
      <c r="U21">
        <v>400</v>
      </c>
      <c r="V21">
        <v>691.33333333333337</v>
      </c>
      <c r="W21">
        <v>544.55555555555554</v>
      </c>
      <c r="X21">
        <v>544.55555555555554</v>
      </c>
      <c r="Y21">
        <v>4.333333333333333</v>
      </c>
    </row>
    <row r="22" spans="1:25" x14ac:dyDescent="0.25">
      <c r="A22">
        <v>2</v>
      </c>
      <c r="B22">
        <v>9</v>
      </c>
      <c r="C22">
        <v>9</v>
      </c>
      <c r="D22">
        <v>1000</v>
      </c>
      <c r="E22">
        <v>50</v>
      </c>
      <c r="F22">
        <v>32000</v>
      </c>
      <c r="G22" t="s">
        <v>249</v>
      </c>
      <c r="H22" t="s">
        <v>8</v>
      </c>
      <c r="I22">
        <f t="shared" si="0"/>
        <v>0</v>
      </c>
      <c r="J22">
        <f t="shared" si="1"/>
        <v>1109.4444444444443</v>
      </c>
      <c r="K22">
        <f t="shared" si="2"/>
        <v>1109.4444444444443</v>
      </c>
      <c r="L22">
        <f t="shared" si="3"/>
        <v>1528.3333333333333</v>
      </c>
      <c r="M22">
        <f t="shared" si="4"/>
        <v>1109.4444444444443</v>
      </c>
      <c r="N22">
        <v>815.22222222222229</v>
      </c>
      <c r="O22">
        <v>1528.3333333333333</v>
      </c>
      <c r="P22">
        <v>1528.3333333333333</v>
      </c>
      <c r="Q22">
        <v>1109.4444444444443</v>
      </c>
      <c r="R22">
        <v>1528.3333333333333</v>
      </c>
      <c r="S22">
        <v>1109.4444444444443</v>
      </c>
      <c r="T22">
        <v>1109.4444444444443</v>
      </c>
      <c r="U22">
        <v>1528.3333333333333</v>
      </c>
    </row>
    <row r="23" spans="1:25" x14ac:dyDescent="0.25">
      <c r="A23">
        <v>2</v>
      </c>
      <c r="B23">
        <v>9</v>
      </c>
      <c r="C23">
        <v>9</v>
      </c>
      <c r="D23">
        <v>1000</v>
      </c>
      <c r="E23">
        <v>50</v>
      </c>
      <c r="F23">
        <v>32000</v>
      </c>
      <c r="G23" t="s">
        <v>250</v>
      </c>
      <c r="H23" t="s">
        <v>8</v>
      </c>
      <c r="I23">
        <f t="shared" si="0"/>
        <v>0</v>
      </c>
      <c r="J23">
        <f t="shared" si="1"/>
        <v>1204.1111111111113</v>
      </c>
      <c r="K23">
        <f t="shared" si="2"/>
        <v>1204.1111111111113</v>
      </c>
      <c r="L23">
        <f t="shared" si="3"/>
        <v>1304</v>
      </c>
      <c r="M23">
        <f t="shared" si="4"/>
        <v>1204.1111111111113</v>
      </c>
      <c r="N23">
        <v>911</v>
      </c>
      <c r="O23">
        <v>1317</v>
      </c>
      <c r="P23">
        <v>1317</v>
      </c>
      <c r="Q23">
        <v>1204.1111111111113</v>
      </c>
      <c r="R23">
        <v>1304</v>
      </c>
      <c r="S23">
        <v>1204.1111111111113</v>
      </c>
      <c r="T23">
        <v>1204.1111111111113</v>
      </c>
      <c r="U23">
        <v>1304</v>
      </c>
    </row>
    <row r="24" spans="1:25" x14ac:dyDescent="0.25">
      <c r="A24">
        <v>6</v>
      </c>
      <c r="B24">
        <v>9</v>
      </c>
      <c r="C24">
        <v>9</v>
      </c>
      <c r="D24">
        <v>1000</v>
      </c>
      <c r="E24">
        <v>50</v>
      </c>
      <c r="F24">
        <v>32000</v>
      </c>
      <c r="G24" t="s">
        <v>249</v>
      </c>
      <c r="H24" t="s">
        <v>25</v>
      </c>
      <c r="I24">
        <f t="shared" si="0"/>
        <v>0</v>
      </c>
      <c r="J24">
        <f t="shared" si="1"/>
        <v>1468.4444444444443</v>
      </c>
      <c r="K24">
        <f t="shared" si="2"/>
        <v>1468.4444444444443</v>
      </c>
      <c r="L24">
        <f t="shared" si="3"/>
        <v>2178.8888888888887</v>
      </c>
      <c r="M24">
        <f t="shared" si="4"/>
        <v>1468.4444444444443</v>
      </c>
      <c r="N24">
        <v>775.77777777777771</v>
      </c>
      <c r="O24">
        <v>2178.8888888888887</v>
      </c>
      <c r="P24">
        <v>2178.8888888888887</v>
      </c>
      <c r="Q24">
        <v>1468.4444444444443</v>
      </c>
      <c r="R24">
        <v>2178.8888888888887</v>
      </c>
      <c r="S24">
        <v>370.44444444444446</v>
      </c>
      <c r="T24">
        <v>1468.4444444444443</v>
      </c>
      <c r="U24">
        <v>2178.8888888888887</v>
      </c>
    </row>
    <row r="25" spans="1:25" x14ac:dyDescent="0.25">
      <c r="A25">
        <v>6</v>
      </c>
      <c r="B25">
        <v>9</v>
      </c>
      <c r="C25">
        <v>9</v>
      </c>
      <c r="D25">
        <v>1000</v>
      </c>
      <c r="E25">
        <v>50</v>
      </c>
      <c r="F25">
        <v>32000</v>
      </c>
      <c r="G25" t="s">
        <v>250</v>
      </c>
      <c r="H25" t="s">
        <v>25</v>
      </c>
      <c r="I25">
        <f t="shared" si="0"/>
        <v>0</v>
      </c>
      <c r="J25">
        <f t="shared" si="1"/>
        <v>1537.7777777777778</v>
      </c>
      <c r="K25">
        <f t="shared" si="2"/>
        <v>1537.7777777777778</v>
      </c>
      <c r="L25">
        <f t="shared" si="3"/>
        <v>1693.8888888888887</v>
      </c>
      <c r="M25">
        <f t="shared" si="4"/>
        <v>1537.7777777777778</v>
      </c>
      <c r="N25">
        <v>843.33333333333348</v>
      </c>
      <c r="O25">
        <v>1831.3333333333333</v>
      </c>
      <c r="P25">
        <v>1831.3333333333333</v>
      </c>
      <c r="Q25">
        <v>1537.7777777777778</v>
      </c>
      <c r="R25">
        <v>1693.8888888888887</v>
      </c>
      <c r="S25">
        <v>1080.2222222222222</v>
      </c>
      <c r="T25">
        <v>1537.7777777777778</v>
      </c>
      <c r="U25">
        <v>1693.8888888888887</v>
      </c>
    </row>
    <row r="26" spans="1:25" x14ac:dyDescent="0.25">
      <c r="A26">
        <v>10</v>
      </c>
      <c r="B26">
        <v>9</v>
      </c>
      <c r="C26">
        <v>9</v>
      </c>
      <c r="D26">
        <v>1000</v>
      </c>
      <c r="E26">
        <v>50</v>
      </c>
      <c r="F26">
        <v>32000</v>
      </c>
      <c r="G26" t="s">
        <v>249</v>
      </c>
      <c r="H26" t="s">
        <v>7</v>
      </c>
      <c r="I26">
        <f t="shared" si="0"/>
        <v>15.555555555555555</v>
      </c>
      <c r="J26">
        <f t="shared" si="1"/>
        <v>914.66666666666652</v>
      </c>
      <c r="K26">
        <f t="shared" si="2"/>
        <v>925.88888888888891</v>
      </c>
      <c r="L26">
        <f t="shared" si="3"/>
        <v>1665</v>
      </c>
      <c r="M26">
        <f t="shared" si="4"/>
        <v>925.88888888888891</v>
      </c>
      <c r="N26">
        <v>758.22222222222229</v>
      </c>
      <c r="O26">
        <v>1665</v>
      </c>
      <c r="P26">
        <v>1665</v>
      </c>
      <c r="Q26">
        <v>925.88888888888891</v>
      </c>
      <c r="R26">
        <v>939.88888888888891</v>
      </c>
      <c r="S26">
        <v>2242.8888888888887</v>
      </c>
      <c r="T26">
        <v>925.88888888888891</v>
      </c>
      <c r="U26">
        <v>1665</v>
      </c>
      <c r="V26">
        <v>1538.4444444444443</v>
      </c>
      <c r="W26">
        <v>914.66666666666652</v>
      </c>
      <c r="X26">
        <v>914.66666666666652</v>
      </c>
      <c r="Y26">
        <v>15.555555555555555</v>
      </c>
    </row>
    <row r="27" spans="1:25" x14ac:dyDescent="0.25">
      <c r="A27">
        <v>10</v>
      </c>
      <c r="B27">
        <v>9</v>
      </c>
      <c r="C27">
        <v>9</v>
      </c>
      <c r="D27">
        <v>1000</v>
      </c>
      <c r="E27">
        <v>50</v>
      </c>
      <c r="F27">
        <v>32000</v>
      </c>
      <c r="G27" t="s">
        <v>250</v>
      </c>
      <c r="H27" t="s">
        <v>7</v>
      </c>
      <c r="I27">
        <f t="shared" si="0"/>
        <v>152.55555555555554</v>
      </c>
      <c r="J27">
        <f t="shared" si="1"/>
        <v>692.11111111111109</v>
      </c>
      <c r="K27">
        <f t="shared" si="2"/>
        <v>706.11111111111109</v>
      </c>
      <c r="L27">
        <f t="shared" si="3"/>
        <v>1385.4444444444443</v>
      </c>
      <c r="M27">
        <f t="shared" si="4"/>
        <v>744.22222222222229</v>
      </c>
      <c r="N27">
        <v>744.22222222222229</v>
      </c>
      <c r="O27">
        <v>1389.4444444444443</v>
      </c>
      <c r="P27">
        <v>1389.4444444444443</v>
      </c>
      <c r="Q27">
        <v>706.11111111111109</v>
      </c>
      <c r="R27">
        <v>750.11111111111109</v>
      </c>
      <c r="S27">
        <v>1976.1111111111113</v>
      </c>
      <c r="T27">
        <v>706.11111111111109</v>
      </c>
      <c r="U27">
        <v>1385.4444444444443</v>
      </c>
      <c r="V27">
        <v>1373.5555555555557</v>
      </c>
      <c r="W27">
        <v>692.11111111111109</v>
      </c>
      <c r="X27">
        <v>692.11111111111109</v>
      </c>
      <c r="Y27">
        <v>152.55555555555554</v>
      </c>
    </row>
    <row r="28" spans="1:25" x14ac:dyDescent="0.25">
      <c r="A28">
        <v>14</v>
      </c>
      <c r="B28">
        <v>9</v>
      </c>
      <c r="C28">
        <v>9</v>
      </c>
      <c r="D28">
        <v>1000</v>
      </c>
      <c r="E28">
        <v>50</v>
      </c>
      <c r="F28">
        <v>32000</v>
      </c>
      <c r="G28" t="s">
        <v>249</v>
      </c>
      <c r="H28" t="s">
        <v>10</v>
      </c>
      <c r="I28">
        <f t="shared" si="0"/>
        <v>22.111111111111111</v>
      </c>
      <c r="J28">
        <f t="shared" si="1"/>
        <v>657.44444444444446</v>
      </c>
      <c r="K28">
        <f t="shared" si="2"/>
        <v>657.44444444444446</v>
      </c>
      <c r="L28">
        <f t="shared" si="3"/>
        <v>1190.4444444444443</v>
      </c>
      <c r="M28">
        <f t="shared" si="4"/>
        <v>657.66666666666663</v>
      </c>
      <c r="N28">
        <v>657.66666666666663</v>
      </c>
      <c r="O28">
        <v>1196</v>
      </c>
      <c r="P28">
        <v>1196</v>
      </c>
      <c r="Q28">
        <v>657.44444444444446</v>
      </c>
      <c r="R28">
        <v>1190.4444444444443</v>
      </c>
      <c r="S28">
        <v>1759.8888888888887</v>
      </c>
      <c r="T28">
        <v>657.44444444444446</v>
      </c>
      <c r="U28">
        <v>1190.4444444444443</v>
      </c>
      <c r="V28">
        <v>1207.4444444444443</v>
      </c>
      <c r="W28">
        <v>673.33333333333337</v>
      </c>
      <c r="X28">
        <v>673.33333333333337</v>
      </c>
      <c r="Y28">
        <v>22.111111111111111</v>
      </c>
    </row>
    <row r="29" spans="1:25" x14ac:dyDescent="0.25">
      <c r="A29">
        <v>14</v>
      </c>
      <c r="B29">
        <v>9</v>
      </c>
      <c r="C29">
        <v>9</v>
      </c>
      <c r="D29">
        <v>1000</v>
      </c>
      <c r="E29">
        <v>50</v>
      </c>
      <c r="F29">
        <v>32000</v>
      </c>
      <c r="G29" t="s">
        <v>250</v>
      </c>
      <c r="H29" t="s">
        <v>10</v>
      </c>
      <c r="I29">
        <f t="shared" si="0"/>
        <v>37.66666666666697</v>
      </c>
      <c r="J29">
        <f t="shared" si="1"/>
        <v>724.66666666666652</v>
      </c>
      <c r="K29">
        <f t="shared" si="2"/>
        <v>724.66666666666652</v>
      </c>
      <c r="L29">
        <f t="shared" si="3"/>
        <v>1381.7777777777778</v>
      </c>
      <c r="M29">
        <f t="shared" si="4"/>
        <v>762.33333333333348</v>
      </c>
      <c r="N29">
        <v>762.33333333333348</v>
      </c>
      <c r="O29">
        <v>1385.5555555555557</v>
      </c>
      <c r="P29">
        <v>1385.5555555555557</v>
      </c>
      <c r="Q29">
        <v>724.66666666666652</v>
      </c>
      <c r="R29">
        <v>1381.7777777777778</v>
      </c>
      <c r="S29">
        <v>2092.1111111111113</v>
      </c>
      <c r="T29">
        <v>724.66666666666652</v>
      </c>
      <c r="U29">
        <v>1381.7777777777778</v>
      </c>
      <c r="V29">
        <v>1257.5555555555557</v>
      </c>
      <c r="W29">
        <v>745.88888888888891</v>
      </c>
      <c r="X29">
        <v>745.88888888888891</v>
      </c>
      <c r="Y29">
        <v>14.666666666666666</v>
      </c>
    </row>
    <row r="30" spans="1:25" x14ac:dyDescent="0.25">
      <c r="A30">
        <v>18</v>
      </c>
      <c r="B30">
        <v>9</v>
      </c>
      <c r="C30">
        <v>9</v>
      </c>
      <c r="D30">
        <v>1000</v>
      </c>
      <c r="E30">
        <v>50</v>
      </c>
      <c r="F30">
        <v>32000</v>
      </c>
      <c r="G30" t="s">
        <v>249</v>
      </c>
      <c r="H30" t="s">
        <v>251</v>
      </c>
      <c r="I30">
        <f t="shared" si="0"/>
        <v>111.33333333333337</v>
      </c>
      <c r="J30">
        <f t="shared" si="1"/>
        <v>433.33333333333326</v>
      </c>
      <c r="K30">
        <f t="shared" si="2"/>
        <v>433.33333333333326</v>
      </c>
      <c r="L30">
        <f t="shared" si="3"/>
        <v>688.88888888888891</v>
      </c>
      <c r="M30">
        <f t="shared" si="4"/>
        <v>544.66666666666663</v>
      </c>
      <c r="N30">
        <v>544.66666666666663</v>
      </c>
      <c r="O30">
        <v>688.88888888888891</v>
      </c>
      <c r="P30">
        <v>688.88888888888891</v>
      </c>
      <c r="Q30">
        <v>433.33333333333326</v>
      </c>
      <c r="R30">
        <v>433.33333333333326</v>
      </c>
      <c r="S30">
        <v>891.55555555555554</v>
      </c>
      <c r="T30">
        <v>433.33333333333326</v>
      </c>
      <c r="U30">
        <v>688.88888888888891</v>
      </c>
      <c r="V30">
        <v>891.22222222222229</v>
      </c>
      <c r="W30">
        <v>562.88888888888891</v>
      </c>
      <c r="X30">
        <v>562.88888888888891</v>
      </c>
      <c r="Y30">
        <v>2.4444444444444446</v>
      </c>
    </row>
    <row r="31" spans="1:25" x14ac:dyDescent="0.25">
      <c r="A31">
        <v>18</v>
      </c>
      <c r="B31">
        <v>9</v>
      </c>
      <c r="C31">
        <v>9</v>
      </c>
      <c r="D31">
        <v>1000</v>
      </c>
      <c r="E31">
        <v>50</v>
      </c>
      <c r="F31">
        <v>32000</v>
      </c>
      <c r="G31" t="s">
        <v>250</v>
      </c>
      <c r="H31" t="s">
        <v>251</v>
      </c>
      <c r="I31">
        <f t="shared" si="0"/>
        <v>132.55555555555549</v>
      </c>
      <c r="J31">
        <f t="shared" si="1"/>
        <v>411.11111111111114</v>
      </c>
      <c r="K31">
        <f t="shared" si="2"/>
        <v>411.11111111111114</v>
      </c>
      <c r="L31">
        <f t="shared" si="3"/>
        <v>544.44444444444446</v>
      </c>
      <c r="M31">
        <f t="shared" si="4"/>
        <v>543.66666666666663</v>
      </c>
      <c r="N31">
        <v>543.66666666666663</v>
      </c>
      <c r="O31">
        <v>555.55555555555554</v>
      </c>
      <c r="P31">
        <v>555.55555555555554</v>
      </c>
      <c r="Q31">
        <v>411.11111111111114</v>
      </c>
      <c r="R31">
        <v>411.11111111111114</v>
      </c>
      <c r="S31">
        <v>732.22222222222229</v>
      </c>
      <c r="T31">
        <v>411.11111111111114</v>
      </c>
      <c r="U31">
        <v>544.44444444444446</v>
      </c>
      <c r="V31">
        <v>704.33333333333337</v>
      </c>
      <c r="W31">
        <v>550.44444444444446</v>
      </c>
      <c r="X31">
        <v>550.44444444444446</v>
      </c>
      <c r="Y31">
        <v>3.2222222222222223</v>
      </c>
    </row>
    <row r="32" spans="1:25" x14ac:dyDescent="0.25">
      <c r="A32">
        <v>3</v>
      </c>
      <c r="B32">
        <v>9</v>
      </c>
      <c r="C32">
        <v>9</v>
      </c>
      <c r="D32">
        <v>1000</v>
      </c>
      <c r="E32">
        <v>50</v>
      </c>
      <c r="F32">
        <v>53000</v>
      </c>
      <c r="G32" t="s">
        <v>249</v>
      </c>
      <c r="H32" t="s">
        <v>8</v>
      </c>
      <c r="I32">
        <f t="shared" si="0"/>
        <v>0</v>
      </c>
      <c r="J32">
        <f t="shared" si="1"/>
        <v>1074.3333333333333</v>
      </c>
      <c r="K32">
        <f t="shared" si="2"/>
        <v>1074.3333333333333</v>
      </c>
      <c r="L32">
        <f t="shared" si="3"/>
        <v>1493</v>
      </c>
      <c r="M32">
        <f t="shared" si="4"/>
        <v>1074.3333333333333</v>
      </c>
      <c r="N32">
        <v>795.88888888888891</v>
      </c>
      <c r="O32">
        <v>1493</v>
      </c>
      <c r="P32">
        <v>1493</v>
      </c>
      <c r="Q32">
        <v>1074.3333333333333</v>
      </c>
      <c r="R32">
        <v>1493</v>
      </c>
      <c r="S32">
        <v>1074.3333333333333</v>
      </c>
      <c r="T32">
        <v>1074.3333333333333</v>
      </c>
      <c r="U32">
        <v>1493</v>
      </c>
    </row>
    <row r="33" spans="1:25" x14ac:dyDescent="0.25">
      <c r="A33">
        <v>3</v>
      </c>
      <c r="B33">
        <v>9</v>
      </c>
      <c r="C33">
        <v>9</v>
      </c>
      <c r="D33">
        <v>1000</v>
      </c>
      <c r="E33">
        <v>50</v>
      </c>
      <c r="F33">
        <v>53000</v>
      </c>
      <c r="G33" t="s">
        <v>250</v>
      </c>
      <c r="H33" t="s">
        <v>8</v>
      </c>
      <c r="I33">
        <f t="shared" si="0"/>
        <v>0</v>
      </c>
      <c r="J33">
        <f t="shared" si="1"/>
        <v>1095.1111111111113</v>
      </c>
      <c r="K33">
        <f t="shared" si="2"/>
        <v>1095.1111111111113</v>
      </c>
      <c r="L33">
        <f t="shared" si="3"/>
        <v>1189.3333333333333</v>
      </c>
      <c r="M33">
        <f t="shared" si="4"/>
        <v>1095.1111111111113</v>
      </c>
      <c r="N33">
        <v>808.44444444444446</v>
      </c>
      <c r="O33">
        <v>1194.8888888888887</v>
      </c>
      <c r="P33">
        <v>1194.8888888888887</v>
      </c>
      <c r="Q33">
        <v>1095.1111111111113</v>
      </c>
      <c r="R33">
        <v>1189.3333333333333</v>
      </c>
      <c r="S33">
        <v>1095.1111111111113</v>
      </c>
      <c r="T33">
        <v>1095.1111111111113</v>
      </c>
      <c r="U33">
        <v>1189.3333333333333</v>
      </c>
    </row>
    <row r="34" spans="1:25" x14ac:dyDescent="0.25">
      <c r="A34">
        <v>7</v>
      </c>
      <c r="B34">
        <v>9</v>
      </c>
      <c r="C34">
        <v>9</v>
      </c>
      <c r="D34">
        <v>1000</v>
      </c>
      <c r="E34">
        <v>50</v>
      </c>
      <c r="F34">
        <v>53000</v>
      </c>
      <c r="G34" t="s">
        <v>249</v>
      </c>
      <c r="H34" t="s">
        <v>25</v>
      </c>
      <c r="I34">
        <f t="shared" ref="I34:I51" si="5">MAX((M34-K34),Y34)</f>
        <v>0</v>
      </c>
      <c r="J34">
        <f t="shared" ref="J34:J51" si="6">MIN(Q34,X34)</f>
        <v>1434.3333333333333</v>
      </c>
      <c r="K34">
        <f t="shared" ref="K34:K51" si="7">T34</f>
        <v>1434.3333333333333</v>
      </c>
      <c r="L34">
        <f t="shared" ref="L34:L51" si="8">U34</f>
        <v>2267.7777777777774</v>
      </c>
      <c r="M34">
        <f t="shared" ref="M34:M51" si="9">MAX(K34,N34)</f>
        <v>1434.3333333333333</v>
      </c>
      <c r="N34">
        <v>749.66666666666652</v>
      </c>
      <c r="O34">
        <v>2267.7777777777774</v>
      </c>
      <c r="P34">
        <v>2267.7777777777774</v>
      </c>
      <c r="Q34">
        <v>1434.3333333333333</v>
      </c>
      <c r="R34">
        <v>2267.7777777777774</v>
      </c>
      <c r="S34">
        <v>185</v>
      </c>
      <c r="T34">
        <v>1434.3333333333333</v>
      </c>
      <c r="U34">
        <v>2267.7777777777774</v>
      </c>
    </row>
    <row r="35" spans="1:25" x14ac:dyDescent="0.25">
      <c r="A35">
        <v>7</v>
      </c>
      <c r="B35">
        <v>9</v>
      </c>
      <c r="C35">
        <v>9</v>
      </c>
      <c r="D35">
        <v>1000</v>
      </c>
      <c r="E35">
        <v>50</v>
      </c>
      <c r="F35">
        <v>53000</v>
      </c>
      <c r="G35" t="s">
        <v>250</v>
      </c>
      <c r="H35" t="s">
        <v>25</v>
      </c>
      <c r="I35">
        <f t="shared" si="5"/>
        <v>0</v>
      </c>
      <c r="J35">
        <f t="shared" si="6"/>
        <v>1487</v>
      </c>
      <c r="K35">
        <f t="shared" si="7"/>
        <v>1487</v>
      </c>
      <c r="L35">
        <f t="shared" si="8"/>
        <v>1642.2222222222222</v>
      </c>
      <c r="M35">
        <f t="shared" si="9"/>
        <v>1487</v>
      </c>
      <c r="N35">
        <v>797.88888888888891</v>
      </c>
      <c r="O35">
        <v>1781.6666666666667</v>
      </c>
      <c r="P35">
        <v>1781.6666666666667</v>
      </c>
      <c r="Q35">
        <v>1487</v>
      </c>
      <c r="R35">
        <v>1642.2222222222222</v>
      </c>
      <c r="S35">
        <v>372.22222222222223</v>
      </c>
      <c r="T35">
        <v>1487</v>
      </c>
      <c r="U35">
        <v>1642.2222222222222</v>
      </c>
    </row>
    <row r="36" spans="1:25" x14ac:dyDescent="0.25">
      <c r="A36">
        <v>11</v>
      </c>
      <c r="B36">
        <v>9</v>
      </c>
      <c r="C36">
        <v>8</v>
      </c>
      <c r="D36">
        <v>1000</v>
      </c>
      <c r="E36">
        <v>50</v>
      </c>
      <c r="F36">
        <v>53000</v>
      </c>
      <c r="G36" t="s">
        <v>249</v>
      </c>
      <c r="H36" t="s">
        <v>7</v>
      </c>
      <c r="I36">
        <f t="shared" si="5"/>
        <v>20.222222222222221</v>
      </c>
      <c r="J36">
        <f t="shared" si="6"/>
        <v>873.77777777777771</v>
      </c>
      <c r="K36">
        <f t="shared" si="7"/>
        <v>888.22222222222229</v>
      </c>
      <c r="L36">
        <f t="shared" si="8"/>
        <v>1620.7777777777778</v>
      </c>
      <c r="M36">
        <f t="shared" si="9"/>
        <v>888.22222222222229</v>
      </c>
      <c r="N36">
        <v>771.55555555555554</v>
      </c>
      <c r="O36">
        <v>1620.7777777777778</v>
      </c>
      <c r="P36">
        <v>1620.7777777777778</v>
      </c>
      <c r="Q36">
        <v>888.22222222222229</v>
      </c>
      <c r="R36">
        <v>898.88888888888891</v>
      </c>
      <c r="S36">
        <v>2192.2222222222226</v>
      </c>
      <c r="T36">
        <v>888.22222222222229</v>
      </c>
      <c r="U36">
        <v>1620.7777777777778</v>
      </c>
      <c r="V36">
        <v>1609.8888888888887</v>
      </c>
      <c r="W36">
        <v>873.77777777777771</v>
      </c>
      <c r="X36">
        <v>873.77777777777771</v>
      </c>
      <c r="Y36">
        <v>20.222222222222221</v>
      </c>
    </row>
    <row r="37" spans="1:25" x14ac:dyDescent="0.25">
      <c r="A37">
        <v>11</v>
      </c>
      <c r="B37">
        <v>9</v>
      </c>
      <c r="C37">
        <v>8</v>
      </c>
      <c r="D37">
        <v>1000</v>
      </c>
      <c r="E37">
        <v>50</v>
      </c>
      <c r="F37">
        <v>53000</v>
      </c>
      <c r="G37" t="s">
        <v>250</v>
      </c>
      <c r="H37" t="s">
        <v>7</v>
      </c>
      <c r="I37">
        <f t="shared" si="5"/>
        <v>116.75</v>
      </c>
      <c r="J37">
        <f t="shared" si="6"/>
        <v>700.25</v>
      </c>
      <c r="K37">
        <f t="shared" si="7"/>
        <v>719.875</v>
      </c>
      <c r="L37">
        <f t="shared" si="8"/>
        <v>1347</v>
      </c>
      <c r="M37">
        <f t="shared" si="9"/>
        <v>745.25</v>
      </c>
      <c r="N37">
        <v>745.25</v>
      </c>
      <c r="O37">
        <v>1366.875</v>
      </c>
      <c r="P37">
        <v>1366.875</v>
      </c>
      <c r="Q37">
        <v>719.875</v>
      </c>
      <c r="R37">
        <v>739.875</v>
      </c>
      <c r="S37">
        <v>1930.375</v>
      </c>
      <c r="T37">
        <v>719.875</v>
      </c>
      <c r="U37">
        <v>1347</v>
      </c>
      <c r="V37">
        <v>1331.25</v>
      </c>
      <c r="W37">
        <v>700.25</v>
      </c>
      <c r="X37">
        <v>700.25</v>
      </c>
      <c r="Y37">
        <v>116.75</v>
      </c>
    </row>
    <row r="38" spans="1:25" x14ac:dyDescent="0.25">
      <c r="A38">
        <v>15</v>
      </c>
      <c r="B38">
        <v>9</v>
      </c>
      <c r="C38">
        <v>9</v>
      </c>
      <c r="D38">
        <v>1000</v>
      </c>
      <c r="E38">
        <v>50</v>
      </c>
      <c r="F38">
        <v>53000</v>
      </c>
      <c r="G38" t="s">
        <v>249</v>
      </c>
      <c r="H38" t="s">
        <v>10</v>
      </c>
      <c r="I38">
        <f t="shared" si="5"/>
        <v>71.333333333333258</v>
      </c>
      <c r="J38">
        <f t="shared" si="6"/>
        <v>593.22222222222217</v>
      </c>
      <c r="K38">
        <f t="shared" si="7"/>
        <v>585.77777777777783</v>
      </c>
      <c r="L38">
        <f t="shared" si="8"/>
        <v>1184.3333333333333</v>
      </c>
      <c r="M38">
        <f t="shared" si="9"/>
        <v>657.11111111111109</v>
      </c>
      <c r="N38">
        <v>657.11111111111109</v>
      </c>
      <c r="O38">
        <v>1184.3333333333333</v>
      </c>
      <c r="P38">
        <v>1184.3333333333333</v>
      </c>
      <c r="Q38">
        <v>593.22222222222217</v>
      </c>
      <c r="R38">
        <v>1184.3333333333333</v>
      </c>
      <c r="S38">
        <v>1757.3333333333333</v>
      </c>
      <c r="T38">
        <v>585.77777777777783</v>
      </c>
      <c r="U38">
        <v>1184.3333333333333</v>
      </c>
      <c r="V38">
        <v>1198.8888888888887</v>
      </c>
      <c r="W38">
        <v>674.22222222222217</v>
      </c>
      <c r="X38">
        <v>674.22222222222217</v>
      </c>
      <c r="Y38">
        <v>20.888888888888889</v>
      </c>
    </row>
    <row r="39" spans="1:25" x14ac:dyDescent="0.25">
      <c r="A39">
        <v>15</v>
      </c>
      <c r="B39">
        <v>9</v>
      </c>
      <c r="C39">
        <v>9</v>
      </c>
      <c r="D39">
        <v>1000</v>
      </c>
      <c r="E39">
        <v>50</v>
      </c>
      <c r="F39">
        <v>53000</v>
      </c>
      <c r="G39" t="s">
        <v>250</v>
      </c>
      <c r="H39" t="s">
        <v>10</v>
      </c>
      <c r="I39">
        <f t="shared" si="5"/>
        <v>19.444444444444457</v>
      </c>
      <c r="J39">
        <f t="shared" si="6"/>
        <v>641.33333333333337</v>
      </c>
      <c r="K39">
        <f t="shared" si="7"/>
        <v>641.33333333333337</v>
      </c>
      <c r="L39">
        <f t="shared" si="8"/>
        <v>1258.1111111111113</v>
      </c>
      <c r="M39">
        <f t="shared" si="9"/>
        <v>660.77777777777783</v>
      </c>
      <c r="N39">
        <v>660.77777777777783</v>
      </c>
      <c r="O39">
        <v>1258.1111111111113</v>
      </c>
      <c r="P39">
        <v>1258.1111111111113</v>
      </c>
      <c r="Q39">
        <v>641.33333333333337</v>
      </c>
      <c r="R39">
        <v>1258.1111111111113</v>
      </c>
      <c r="S39">
        <v>1832</v>
      </c>
      <c r="T39">
        <v>641.33333333333337</v>
      </c>
      <c r="U39">
        <v>1258.1111111111113</v>
      </c>
      <c r="V39">
        <v>1172</v>
      </c>
      <c r="W39">
        <v>661.88888888888891</v>
      </c>
      <c r="X39">
        <v>661.88888888888891</v>
      </c>
      <c r="Y39">
        <v>19.333333333333332</v>
      </c>
    </row>
    <row r="40" spans="1:25" x14ac:dyDescent="0.25">
      <c r="A40">
        <v>19</v>
      </c>
      <c r="B40">
        <v>9</v>
      </c>
      <c r="C40">
        <v>9</v>
      </c>
      <c r="D40">
        <v>1000</v>
      </c>
      <c r="E40">
        <v>50</v>
      </c>
      <c r="F40">
        <v>53000</v>
      </c>
      <c r="G40" t="s">
        <v>249</v>
      </c>
      <c r="H40" t="s">
        <v>251</v>
      </c>
      <c r="I40">
        <f t="shared" si="5"/>
        <v>226.77777777777777</v>
      </c>
      <c r="J40">
        <f t="shared" si="6"/>
        <v>322.22222222222223</v>
      </c>
      <c r="K40">
        <f t="shared" si="7"/>
        <v>322.22222222222223</v>
      </c>
      <c r="L40">
        <f t="shared" si="8"/>
        <v>522.22222222222217</v>
      </c>
      <c r="M40">
        <f t="shared" si="9"/>
        <v>549</v>
      </c>
      <c r="N40">
        <v>549</v>
      </c>
      <c r="O40">
        <v>522.22222222222217</v>
      </c>
      <c r="P40">
        <v>522.22222222222217</v>
      </c>
      <c r="Q40">
        <v>322.22222222222223</v>
      </c>
      <c r="R40">
        <v>322.22222222222223</v>
      </c>
      <c r="S40">
        <v>904.22222222222229</v>
      </c>
      <c r="T40">
        <v>322.22222222222223</v>
      </c>
      <c r="U40">
        <v>522.22222222222217</v>
      </c>
      <c r="V40">
        <v>903.88888888888891</v>
      </c>
      <c r="W40">
        <v>571.88888888888891</v>
      </c>
      <c r="X40">
        <v>571.88888888888891</v>
      </c>
      <c r="Y40">
        <v>6.2222222222222223</v>
      </c>
    </row>
    <row r="41" spans="1:25" x14ac:dyDescent="0.25">
      <c r="A41">
        <v>19</v>
      </c>
      <c r="B41">
        <v>9</v>
      </c>
      <c r="C41">
        <v>9</v>
      </c>
      <c r="D41">
        <v>1000</v>
      </c>
      <c r="E41">
        <v>50</v>
      </c>
      <c r="F41">
        <v>53000</v>
      </c>
      <c r="G41" t="s">
        <v>250</v>
      </c>
      <c r="H41" t="s">
        <v>251</v>
      </c>
      <c r="I41">
        <f t="shared" si="5"/>
        <v>220.22222222222229</v>
      </c>
      <c r="J41">
        <f t="shared" si="6"/>
        <v>311.11111111111109</v>
      </c>
      <c r="K41">
        <f t="shared" si="7"/>
        <v>311.11111111111109</v>
      </c>
      <c r="L41">
        <f t="shared" si="8"/>
        <v>388.88888888888886</v>
      </c>
      <c r="M41">
        <f t="shared" si="9"/>
        <v>531.33333333333337</v>
      </c>
      <c r="N41">
        <v>531.33333333333337</v>
      </c>
      <c r="O41">
        <v>388.88888888888886</v>
      </c>
      <c r="P41">
        <v>388.88888888888886</v>
      </c>
      <c r="Q41">
        <v>311.11111111111109</v>
      </c>
      <c r="R41">
        <v>311.11111111111109</v>
      </c>
      <c r="S41">
        <v>719.22222222222217</v>
      </c>
      <c r="T41">
        <v>311.11111111111109</v>
      </c>
      <c r="U41">
        <v>388.88888888888886</v>
      </c>
      <c r="V41">
        <v>698.33333333333337</v>
      </c>
      <c r="W41">
        <v>546.77777777777783</v>
      </c>
      <c r="X41">
        <v>546.77777777777783</v>
      </c>
      <c r="Y41">
        <v>3.2222222222222223</v>
      </c>
    </row>
    <row r="42" spans="1:25" x14ac:dyDescent="0.25">
      <c r="A42">
        <v>4</v>
      </c>
      <c r="B42">
        <v>9</v>
      </c>
      <c r="C42">
        <v>9</v>
      </c>
      <c r="D42">
        <v>1000</v>
      </c>
      <c r="E42">
        <v>50</v>
      </c>
      <c r="F42">
        <v>99000</v>
      </c>
      <c r="G42" t="s">
        <v>249</v>
      </c>
      <c r="H42" t="s">
        <v>8</v>
      </c>
      <c r="I42">
        <f t="shared" si="5"/>
        <v>0</v>
      </c>
      <c r="J42">
        <f t="shared" si="6"/>
        <v>1291.2222222222222</v>
      </c>
      <c r="K42">
        <f t="shared" si="7"/>
        <v>1291.2222222222222</v>
      </c>
      <c r="L42">
        <f t="shared" si="8"/>
        <v>1785.5555555555557</v>
      </c>
      <c r="M42">
        <f t="shared" si="9"/>
        <v>1291.2222222222222</v>
      </c>
      <c r="N42">
        <v>1017.6666666666666</v>
      </c>
      <c r="O42">
        <v>1785.5555555555557</v>
      </c>
      <c r="P42">
        <v>1785.5555555555557</v>
      </c>
      <c r="Q42">
        <v>1291.2222222222222</v>
      </c>
      <c r="R42">
        <v>1785.5555555555557</v>
      </c>
      <c r="S42">
        <v>1351.3333333333333</v>
      </c>
      <c r="T42">
        <v>1291.2222222222222</v>
      </c>
      <c r="U42">
        <v>1785.5555555555557</v>
      </c>
    </row>
    <row r="43" spans="1:25" x14ac:dyDescent="0.25">
      <c r="A43">
        <v>4</v>
      </c>
      <c r="B43">
        <v>9</v>
      </c>
      <c r="C43">
        <v>9</v>
      </c>
      <c r="D43">
        <v>1000</v>
      </c>
      <c r="E43">
        <v>50</v>
      </c>
      <c r="F43">
        <v>99000</v>
      </c>
      <c r="G43" t="s">
        <v>250</v>
      </c>
      <c r="H43" t="s">
        <v>8</v>
      </c>
      <c r="I43">
        <f t="shared" si="5"/>
        <v>0</v>
      </c>
      <c r="J43">
        <f t="shared" si="6"/>
        <v>1113.3333333333333</v>
      </c>
      <c r="K43">
        <f t="shared" si="7"/>
        <v>1113.3333333333333</v>
      </c>
      <c r="L43">
        <f t="shared" si="8"/>
        <v>1211.5555555555557</v>
      </c>
      <c r="M43">
        <f t="shared" si="9"/>
        <v>1113.3333333333333</v>
      </c>
      <c r="N43">
        <v>794.88888888888891</v>
      </c>
      <c r="O43">
        <v>1218.8888888888887</v>
      </c>
      <c r="P43">
        <v>1218.8888888888887</v>
      </c>
      <c r="Q43">
        <v>1113.3333333333333</v>
      </c>
      <c r="R43">
        <v>1211.5555555555557</v>
      </c>
      <c r="S43">
        <v>1113.3333333333333</v>
      </c>
      <c r="T43">
        <v>1113.3333333333333</v>
      </c>
      <c r="U43">
        <v>1211.5555555555557</v>
      </c>
    </row>
    <row r="44" spans="1:25" x14ac:dyDescent="0.25">
      <c r="A44">
        <v>8</v>
      </c>
      <c r="B44">
        <v>9</v>
      </c>
      <c r="C44">
        <v>9</v>
      </c>
      <c r="D44">
        <v>1000</v>
      </c>
      <c r="E44">
        <v>50</v>
      </c>
      <c r="F44">
        <v>99000</v>
      </c>
      <c r="G44" t="s">
        <v>249</v>
      </c>
      <c r="H44" t="s">
        <v>25</v>
      </c>
      <c r="I44">
        <f t="shared" si="5"/>
        <v>0</v>
      </c>
      <c r="J44">
        <f t="shared" si="6"/>
        <v>1449.8888888888887</v>
      </c>
      <c r="K44">
        <f t="shared" si="7"/>
        <v>1449.8888888888887</v>
      </c>
      <c r="L44">
        <f t="shared" si="8"/>
        <v>2290.3333333333335</v>
      </c>
      <c r="M44">
        <f t="shared" si="9"/>
        <v>1449.8888888888887</v>
      </c>
      <c r="N44">
        <v>782.88888888888891</v>
      </c>
      <c r="O44">
        <v>2290.3333333333335</v>
      </c>
      <c r="P44">
        <v>2290.3333333333335</v>
      </c>
      <c r="Q44">
        <v>1449.8888888888887</v>
      </c>
      <c r="R44">
        <v>2290.3333333333335</v>
      </c>
      <c r="S44">
        <v>184.66666666666663</v>
      </c>
      <c r="T44">
        <v>1449.8888888888887</v>
      </c>
      <c r="U44">
        <v>2290.3333333333335</v>
      </c>
    </row>
    <row r="45" spans="1:25" x14ac:dyDescent="0.25">
      <c r="A45">
        <v>8</v>
      </c>
      <c r="B45">
        <v>9</v>
      </c>
      <c r="C45">
        <v>9</v>
      </c>
      <c r="D45">
        <v>1000</v>
      </c>
      <c r="E45">
        <v>50</v>
      </c>
      <c r="F45">
        <v>99000</v>
      </c>
      <c r="G45" t="s">
        <v>250</v>
      </c>
      <c r="H45" t="s">
        <v>25</v>
      </c>
      <c r="I45">
        <f t="shared" si="5"/>
        <v>0</v>
      </c>
      <c r="J45">
        <f t="shared" si="6"/>
        <v>1401.6666666666667</v>
      </c>
      <c r="K45">
        <f t="shared" si="7"/>
        <v>1401.6666666666667</v>
      </c>
      <c r="L45">
        <f t="shared" si="8"/>
        <v>1541</v>
      </c>
      <c r="M45">
        <f t="shared" si="9"/>
        <v>1401.6666666666667</v>
      </c>
      <c r="N45">
        <v>765</v>
      </c>
      <c r="O45">
        <v>1645.5555555555557</v>
      </c>
      <c r="P45">
        <v>1645.5555555555557</v>
      </c>
      <c r="Q45">
        <v>1401.6666666666667</v>
      </c>
      <c r="R45">
        <v>1541</v>
      </c>
      <c r="S45">
        <v>929</v>
      </c>
      <c r="T45">
        <v>1401.6666666666667</v>
      </c>
      <c r="U45">
        <v>1541</v>
      </c>
    </row>
    <row r="46" spans="1:25" x14ac:dyDescent="0.25">
      <c r="A46">
        <v>12</v>
      </c>
      <c r="B46">
        <v>9</v>
      </c>
      <c r="C46">
        <v>9</v>
      </c>
      <c r="D46">
        <v>1000</v>
      </c>
      <c r="E46">
        <v>50</v>
      </c>
      <c r="F46">
        <v>99000</v>
      </c>
      <c r="G46" t="s">
        <v>249</v>
      </c>
      <c r="H46" t="s">
        <v>7</v>
      </c>
      <c r="I46">
        <f t="shared" si="5"/>
        <v>12.444444444444445</v>
      </c>
      <c r="J46">
        <f t="shared" si="6"/>
        <v>1019.4444444444443</v>
      </c>
      <c r="K46">
        <f t="shared" si="7"/>
        <v>1034.2222222222222</v>
      </c>
      <c r="L46">
        <f t="shared" si="8"/>
        <v>1741.3333333333333</v>
      </c>
      <c r="M46">
        <f t="shared" si="9"/>
        <v>1034.2222222222222</v>
      </c>
      <c r="N46">
        <v>877.44444444444446</v>
      </c>
      <c r="O46">
        <v>1741.3333333333333</v>
      </c>
      <c r="P46">
        <v>1741.3333333333333</v>
      </c>
      <c r="Q46">
        <v>1034.2222222222222</v>
      </c>
      <c r="R46">
        <v>1053.5555555555557</v>
      </c>
      <c r="S46">
        <v>2421.4444444444443</v>
      </c>
      <c r="T46">
        <v>1034.2222222222222</v>
      </c>
      <c r="U46">
        <v>1741.3333333333333</v>
      </c>
      <c r="V46">
        <v>1725.7777777777778</v>
      </c>
      <c r="W46">
        <v>1019.4444444444443</v>
      </c>
      <c r="X46">
        <v>1019.4444444444443</v>
      </c>
      <c r="Y46">
        <v>12.444444444444445</v>
      </c>
    </row>
    <row r="47" spans="1:25" x14ac:dyDescent="0.25">
      <c r="A47">
        <v>12</v>
      </c>
      <c r="B47">
        <v>9</v>
      </c>
      <c r="C47">
        <v>9</v>
      </c>
      <c r="D47">
        <v>1000</v>
      </c>
      <c r="E47">
        <v>50</v>
      </c>
      <c r="F47">
        <v>99000</v>
      </c>
      <c r="G47" t="s">
        <v>250</v>
      </c>
      <c r="H47" t="s">
        <v>7</v>
      </c>
      <c r="I47">
        <f t="shared" si="5"/>
        <v>189.77777777777777</v>
      </c>
      <c r="J47">
        <f t="shared" si="6"/>
        <v>742.44444444444446</v>
      </c>
      <c r="K47">
        <f t="shared" si="7"/>
        <v>751.88888888888891</v>
      </c>
      <c r="L47">
        <f t="shared" si="8"/>
        <v>1432.5555555555557</v>
      </c>
      <c r="M47">
        <f t="shared" si="9"/>
        <v>767.44444444444446</v>
      </c>
      <c r="N47">
        <v>767.44444444444446</v>
      </c>
      <c r="O47">
        <v>1444.1111111111113</v>
      </c>
      <c r="P47">
        <v>1444.1111111111113</v>
      </c>
      <c r="Q47">
        <v>751.88888888888891</v>
      </c>
      <c r="R47">
        <v>781.11111111111109</v>
      </c>
      <c r="S47">
        <v>2011.2222222222224</v>
      </c>
      <c r="T47">
        <v>751.88888888888891</v>
      </c>
      <c r="U47">
        <v>1432.5555555555557</v>
      </c>
      <c r="V47">
        <v>1420.5555555555557</v>
      </c>
      <c r="W47">
        <v>742.44444444444446</v>
      </c>
      <c r="X47">
        <v>742.44444444444446</v>
      </c>
      <c r="Y47">
        <v>189.77777777777777</v>
      </c>
    </row>
    <row r="48" spans="1:25" x14ac:dyDescent="0.25">
      <c r="A48">
        <v>16</v>
      </c>
      <c r="B48">
        <v>9</v>
      </c>
      <c r="C48">
        <v>9</v>
      </c>
      <c r="D48">
        <v>1000</v>
      </c>
      <c r="E48">
        <v>50</v>
      </c>
      <c r="F48">
        <v>99000</v>
      </c>
      <c r="G48" t="s">
        <v>249</v>
      </c>
      <c r="H48" t="s">
        <v>10</v>
      </c>
      <c r="I48">
        <f t="shared" si="5"/>
        <v>25.666666666666668</v>
      </c>
      <c r="J48">
        <f t="shared" si="6"/>
        <v>655.88888888888891</v>
      </c>
      <c r="K48">
        <f t="shared" si="7"/>
        <v>655.88888888888891</v>
      </c>
      <c r="L48">
        <f t="shared" si="8"/>
        <v>1166</v>
      </c>
      <c r="M48">
        <f t="shared" si="9"/>
        <v>655.88888888888891</v>
      </c>
      <c r="N48">
        <v>651.33333333333337</v>
      </c>
      <c r="O48">
        <v>1166</v>
      </c>
      <c r="P48">
        <v>1166</v>
      </c>
      <c r="Q48">
        <v>655.88888888888891</v>
      </c>
      <c r="R48">
        <v>1166</v>
      </c>
      <c r="S48">
        <v>1796.2222222222222</v>
      </c>
      <c r="T48">
        <v>655.88888888888891</v>
      </c>
      <c r="U48">
        <v>1166</v>
      </c>
      <c r="V48">
        <v>1178.8888888888887</v>
      </c>
      <c r="W48">
        <v>680.11111111111109</v>
      </c>
      <c r="X48">
        <v>680.11111111111109</v>
      </c>
      <c r="Y48">
        <v>25.666666666666668</v>
      </c>
    </row>
    <row r="49" spans="1:25" x14ac:dyDescent="0.25">
      <c r="A49">
        <v>16</v>
      </c>
      <c r="B49">
        <v>9</v>
      </c>
      <c r="C49">
        <v>9</v>
      </c>
      <c r="D49">
        <v>1000</v>
      </c>
      <c r="E49">
        <v>50</v>
      </c>
      <c r="F49">
        <v>99000</v>
      </c>
      <c r="G49" t="s">
        <v>250</v>
      </c>
      <c r="H49" t="s">
        <v>10</v>
      </c>
      <c r="I49">
        <f t="shared" si="5"/>
        <v>65.555555555555543</v>
      </c>
      <c r="J49">
        <f t="shared" si="6"/>
        <v>710.55555555555554</v>
      </c>
      <c r="K49">
        <f t="shared" si="7"/>
        <v>710.55555555555554</v>
      </c>
      <c r="L49">
        <f t="shared" si="8"/>
        <v>1404.5555555555557</v>
      </c>
      <c r="M49">
        <f t="shared" si="9"/>
        <v>776.11111111111109</v>
      </c>
      <c r="N49">
        <v>776.11111111111109</v>
      </c>
      <c r="O49">
        <v>1410.1111111111113</v>
      </c>
      <c r="P49">
        <v>1410.1111111111113</v>
      </c>
      <c r="Q49">
        <v>710.55555555555554</v>
      </c>
      <c r="R49">
        <v>1404.5555555555557</v>
      </c>
      <c r="S49">
        <v>2106.5555555555557</v>
      </c>
      <c r="T49">
        <v>710.55555555555554</v>
      </c>
      <c r="U49">
        <v>1404.5555555555557</v>
      </c>
      <c r="V49">
        <v>1274</v>
      </c>
      <c r="W49">
        <v>732.66666666666652</v>
      </c>
      <c r="X49">
        <v>732.66666666666652</v>
      </c>
      <c r="Y49">
        <v>10.444444444444445</v>
      </c>
    </row>
    <row r="50" spans="1:25" x14ac:dyDescent="0.25">
      <c r="A50">
        <v>20</v>
      </c>
      <c r="B50">
        <v>9</v>
      </c>
      <c r="C50">
        <v>9</v>
      </c>
      <c r="D50">
        <v>1000</v>
      </c>
      <c r="E50">
        <v>50</v>
      </c>
      <c r="F50">
        <v>99000</v>
      </c>
      <c r="G50" t="s">
        <v>249</v>
      </c>
      <c r="H50" t="s">
        <v>251</v>
      </c>
      <c r="I50">
        <f t="shared" si="5"/>
        <v>222</v>
      </c>
      <c r="J50">
        <f t="shared" si="6"/>
        <v>311.11111111111109</v>
      </c>
      <c r="K50">
        <f t="shared" si="7"/>
        <v>311.11111111111109</v>
      </c>
      <c r="L50">
        <f t="shared" si="8"/>
        <v>488.88888888888886</v>
      </c>
      <c r="M50">
        <f t="shared" si="9"/>
        <v>533.11111111111109</v>
      </c>
      <c r="N50">
        <v>533.11111111111109</v>
      </c>
      <c r="O50">
        <v>488.88888888888886</v>
      </c>
      <c r="P50">
        <v>488.88888888888886</v>
      </c>
      <c r="Q50">
        <v>311.11111111111109</v>
      </c>
      <c r="R50">
        <v>311.11111111111109</v>
      </c>
      <c r="S50">
        <v>880.66666666666652</v>
      </c>
      <c r="T50">
        <v>311.11111111111109</v>
      </c>
      <c r="U50">
        <v>488.88888888888886</v>
      </c>
      <c r="V50">
        <v>880.22222222222229</v>
      </c>
      <c r="W50">
        <v>550.11111111111109</v>
      </c>
      <c r="X50">
        <v>550.11111111111109</v>
      </c>
      <c r="Y50">
        <v>3.6666666666666665</v>
      </c>
    </row>
    <row r="51" spans="1:25" x14ac:dyDescent="0.25">
      <c r="A51">
        <v>20</v>
      </c>
      <c r="B51">
        <v>9</v>
      </c>
      <c r="C51">
        <v>9</v>
      </c>
      <c r="D51">
        <v>1000</v>
      </c>
      <c r="E51">
        <v>50</v>
      </c>
      <c r="F51">
        <v>99000</v>
      </c>
      <c r="G51" t="s">
        <v>250</v>
      </c>
      <c r="H51" t="s">
        <v>251</v>
      </c>
      <c r="I51">
        <f t="shared" si="5"/>
        <v>223.77777777777783</v>
      </c>
      <c r="J51">
        <f t="shared" si="6"/>
        <v>300</v>
      </c>
      <c r="K51">
        <f t="shared" si="7"/>
        <v>300</v>
      </c>
      <c r="L51">
        <f t="shared" si="8"/>
        <v>377.77777777777777</v>
      </c>
      <c r="M51">
        <f t="shared" si="9"/>
        <v>523.77777777777783</v>
      </c>
      <c r="N51">
        <v>523.77777777777783</v>
      </c>
      <c r="O51">
        <v>388.88888888888886</v>
      </c>
      <c r="P51">
        <v>388.88888888888886</v>
      </c>
      <c r="Q51">
        <v>300</v>
      </c>
      <c r="R51">
        <v>300</v>
      </c>
      <c r="S51">
        <v>715.22222222222217</v>
      </c>
      <c r="T51">
        <v>300</v>
      </c>
      <c r="U51">
        <v>377.77777777777777</v>
      </c>
      <c r="V51">
        <v>676.55555555555554</v>
      </c>
      <c r="W51">
        <v>539.55555555555554</v>
      </c>
      <c r="X51">
        <v>539.55555555555554</v>
      </c>
      <c r="Y51">
        <v>1.3333333333333333</v>
      </c>
    </row>
  </sheetData>
  <sortState xmlns:xlrd2="http://schemas.microsoft.com/office/spreadsheetml/2017/richdata2" ref="A2:Y51">
    <sortCondition ref="F2:F51"/>
    <sortCondition ref="H2:H51"/>
    <sortCondition ref="G2:G51"/>
  </sortState>
  <conditionalFormatting sqref="B2:F51">
    <cfRule type="cellIs" dxfId="4" priority="3" operator="equal">
      <formula>9</formula>
    </cfRule>
  </conditionalFormatting>
  <conditionalFormatting sqref="B2:F51">
    <cfRule type="cellIs" dxfId="3" priority="1" operator="lessThan">
      <formula>9</formula>
    </cfRule>
    <cfRule type="cellIs" dxfId="2" priority="2" operator="equal">
      <formula>9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a 9 c c c 2 - 1 1 c f - 4 1 1 f - a 7 2 8 - f 2 1 0 f 3 a a 4 1 d a "   x m l n s = " h t t p : / / s c h e m a s . m i c r o s o f t . c o m / D a t a M a s h u p " > A A A A A K Y K A A B Q S w M E F A A C A A g A U 5 T 5 U A E k K n e n A A A A + A A A A B I A H A B D b 2 5 m a W c v U G F j a 2 F n Z S 5 4 b W w g o h g A K K A U A A A A A A A A A A A A A A A A A A A A A A A A A A A A h Y / R C o I w G I V f R X b v N l f C k N 9 5 0 W 1 C I E W 3 Y y 4 d 6 Q w 3 0 3 f r o k f q F R L K 6 q 7 L c / g O f O d x u 0 M 2 t U 1 w 1 b 0 z n U 1 R h C k K t F V d a W y V o s G f Q o 4 y A T u p z r L S w Q x b l 0 z O p K j 2 / p I Q M o 4 j H l e 4 6 y v C K I 3 I M d 8 W q t a t D I 1 1 X l q l 0 W d V / l 8 h A Y e X j G C Y M x z z m G O 2 j o A s N e T G f h E 2 G 2 M K 5 K e E z d D 4 o d d C 2 3 B f A F k i k P c L 8 Q R Q S w M E F A A C A A g A U 5 T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U + V B H l G w 9 n Q c A A F N F A A A T A B w A R m 9 y b X V s Y X M v U 2 V j d G l v b j E u b S C i G A A o o B Q A A A A A A A A A A A A A A A A A A A A A A A A A A A D t W 1 t P 3 D g U f k f i P 1 j p y y A N E X N Z R L t L V 1 x b V r 2 w M P R l B q 1 M Y i B L J p 5 1 k q E I z X / f Y 3 s S O 4 k d h l J u u + k L i c / 9 + D s + D o f G x E s C G q F j + b P z 6 / L S 8 l J 8 i R n x 0 R v n G I 8 n I U H 7 Q U g c t I l C k i w v I f h 3 T F P m E V j Z p 6 F P m M s Z 4 p a z 8 2 5 0 E h M W j z 6 n V y Q Y f a D 0 A q R 3 W T A l o z E m c c I C j N J k M p o A E 4 1 w O E p I H M S j h O E z / D f l b 0 k 8 Y i R O w y R G E z Y J n Z W 2 t P g F T 4 M L L F w E s 9 L + 7 d p s u E O j h E T J 6 f J S E F U 4 9 W A O M c N j k h D G 5 U u R w T p G w 4 M 4 5 / k z J e x m M 2 E p a a P t I M L s 5 s A H K 8 F 5 Q N h m U b i N B j c T s u l I N n g t q z k i / 6 Q B e C D U n R b z O 2 A 4 i s 8 p G 6 M 7 M / 0 H J M z d p V 4 6 B k d a K p o s Q W 8 c S M W U s A Q U J x Q N 8 F l I O l z V E f E o 8 9 0 B F U s t q X B F 5 c s s K P w c o v 0 0 E r g Q k U C I f h B d g E 7 n 1 n H I d w I u Y 7 Y P 7 q c h / g L + O M 4 7 x x K T M 3 P Q q T F y e 8 h a l A j H 6 E x k e A V t v l e 8 9 0 r R D 6 W J C 2 W p s i t Q 6 Z S C 1 j J C r e 7 K 0 5 f S G Y 7 J I 5 R S t 1 x K M r o H l J N Q 8 P N L y p 5 1 C 2 a 6 r 6 O s R F z 1 p W U P X Y v 2 I e X V f f b y K j S M p 6 s t m k Y + 6 p r b 1 R s H b E F y w L + P g Q 9 g F 3 s R i 1 S I m N x j E k L L P a L X 8 T w Z b U S w d 4 m G W w n Y P 0 v B y O n v Q y l 8 + j v 6 7 T 3 i Y F f 6 D 6 I p v S J o J 4 0 T O s 4 B p R n Y 8 v 0 d G q b j q G V 1 p o 0 q Y O n x 8 h O O V I E E t F Z + S q w o V 4 5 I B F D w k T S n B y k p 8 / W W 3 e k 2 u n U E 0 s E j m Q 1 X v M 5 0 I 2 M 6 B S N f k 0 v C D K Z k P p W p i l P c h q 7 b H L x m c e / 7 B E c + q B A G 5 o o 0 i 5 I u n v N E W 7 y 0 J V o q k m z c K e 6 4 K e u l M x K W V r T 8 7 1 z i 6 I L 7 C a e m c i / X I 9 V z I l d v i a p 9 W 8 5 O A g I o I d + T m b Y 7 x c V v O E z z V R z d z G Y G / H O I G 2 F f c n w O u 9 a Q m z r l p 6 G P E + y s V C E w T 6 s O M 0 5 Q e 1 + 0 3 Z 5 7 P 9 O L J 5 Z H z A B C Q d s k u S Z Q F b s k D M Y B S M b m K i r b 5 7 t q k Z 8 H w 8 n u n K y o r a G W 6 V P Q s s p V u X B 4 q P z q U c P B K a I x x C 1 I e n 3 d E R f k w u 5 y u T z k 9 s 6 s h W 6 v 8 6 r P H F 8 1 l g d w p I K B m a F I B e T l B p q K U z p Z K k r Z b b S N K / q d x 8 b N B T 5 / T 1 n I f / C j / U Q + n l 3 v 0 u t I P p 1 M + M 8 Q w 8 n n 3 c j H M y K 4 P M r r E l K e S R P G n + L U 8 0 g c n 6 f h / r e j V J p U a 0 f 5 G o Z W h y + I D P x l e G K t t 4 6 9 4 E q 7 A S j L 3 J + Z j 6 n O n e d U x b h E k I A J 3 A i j Z L 3 v c l 4 d F M d U g J 9 X v d 4 Z Y L V V N l / Q 9 p W D 1 d 2 K P S J u Y k a c Z f m p R 1 r B A y 2 r f H v P A x Y n 3 w J y z Q m M T A i W b 7 N a o n J l N 5 2 E g Y e T P C n K l 5 y U O 1 L x G 9 Q W b O Q v a B X U T W 6 c m h O n U 3 P k V L 1 q a 5 n V q h d e C g B / E l T X h 2 x N d Q l 8 X T v y D b l q 3 1 Y t a b q h o w h u g B q / / O C w s p s 1 P a f L f Z b X p 6 z H B O d o K B M j m m Z w e E k j s v 5 X Z 7 X z t u t 2 1 j f c j t v p r T k I b i R R R k b r D i J h T M z C G y X h b k l 4 w y z 8 m S b 0 g 2 5 4 z e 1 2 3 m a y n I o + W O w O L o P o a o L 9 1 a 4 y v O Z 2 u r l l l H G g Q Z 8 H U 6 u k V 1 T S / y E l n a K S T q 2 S e X S O p Y E X u k / X 3 j a t 0 O C n V b 7 r z i 6 Z B p 6 l H S r A 3 6 s l d s v F c u u E F P u D Q B Y u f 9 6 b w r V / L / J l 1 f B v H i G T h u H N J y D L C h U q D n E Q C S J c 4 K Q 4 5 n r j F I f y E O Z r U / k + L 2 + p F C J g V d r G L + K G M D j 4 T H C c M j J W f s A l m + 6 F Y o W 7 G r s H 4 / l Z V 6 F s Y + / q Q n y z 2 X m E 9 1 s s C b x w f v X I o i H + R 2 D m a 5 9 w Z U m I g X M R 9 A 7 I R x 6 + W J 9 / L 1 X W h R f 5 0 i F h v A X i y J N r 4 A 8 o k w 6 t T h b i 8 n J D S g A + Y M 9 X + e b t p k z 8 H m d 1 L K 9 b N M H h d k i 9 K 5 D P N l n b y p 3 D E 8 k o M g D N F n o I f K p N 5 V c T 8 A + o v l j s Y K 6 O n O K q j i F F 0 d C U r 5 l w J Q k F h K n 1 D G u a Q Q P q F L W K P 9 2 h D I k 2 f o l J R T W i U 5 H t O K 3 h M S C 2 h r u M X c V q Q r G i 2 v C s k m 1 D t u K w Y V x x F N G u i I v h f k F + U w U o U V s t a J t o r A o T J P P 6 K G W 5 V C m a 6 m r N W G 8 b v Q X u 2 d p R f X f l / Z T 6 u h 8 8 H 4 C 5 J 4 T E o + 1 o v k / a 9 f K u f l z C Q P F u + h 9 s y M Y D 6 / / c R T N G E D v w w 3 l X V R g o F H d p u Q i F n K R Q o S 2 W A K J T C l j R C B l s d K s G B G l k E 5 g 0 t z J c W S U k x D S y E W 0 a 3 Q 6 8 O q Y y B s v J M M C x z G J A Z p m l C F K N u h h e F x U w Q V e T t a F Y T 7 I J 0 G b o 5 N j W y C a Y 6 9 p N i C + L 5 + C 3 t s f + A u 1 R P z k X q a F 7 F o q h H l 7 a V j 7 h V i 1 0 y z I f M 7 P C w L S y 0 T V T 9 N 5 T T t H r J n 0 / b 5 r e q 0 7 T e w + d p v c e Z 5 p u y 7 5 l R N x 7 L d P 0 3 t 3 T d F v o W r Q P m a b 3 X s w 0 X f z N y L P V W O E v V p p p e j N N b 6 b p z T S 9 m a Y 3 0 / R m m t 5 M 0 5 t p O n 9 p p u n N N L 2 Z p j f T d O c Z f n n f T N O b a X o z T W + m 6 c 0 0 v Z m m N 9 P 0 F 9 C Q m 2 l 6 M 0 1 v p u k v a g T b T N O b a f o r m a b 3 n 3 G a / k j / N 7 1 f n a b 3 H z p N 7 z / O N N 2 W f c u I u P 9 a p u n 9 u 6 f p t t C 1 a B 8 y T e 8 / x z T 9 X 1 B L A Q I t A B Q A A g A I A F O U + V A B J C p 3 p w A A A P g A A A A S A A A A A A A A A A A A A A A A A A A A A A B D b 2 5 m a W c v U G F j a 2 F n Z S 5 4 b W x Q S w E C L Q A U A A I A C A B T l P l Q D 8 r p q 6 Q A A A D p A A A A E w A A A A A A A A A A A A A A A A D z A A A A W 0 N v b n R l b n R f V H l w Z X N d L n h t b F B L A Q I t A B Q A A g A I A F O U + V B H l G w 9 n Q c A A F N F A A A T A A A A A A A A A A A A A A A A A O Q B A A B G b 3 J t d W x h c y 9 T Z W N 0 a W 9 u M S 5 t U E s F B g A A A A A D A A M A w g A A A M 4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m A A A A A A A A 0 6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D Q U F B Q U F B Q U F B Q i t M M z Z N N l A y S V J v b S 9 T S m l Y a k d D R 0 l G U n l Z V z V 6 W m 0 5 e W J T Q k d h V 3 h s S U d a e W I y M G d j b V Z 6 Z F d 4 M G N 5 Q n d j b k J z Q U F B Q U F B Q U F B Q U F B Q U t N Y l h j Y z l R N z V C b m Z s b U t P Q 0 Z B M 1 F P U 0 d W c 2 N H V n l J R k Y x W l h K c F p Y T U F B W D R 2 Z m 9 6 b y 9 Z a E d p Y j l J b U p l T V l J W U F B Q U F B Q U F B Q U F E M G x i Z G 5 l N G x S Q W p C W E F K c W 9 H K 1 o 4 Z 1 Z I S m h i b k 5 t Y j N K d E l F W n B i R 1 V n W m 5 K d m J T Q n l a W E 4 x Y k h S e k l H S m h j M l V B Q U F J Q U F B Q U F B Q U F B S H h a e n B t T T J B R U d S S G F 4 Z G c 0 V W d D Z z V J W l d 4 d 1 p Y S W d V W F Z s Y 2 1 s b G N 3 Q U J Q U 1 Z 0 M m Q 3 a V Z F Q 0 1 G Y 0 F t c W d i N W 5 3 Q U F B Q U F B Q U F B Q W Q z R k 5 x e j V V T 2 t x U E V 5 a U d N R F g w M 1 N S V W N t R n V j M l p 2 Y 2 0 w Z 1 J t b H N a U 0 J t Y 2 0 5 d E l I S m x j M 1 Z z Z E h N Z 2 N I S n d i Q 0 F v T W l r Q U F B U U F B Q U F B Q U F B Q T B E T T h p Z G 9 o V 2 t D c k Z U N H J y N G d n a V E 1 S V p X e H d a W E l n V V h W b G N t b G x j d 0 F C Z D N G T n F 6 N V V P a 3 F Q R X l p R 0 1 E W D A z U U F B Q U F B Q U F B Q U F H a W s w d l p o e m s w T y t T a D J y e U d w V l V 5 U l V j b U Z 1 Y z J a d m N t M G d S b W x z W l N C b W N t O X R J S E p s Y z N W c 2 R I T W d Z b U Z 6 W l N B b 0 1 p a 0 F B Q V l B Q U F B Q U F B Q U F H M X p P c 1 o 1 T z N r K 2 p 0 U U d v Q i 9 q W F B B N U l a V 3 h 3 W l h J Z 1 V Y V m x j b W x s Y 3 d B Q k d p a z B 2 W m h 6 a z B P K 1 N o M n J 5 R 3 B W V X d B Q U F B Q T 0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c t M j R U M T c 6 M D k 6 M T A u N D A 5 N D M y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z c 1 Z D F i Y T M t N D M z Z C 0 0 M W J l L T l k Z j k t N j Y y O G U w O D U w M z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M 3 N W Q x Y m E z L T Q z M 2 Q t N D F i Z S 0 5 Z G Y 5 L T Y 2 M j h l M D g 1 M D M 3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0 V D E 3 O j A 5 O j E w L j Q x M z Q 3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h j N 2 U y Z j d l L W Z k Z T g t N D Y 4 O C 0 4 O W J m L T Q 4 O T g 5 N z h j N j A 4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0 V D E 3 O j A 5 O j E w L j Q x O D Q w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j N z V k M W J h M y 0 0 M z N k L T Q x Y m U t O W R m O S 0 2 N j I 4 Z T A 4 N T A z N z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N F Q x N z o w O T o x M C 4 0 M j E 0 N D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N y 0 y N F Q x N z o x M T o z O S 4 1 N T Y 2 N z k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h N j c z M T Y x Z i 0 z N j Y z L T Q x M D A t O T E x Z C 1 h Y z V k O D M 4 N T I w M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Y 3 M z E 2 M W Y t M z Y 2 M y 0 0 M T A w L T k x M W Q t Y W M 1 Z D g z O D U y M D B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R U M T c 6 M T E 6 M z k u N T c 0 N j c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k 2 Z D I 1 M 2 Q t Z T J k Z S 0 0 M D U 0 L T h j M T U t Y z A y N m F h M D Z m O T l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R U M T c 6 M T E 6 M z k u N T g 2 N j c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E 2 N z M x N j F m L T M 2 N j M t N D E w M C 0 5 M T F k L W F j N W Q 4 M z g 1 M j A w Y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0 V D E 3 O j E x O j M 5 L j U 5 M j Y 3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3 L T I 1 V D I y O j Q 0 O j I y L j k 5 M j E 4 M j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g 5 M 2 M z M 2 Q w L T I x Z G E t N D A 1 Y S 1 h Y j E 1 L T N l M m J h Z j g 4 M j A 4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O T N j M z N k M C 0 y M W R h L T Q w N W E t Y W I x N S 0 z Z T J i Y W Y 4 O D I w O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N V Q y M j o 0 N D o y M y 4 w M D k x N j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Y j R k N z E 3 N y 0 1 N D N l L T R h M 2 E t O G Y x M y 0 y O D g 2 M z A z N W Y 0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1 V D I y O j Q 0 O j I z L j A x O D E 4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z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4 O T N j M z N k M C 0 y M W R h L T Q w N W E t Y W I x N S 0 z Z T J i Y W Y 4 O D I w O D k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N V Q y M j o 0 N D o y M y 4 w M j U x N j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c H J w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A t M D c t M j V U M j M 6 M D U 6 M j c u O T Q 2 N T I 4 M F o i I C 8 + P E V u d H J 5 I F R 5 c G U 9 I k Z p b G x D b 2 x 1 b W 5 U e X B l c y I g V m F s d W U 9 I n N B d 1 l B Q U F B Q U F B Q U F B Q U F B Q U F B Q U F B Q U F B Q U F B Q U F B Q U F B Q U F B Q U F B Q U F B Q U F B Q U F B Q V k 9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B w c n B s L 0 N o Y W 5 n Z W Q g V H l w Z T E u e 1 R l c 3 Q g I y w w f S Z x d W 9 0 O y w m c X V v d D t T Z W N 0 a W 9 u M S 9 y Z X N 1 b H R z I H B y c G w v Q 2 h h b m d l Z C B U e X B l L n t T b 3 V y Y 2 U u T m F t Z S w w f S Z x d W 9 0 O y w m c X V v d D t T Z W N 0 a W 9 u M S 9 y Z X N 1 b H R z I H B y c G w v R X h w Y W 5 k Z W Q g V m F s d W U u e 2 l k L D J 9 J n F 1 b 3 Q 7 L C Z x d W 9 0 O 1 N l Y 3 R p b 2 4 x L 3 J l c 3 V s d H M g c H J w b C 9 F e H B h b m R l Z C B W Y W x 1 Z S 5 7 d X J s L D N 9 J n F 1 b 3 Q 7 L C Z x d W 9 0 O 1 N l Y 3 R p b 2 4 x L 3 J l c 3 V s d H M g c H J w b C 9 F e H B h b m R l Z C B W Y W x 1 Z S 5 7 Y n d E b 3 d u L D V 9 J n F 1 b 3 Q 7 L C Z x d W 9 0 O 1 N l Y 3 R p b 2 4 x L 3 J l c 3 V s d H M g c H J w b C 9 F e H B h b m R l Z C B W Y W x 1 Z S 5 7 Y n d V c C w 2 f S Z x d W 9 0 O y w m c X V v d D t T Z W N 0 a W 9 u M S 9 y Z X N 1 b H R z I H B y c G w v R X h w Y W 5 k Z W Q g V m F s d W U u e 2 x h d G V u Y 3 k s N 3 0 m c X V v d D s s J n F 1 b 3 Q 7 U 2 V j d G l v b j E v c m V z d W x 0 c y B w c n B s L 0 V 4 c G F u Z G V k I F Z h b H V l L n t s Y W J l b C w 4 f S Z x d W 9 0 O y w m c X V v d D t T Z W N 0 a W 9 u M S 9 y Z X N 1 b H R z I H B y c G w v R X h w Y W 5 k Z W Q g V m F s d W U u e 2 N v b X B s Z X R l Z C w 5 f S Z x d W 9 0 O y w m c X V v d D t T Z W N 0 a W 9 u M S 9 y Z X N 1 b H R z I H B y c G w v R X h w Y W 5 k Z W Q g V m F s d W U u e 3 R l c 3 R l c i w x M H 0 m c X V v d D s s J n F 1 b 3 Q 7 U 2 V j d G l v b j E v c m V z d W x 0 c y B w c n B s L 0 V 4 c G F u Z G V k I F Z h b H V l L n t z d W N j Z X N z Z n V s R l Z S d W 5 z L D E x f S Z x d W 9 0 O y w m c X V v d D t T Z W N 0 a W 9 u M S 9 y Z X N 1 b H R z I H B y c G w v R X h w Y W 5 k Z W Q g V m F s d W U u e 3 N 1 Y 2 N l c 3 N m d W x S V l J 1 b n M s M T J 9 J n F 1 b 3 Q 7 L C Z x d W 9 0 O 1 N l Y 3 R p b 2 4 x L 3 J l c 3 V s d H M g c H J w b C 9 F e H B h b m R l Z C B m a X J z d F Z p Z X c u e 2 Z p c n N 0 V m l l d y 5 s b 2 F k R X Z l b n R F b m Q s M T N 9 J n F 1 b 3 Q 7 L C Z x d W 9 0 O 1 N l Y 3 R p b 2 4 x L 3 J l c 3 V s d H M g c H J w b C 9 F e H B h b m R l Z C B m a X J z d F Z p Z X c u e 2 Z p c n N 0 V m l l d y 5 k Y X R l L D E 3 f S Z x d W 9 0 O y w m c X V v d D t T Z W N 0 a W 9 u M S 9 y Z X N 1 b H R z I H B y c G w v R X h w Y W 5 k Z W Q g Z m l y c 3 R W a W V 3 L n t m a X J z d F Z p Z X c u b G F z d F Z p c 3 V h b E N o Y W 5 n Z S w x O H 0 m c X V v d D s s J n F 1 b 3 Q 7 U 2 V j d G l v b j E v c m V z d W x 0 c y B w c n B s L 0 V 4 c G F u Z G V k I G Z p c n N 0 V m l l d y 5 7 Z m l y c 3 R W a W V 3 L n Z p c 3 V h b E N v b X B s Z X R l L D E 5 f S Z x d W 9 0 O y w m c X V v d D t T Z W N 0 a W 9 u M S 9 y Z X N 1 b H R z I H B y c G w v R X h w Y W 5 k Z W Q g Z m l y c 3 R W a W V 3 L n t m a X J z d F Z p Z X c u c m V u Z G V y L D I w f S Z x d W 9 0 O y w m c X V v d D t T Z W N 0 a W 9 u M S 9 y Z X N 1 b H R z I H B y c G w v R X h w Y W 5 k Z W Q g Z m l y c 3 R W a W V 3 L n t m a X J z d F Z p Z X c u d m l z d W F s Q 2 9 t c G x l d G U 4 N S w y M X 0 m c X V v d D s s J n F 1 b 3 Q 7 U 2 V j d G l v b j E v c m V z d W x 0 c y B w c n B s L 0 V 4 c G F u Z G V k I G Z p c n N 0 V m l l d y 5 7 Z m l y c 3 R W a W V 3 L l R U S U 1 l Y X N 1 c m V t Z W 5 0 R W 5 k L D I y f S Z x d W 9 0 O y w m c X V v d D t T Z W N 0 a W 9 u M S 9 y Z X N 1 b H R z I H B y c G w v R X h w Y W 5 k Z W Q g Z m l y c 3 R W a W V 3 L n t m a X J z d F Z p Z X c u a G V y b 0 V s Z W 1 l b n R U a W 1 l c y 5 J b W F n Z S w y M 3 0 m c X V v d D s s J n F 1 b 3 Q 7 U 2 V j d G l v b j E v c m V z d W x 0 c y B w c n B s L 0 V 4 c G F u Z G V k I G Z p c n N 0 V m l l d y 5 7 Z m l y c 3 R W a W V 3 L m h l c m 9 F b G V t Z W 5 0 V G l t Z X M u Z m l y c 3 R B c n R p Y 2 x l L D I 1 f S Z x d W 9 0 O y w m c X V v d D t T Z W N 0 a W 9 u M S 9 y Z X N 1 b H R z I H B y c G w v R X h w Y W 5 k Z W Q g Z m l y c 3 R W a W V 3 L n t m a X J z d F Z p Z X c u Z m l y c 3 R N Z W F u a W 5 n Z n V s U G F p b n Q s M j h 9 J n F 1 b 3 Q 7 L C Z x d W 9 0 O 1 N l Y 3 R p b 2 4 x L 3 J l c 3 V s d H M g c H J w b C 9 F e H B h b m R l Z C B m a X J z d F Z p Z X c u e 2 Z p c n N 0 V m l l d y 5 m a X J z d E N v b n R l b n R m d W x Q Y W l u d C w y O X 0 m c X V v d D s s J n F 1 b 3 Q 7 U 2 V j d G l v b j E v c m V z d W x 0 c y B w c n B s L 0 V 4 c G F u Z G V k I G Z p c n N 0 V m l l d y 5 7 Z m l y c 3 R W a W V 3 L m Z p c n N 0 S W 1 h Z 2 V Q Y W l u d C w z M H 0 m c X V v d D s s J n F 1 b 3 Q 7 U 2 V j d G l v b j E v c m V z d W x 0 c y B w c n B s L 0 V 4 c G F u Z G V k I G Z p c n N 0 V m l l d y 5 7 Z m l y c 3 R W a W V 3 L l R v d G F s Q m x v Y 2 t p b m d U a W 1 l L D M 0 f S Z x d W 9 0 O y w m c X V v d D t T Z W N 0 a W 9 u M S 9 y Z X N 1 b H R z I H B y c G w v R X h w Y W 5 k Z W Q g c m V w Z W F 0 V m l l d y 5 7 c m V w Z W F 0 V m l l d y 5 s b 2 F k R X Z l b n R F b m Q s M j d 9 J n F 1 b 3 Q 7 L C Z x d W 9 0 O 1 N l Y 3 R p b 2 4 x L 3 J l c 3 V s d H M g c H J w b C 9 F e H B h b m R l Z C B y Z X B l Y X R W a W V 3 L n t y Z X B l Y X R W a W V 3 L m x h c 3 R W a X N 1 Y W x D a G F u Z 2 U s M z J 9 J n F 1 b 3 Q 7 L C Z x d W 9 0 O 1 N l Y 3 R p b 2 4 x L 3 J l c 3 V s d H M g c H J w b C 9 F e H B h b m R l Z C B y Z X B l Y X R W a W V 3 L n t y Z X B l Y X R W a W V 3 L n Z p c 3 V h b E N v b X B s Z X R l L D M z f S Z x d W 9 0 O y w m c X V v d D t T Z W N 0 a W 9 u M S 9 y Z X N 1 b H R z I H B y c G w v R X h w Y W 5 k Z W Q g c m V w Z W F 0 V m l l d y 5 7 c m V w Z W F 0 V m l l d y 5 y Z W 5 k Z X I s M z R 9 J n F 1 b 3 Q 7 L C Z x d W 9 0 O 1 N l Y 3 R p b 2 4 x L 3 J l c 3 V s d H M g c H J w b C 9 F e H B h b m R l Z C B y Z X B l Y X R W a W V 3 L n t y Z X B l Y X R W a W V 3 L n Z p c 3 V h b E N v b X B s Z X R l O D U s M z V 9 J n F 1 b 3 Q 7 L C Z x d W 9 0 O 1 N l Y 3 R p b 2 4 x L 3 J l c 3 V s d H M g c H J w b C 9 F e H B h b m R l Z C B y Z X B l Y X R W a W V 3 L n t y Z X B l Y X R W a W V 3 L l R U S U 1 l Y X N 1 c m V t Z W 5 0 R W 5 k L D M 2 f S Z x d W 9 0 O y w m c X V v d D t T Z W N 0 a W 9 u M S 9 y Z X N 1 b H R z I H B y c G w v R X h w Y W 5 k Z W Q g c m V w Z W F 0 V m l l d y 5 7 c m V w Z W F 0 V m l l d y 5 o Z X J v R W x l b W V u d F R p b W V z L k l t Y W d l L D M 3 f S Z x d W 9 0 O y w m c X V v d D t T Z W N 0 a W 9 u M S 9 y Z X N 1 b H R z I H B y c G w v R X h w Y W 5 k Z W Q g c m V w Z W F 0 V m l l d y 5 7 c m V w Z W F 0 V m l l d y 5 o Z X J v R W x l b W V u d F R p b W V z L m Z p c n N 0 Q X J 0 a W N s Z S w z O H 0 m c X V v d D s s J n F 1 b 3 Q 7 U 2 V j d G l v b j E v c m V z d W x 0 c y B w c n B s L 0 V 4 c G F u Z G V k I H J l c G V h d F Z p Z X c u e 3 J l c G V h d F Z p Z X c u Z m l y c 3 R N Z W F u a W 5 n Z n V s U G F p b n Q s M z l 9 J n F 1 b 3 Q 7 L C Z x d W 9 0 O 1 N l Y 3 R p b 2 4 x L 3 J l c 3 V s d H M g c H J w b C 9 F e H B h b m R l Z C B y Z X B l Y X R W a W V 3 L n t y Z X B l Y X R W a W V 3 L m Z p c n N 0 Q 2 9 u d G V u d G Z 1 b F B h a W 5 0 L D Q w f S Z x d W 9 0 O y w m c X V v d D t T Z W N 0 a W 9 u M S 9 y Z X N 1 b H R z I H B y c G w v R X h w Y W 5 k Z W Q g c m V w Z W F 0 V m l l d y 5 7 c m V w Z W F 0 V m l l d y 5 m a X J z d E l t Y W d l U G F p b n Q s N D F 9 J n F 1 b 3 Q 7 L C Z x d W 9 0 O 1 N l Y 3 R p b 2 4 x L 3 J l c 3 V s d H M g c H J w b C 9 F e H B h b m R l Z C B y Z X B l Y X R W a W V 3 L n t y Z X B l Y X R W a W V 3 L l R v d G F s Q m x v Y 2 t p b m d U a W 1 l L D Q 1 f S Z x d W 9 0 O y w m c X V v d D t T Z W N 0 a W 9 u M S 9 y Z X N 1 b H R z I H B y c G w v Q W R k Z W Q g Q 2 9 u Z G l 0 a W 9 u Y W w g Q 2 9 s d W 1 u L n t D d X N 0 b 2 0 s M T R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y Z X N 1 b H R z I H B y c G w v Q 2 h h b m d l Z C B U e X B l M S 5 7 V G V z d C A j L D B 9 J n F 1 b 3 Q 7 L C Z x d W 9 0 O 1 N l Y 3 R p b 2 4 x L 3 J l c 3 V s d H M g c H J w b C 9 D a G F u Z 2 V k I F R 5 c G U u e 1 N v d X J j Z S 5 O Y W 1 l L D B 9 J n F 1 b 3 Q 7 L C Z x d W 9 0 O 1 N l Y 3 R p b 2 4 x L 3 J l c 3 V s d H M g c H J w b C 9 F e H B h b m R l Z C B W Y W x 1 Z S 5 7 a W Q s M n 0 m c X V v d D s s J n F 1 b 3 Q 7 U 2 V j d G l v b j E v c m V z d W x 0 c y B w c n B s L 0 V 4 c G F u Z G V k I F Z h b H V l L n t 1 c m w s M 3 0 m c X V v d D s s J n F 1 b 3 Q 7 U 2 V j d G l v b j E v c m V z d W x 0 c y B w c n B s L 0 V 4 c G F u Z G V k I F Z h b H V l L n t i d 0 R v d 2 4 s N X 0 m c X V v d D s s J n F 1 b 3 Q 7 U 2 V j d G l v b j E v c m V z d W x 0 c y B w c n B s L 0 V 4 c G F u Z G V k I F Z h b H V l L n t i d 1 V w L D Z 9 J n F 1 b 3 Q 7 L C Z x d W 9 0 O 1 N l Y 3 R p b 2 4 x L 3 J l c 3 V s d H M g c H J w b C 9 F e H B h b m R l Z C B W Y W x 1 Z S 5 7 b G F 0 Z W 5 j e S w 3 f S Z x d W 9 0 O y w m c X V v d D t T Z W N 0 a W 9 u M S 9 y Z X N 1 b H R z I H B y c G w v R X h w Y W 5 k Z W Q g V m F s d W U u e 2 x h Y m V s L D h 9 J n F 1 b 3 Q 7 L C Z x d W 9 0 O 1 N l Y 3 R p b 2 4 x L 3 J l c 3 V s d H M g c H J w b C 9 F e H B h b m R l Z C B W Y W x 1 Z S 5 7 Y 2 9 t c G x l d G V k L D l 9 J n F 1 b 3 Q 7 L C Z x d W 9 0 O 1 N l Y 3 R p b 2 4 x L 3 J l c 3 V s d H M g c H J w b C 9 F e H B h b m R l Z C B W Y W x 1 Z S 5 7 d G V z d G V y L D E w f S Z x d W 9 0 O y w m c X V v d D t T Z W N 0 a W 9 u M S 9 y Z X N 1 b H R z I H B y c G w v R X h w Y W 5 k Z W Q g V m F s d W U u e 3 N 1 Y 2 N l c 3 N m d W x G V l J 1 b n M s M T F 9 J n F 1 b 3 Q 7 L C Z x d W 9 0 O 1 N l Y 3 R p b 2 4 x L 3 J l c 3 V s d H M g c H J w b C 9 F e H B h b m R l Z C B W Y W x 1 Z S 5 7 c 3 V j Y 2 V z c 2 Z 1 b F J W U n V u c y w x M n 0 m c X V v d D s s J n F 1 b 3 Q 7 U 2 V j d G l v b j E v c m V z d W x 0 c y B w c n B s L 0 V 4 c G F u Z G V k I G Z p c n N 0 V m l l d y 5 7 Z m l y c 3 R W a W V 3 L m x v Y W R F d m V u d E V u Z C w x M 3 0 m c X V v d D s s J n F 1 b 3 Q 7 U 2 V j d G l v b j E v c m V z d W x 0 c y B w c n B s L 0 V 4 c G F u Z G V k I G Z p c n N 0 V m l l d y 5 7 Z m l y c 3 R W a W V 3 L m R h d G U s M T d 9 J n F 1 b 3 Q 7 L C Z x d W 9 0 O 1 N l Y 3 R p b 2 4 x L 3 J l c 3 V s d H M g c H J w b C 9 F e H B h b m R l Z C B m a X J z d F Z p Z X c u e 2 Z p c n N 0 V m l l d y 5 s Y X N 0 V m l z d W F s Q 2 h h b m d l L D E 4 f S Z x d W 9 0 O y w m c X V v d D t T Z W N 0 a W 9 u M S 9 y Z X N 1 b H R z I H B y c G w v R X h w Y W 5 k Z W Q g Z m l y c 3 R W a W V 3 L n t m a X J z d F Z p Z X c u d m l z d W F s Q 2 9 t c G x l d G U s M T l 9 J n F 1 b 3 Q 7 L C Z x d W 9 0 O 1 N l Y 3 R p b 2 4 x L 3 J l c 3 V s d H M g c H J w b C 9 F e H B h b m R l Z C B m a X J z d F Z p Z X c u e 2 Z p c n N 0 V m l l d y 5 y Z W 5 k Z X I s M j B 9 J n F 1 b 3 Q 7 L C Z x d W 9 0 O 1 N l Y 3 R p b 2 4 x L 3 J l c 3 V s d H M g c H J w b C 9 F e H B h b m R l Z C B m a X J z d F Z p Z X c u e 2 Z p c n N 0 V m l l d y 5 2 a X N 1 Y W x D b 2 1 w b G V 0 Z T g 1 L D I x f S Z x d W 9 0 O y w m c X V v d D t T Z W N 0 a W 9 u M S 9 y Z X N 1 b H R z I H B y c G w v R X h w Y W 5 k Z W Q g Z m l y c 3 R W a W V 3 L n t m a X J z d F Z p Z X c u V F R J T W V h c 3 V y Z W 1 l b n R F b m Q s M j J 9 J n F 1 b 3 Q 7 L C Z x d W 9 0 O 1 N l Y 3 R p b 2 4 x L 3 J l c 3 V s d H M g c H J w b C 9 F e H B h b m R l Z C B m a X J z d F Z p Z X c u e 2 Z p c n N 0 V m l l d y 5 o Z X J v R W x l b W V u d F R p b W V z L k l t Y W d l L D I z f S Z x d W 9 0 O y w m c X V v d D t T Z W N 0 a W 9 u M S 9 y Z X N 1 b H R z I H B y c G w v R X h w Y W 5 k Z W Q g Z m l y c 3 R W a W V 3 L n t m a X J z d F Z p Z X c u a G V y b 0 V s Z W 1 l b n R U a W 1 l c y 5 m a X J z d E F y d G l j b G U s M j V 9 J n F 1 b 3 Q 7 L C Z x d W 9 0 O 1 N l Y 3 R p b 2 4 x L 3 J l c 3 V s d H M g c H J w b C 9 F e H B h b m R l Z C B m a X J z d F Z p Z X c u e 2 Z p c n N 0 V m l l d y 5 m a X J z d E 1 l Y W 5 p b m d m d W x Q Y W l u d C w y O H 0 m c X V v d D s s J n F 1 b 3 Q 7 U 2 V j d G l v b j E v c m V z d W x 0 c y B w c n B s L 0 V 4 c G F u Z G V k I G Z p c n N 0 V m l l d y 5 7 Z m l y c 3 R W a W V 3 L m Z p c n N 0 Q 2 9 u d G V u d G Z 1 b F B h a W 5 0 L D I 5 f S Z x d W 9 0 O y w m c X V v d D t T Z W N 0 a W 9 u M S 9 y Z X N 1 b H R z I H B y c G w v R X h w Y W 5 k Z W Q g Z m l y c 3 R W a W V 3 L n t m a X J z d F Z p Z X c u Z m l y c 3 R J b W F n Z V B h a W 5 0 L D M w f S Z x d W 9 0 O y w m c X V v d D t T Z W N 0 a W 9 u M S 9 y Z X N 1 b H R z I H B y c G w v R X h w Y W 5 k Z W Q g Z m l y c 3 R W a W V 3 L n t m a X J z d F Z p Z X c u V G 9 0 Y W x C b G 9 j a 2 l u Z 1 R p b W U s M z R 9 J n F 1 b 3 Q 7 L C Z x d W 9 0 O 1 N l Y 3 R p b 2 4 x L 3 J l c 3 V s d H M g c H J w b C 9 F e H B h b m R l Z C B y Z X B l Y X R W a W V 3 L n t y Z X B l Y X R W a W V 3 L m x v Y W R F d m V u d E V u Z C w y N 3 0 m c X V v d D s s J n F 1 b 3 Q 7 U 2 V j d G l v b j E v c m V z d W x 0 c y B w c n B s L 0 V 4 c G F u Z G V k I H J l c G V h d F Z p Z X c u e 3 J l c G V h d F Z p Z X c u b G F z d F Z p c 3 V h b E N o Y W 5 n Z S w z M n 0 m c X V v d D s s J n F 1 b 3 Q 7 U 2 V j d G l v b j E v c m V z d W x 0 c y B w c n B s L 0 V 4 c G F u Z G V k I H J l c G V h d F Z p Z X c u e 3 J l c G V h d F Z p Z X c u d m l z d W F s Q 2 9 t c G x l d G U s M z N 9 J n F 1 b 3 Q 7 L C Z x d W 9 0 O 1 N l Y 3 R p b 2 4 x L 3 J l c 3 V s d H M g c H J w b C 9 F e H B h b m R l Z C B y Z X B l Y X R W a W V 3 L n t y Z X B l Y X R W a W V 3 L n J l b m R l c i w z N H 0 m c X V v d D s s J n F 1 b 3 Q 7 U 2 V j d G l v b j E v c m V z d W x 0 c y B w c n B s L 0 V 4 c G F u Z G V k I H J l c G V h d F Z p Z X c u e 3 J l c G V h d F Z p Z X c u d m l z d W F s Q 2 9 t c G x l d G U 4 N S w z N X 0 m c X V v d D s s J n F 1 b 3 Q 7 U 2 V j d G l v b j E v c m V z d W x 0 c y B w c n B s L 0 V 4 c G F u Z G V k I H J l c G V h d F Z p Z X c u e 3 J l c G V h d F Z p Z X c u V F R J T W V h c 3 V y Z W 1 l b n R F b m Q s M z Z 9 J n F 1 b 3 Q 7 L C Z x d W 9 0 O 1 N l Y 3 R p b 2 4 x L 3 J l c 3 V s d H M g c H J w b C 9 F e H B h b m R l Z C B y Z X B l Y X R W a W V 3 L n t y Z X B l Y X R W a W V 3 L m h l c m 9 F b G V t Z W 5 0 V G l t Z X M u S W 1 h Z 2 U s M z d 9 J n F 1 b 3 Q 7 L C Z x d W 9 0 O 1 N l Y 3 R p b 2 4 x L 3 J l c 3 V s d H M g c H J w b C 9 F e H B h b m R l Z C B y Z X B l Y X R W a W V 3 L n t y Z X B l Y X R W a W V 3 L m h l c m 9 F b G V t Z W 5 0 V G l t Z X M u Z m l y c 3 R B c n R p Y 2 x l L D M 4 f S Z x d W 9 0 O y w m c X V v d D t T Z W N 0 a W 9 u M S 9 y Z X N 1 b H R z I H B y c G w v R X h w Y W 5 k Z W Q g c m V w Z W F 0 V m l l d y 5 7 c m V w Z W F 0 V m l l d y 5 m a X J z d E 1 l Y W 5 p b m d m d W x Q Y W l u d C w z O X 0 m c X V v d D s s J n F 1 b 3 Q 7 U 2 V j d G l v b j E v c m V z d W x 0 c y B w c n B s L 0 V 4 c G F u Z G V k I H J l c G V h d F Z p Z X c u e 3 J l c G V h d F Z p Z X c u Z m l y c 3 R D b 2 5 0 Z W 5 0 Z n V s U G F p b n Q s N D B 9 J n F 1 b 3 Q 7 L C Z x d W 9 0 O 1 N l Y 3 R p b 2 4 x L 3 J l c 3 V s d H M g c H J w b C 9 F e H B h b m R l Z C B y Z X B l Y X R W a W V 3 L n t y Z X B l Y X R W a W V 3 L m Z p c n N 0 S W 1 h Z 2 V Q Y W l u d C w 0 M X 0 m c X V v d D s s J n F 1 b 3 Q 7 U 2 V j d G l v b j E v c m V z d W x 0 c y B w c n B s L 0 V 4 c G F u Z G V k I H J l c G V h d F Z p Z X c u e 3 J l c G V h d F Z p Z X c u V G 9 0 Y W x C b G 9 j a 2 l u Z 1 R p b W U s N D V 9 J n F 1 b 3 Q 7 L C Z x d W 9 0 O 1 N l Y 3 R p b 2 4 x L 3 J l c 3 V s d H M g c H J w b C 9 B Z G R l Z C B D b 2 5 k a X R p b 2 5 h b C B D b 2 x 1 b W 4 u e 0 N 1 c 3 R v b S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l c 3 Q g I y Z x d W 9 0 O y w m c X V v d D t G a W x l I E 5 h b W U m c X V v d D s s J n F 1 b 3 Q 7 a W Q m c X V v d D s s J n F 1 b 3 Q 7 d X J s J n F 1 b 3 Q 7 L C Z x d W 9 0 O 2 J 3 R G 9 3 b i Z x d W 9 0 O y w m c X V v d D t i d 1 V w J n F 1 b 3 Q 7 L C Z x d W 9 0 O 2 x h d G V u Y 3 k m c X V v d D s s J n F 1 b 3 Q 7 b G F i Z W w m c X V v d D s s J n F 1 b 3 Q 7 Y 2 9 t c G x l d G V k J n F 1 b 3 Q 7 L C Z x d W 9 0 O 3 R l c 3 R l c i Z x d W 9 0 O y w m c X V v d D t z d W N j Z X N z Z n V s R l Z S d W 5 z J n F 1 b 3 Q 7 L C Z x d W 9 0 O 3 N 1 Y 2 N l c 3 N m d W x S V l J 1 b n M m c X V v d D s s J n F 1 b 3 Q 7 Z m l y c 3 R W a W V 3 L m x v Y W R F d m V u d E V u Z C Z x d W 9 0 O y w m c X V v d D t m a X J z d F Z p Z X c u Z G F 0 Z S Z x d W 9 0 O y w m c X V v d D t m a X J z d F Z p Z X c u b G F z d F Z p c 3 V h b E N o Y W 5 n Z S Z x d W 9 0 O y w m c X V v d D t m a X J z d F Z p Z X c u d m l z d W F s Q 2 9 t c G x l d G U m c X V v d D s s J n F 1 b 3 Q 7 Z m l y c 3 R W a W V 3 L n J l b m R l c i Z x d W 9 0 O y w m c X V v d D t m a X J z d F Z p Z X c u d m l z d W F s Q 2 9 t c G x l d G U 4 N S Z x d W 9 0 O y w m c X V v d D t m a X J z d F Z p Z X c u V F R J T W V h c 3 V y Z W 1 l b n R F b m Q m c X V v d D s s J n F 1 b 3 Q 7 Z m l y c 3 R W a W V 3 L m h l c m 9 F b G V t Z W 5 0 V G l t Z X M u S W 1 h Z 2 U m c X V v d D s s J n F 1 b 3 Q 7 Z m l y c 3 R W a W V 3 L m h l c m 9 F b G V t Z W 5 0 V G l t Z X M u Z m l y c 3 R B c n R p Y 2 x l J n F 1 b 3 Q 7 L C Z x d W 9 0 O 2 Z p c n N 0 V m l l d y 5 m a X J z d E 1 l Y W 5 p b m d m d W x Q Y W l u d C Z x d W 9 0 O y w m c X V v d D t m a X J z d F Z p Z X c u Z m l y c 3 R D b 2 5 0 Z W 5 0 Z n V s U G F p b n Q m c X V v d D s s J n F 1 b 3 Q 7 Z m l y c 3 R W a W V 3 L m Z p c n N 0 S W 1 h Z 2 V Q Y W l u d C Z x d W 9 0 O y w m c X V v d D t m a X J z d F Z p Z X c u V G 9 0 Y W x C b G 9 j a 2 l u Z 1 R p b W U m c X V v d D s s J n F 1 b 3 Q 7 c m V w Z W F 0 V m l l d y 5 s b 2 F k R X Z l b n R F b m Q m c X V v d D s s J n F 1 b 3 Q 7 c m V w Z W F 0 V m l l d y 5 s Y X N 0 V m l z d W F s Q 2 h h b m d l J n F 1 b 3 Q 7 L C Z x d W 9 0 O 3 J l c G V h d F Z p Z X c u d m l z d W F s Q 2 9 t c G x l d G U m c X V v d D s s J n F 1 b 3 Q 7 c m V w Z W F 0 V m l l d y 5 y Z W 5 k Z X I m c X V v d D s s J n F 1 b 3 Q 7 c m V w Z W F 0 V m l l d y 5 2 a X N 1 Y W x D b 2 1 w b G V 0 Z T g 1 J n F 1 b 3 Q 7 L C Z x d W 9 0 O 3 J l c G V h d F Z p Z X c u V F R J T W V h c 3 V y Z W 1 l b n R F b m Q m c X V v d D s s J n F 1 b 3 Q 7 c m V w Z W F 0 V m l l d y 5 o Z X J v R W x l b W V u d F R p b W V z L k l t Y W d l J n F 1 b 3 Q 7 L C Z x d W 9 0 O 3 J l c G V h d F Z p Z X c u a G V y b 0 V s Z W 1 l b n R U a W 1 l c y 5 m a X J z d E F y d G l j b G U m c X V v d D s s J n F 1 b 3 Q 7 c m V w Z W F 0 V m l l d y 5 m a X J z d E 1 l Y W 5 p b m d m d W x Q Y W l u d C Z x d W 9 0 O y w m c X V v d D t y Z X B l Y X R W a W V 3 L m Z p c n N 0 Q 2 9 u d G V u d G Z 1 b F B h a W 5 0 J n F 1 b 3 Q 7 L C Z x d W 9 0 O 3 J l c G V h d F Z p Z X c u Z m l y c 3 R J b W F n Z V B h a W 5 0 J n F 1 b 3 Q 7 L C Z x d W 9 0 O 3 J l c G V h d F Z p Z X c u V G 9 0 Y W x C b G 9 j a 2 l u Z 1 R p b W U m c X V v d D s s J n F 1 b 3 Q 7 R G V 2 a W N l J n F 1 b 3 Q 7 X S I g L z 4 8 R W 5 0 c n k g V H l w Z T 0 i R m l s b F R h c m d l d C I g V m F s d W U 9 I n N y Z X N 1 b H R z X 3 B y c G w i I C 8 + P E V u d H J 5 I F R 5 c G U 9 I k Z p b G x l Z E N v b X B s Z X R l U m V z d W x 0 V G 9 X b 3 J r c 2 h l Z X Q i I F Z h b H V l P S J s M S I g L z 4 8 R W 5 0 c n k g V H l w Z T 0 i U X V l c n l J R C I g V m F s d W U 9 I n M 0 Y j U 3 N j c 0 N i 1 h O G Y 2 L T Q y Y T c t O D Q z M S 0 5 N 2 E 2 M G E w Z m U 0 Z j Y i I C 8 + P C 9 T d G F i b G V F b n R y a W V z P j w v S X R l b T 4 8 S X R l b T 4 8 S X R l b U x v Y 2 F 0 a W 9 u P j x J d G V t V H l w Z T 5 G b 3 J t d W x h P C 9 J d G V t V H l w Z T 4 8 S X R l b V B h d G g + U 2 V j d G l v b j E v c m V z d W x 0 c y U y M H B y c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c H J w b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c H J w b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c H J w b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c H J w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c H J w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0 l u c 2 V y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R X h w Y W 5 k Z W Q l M j B h d m V y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w c n B s L 0 V 4 c G F u Z G V k J T I w Z m l y c 3 R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R X h w Y W 5 k Z W Q l M j B y Z X B l Y X R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H B y c G w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i Y X N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G J h c 2 U v Q 2 h h b m d l Z C B U e X B l M S 5 7 V G V z d C A j L D B 9 J n F 1 b 3 Q 7 L C Z x d W 9 0 O 1 N l Y 3 R p b 2 4 x L 3 J l c 3 V s d H M g Y m F z Z S 9 D a G F u Z 2 V k I F R 5 c G U u e 1 N v d X J j Z S 5 O Y W 1 l L D B 9 J n F 1 b 3 Q 7 L C Z x d W 9 0 O 1 N l Y 3 R p b 2 4 x L 3 J l c 3 V s d H M g Y m F z Z S 9 F e H B h b m R l Z C B W Y W x 1 Z S 5 7 a W Q s M n 0 m c X V v d D s s J n F 1 b 3 Q 7 U 2 V j d G l v b j E v c m V z d W x 0 c y B i Y X N l L 0 V 4 c G F u Z G V k I F Z h b H V l L n t 1 c m w s M 3 0 m c X V v d D s s J n F 1 b 3 Q 7 U 2 V j d G l v b j E v c m V z d W x 0 c y B i Y X N l L 0 V 4 c G F u Z G V k I F Z h b H V l L n t i d 0 R v d 2 4 s N X 0 m c X V v d D s s J n F 1 b 3 Q 7 U 2 V j d G l v b j E v c m V z d W x 0 c y B i Y X N l L 0 V 4 c G F u Z G V k I F Z h b H V l L n t i d 1 V w L D Z 9 J n F 1 b 3 Q 7 L C Z x d W 9 0 O 1 N l Y 3 R p b 2 4 x L 3 J l c 3 V s d H M g Y m F z Z S 9 F e H B h b m R l Z C B W Y W x 1 Z S 5 7 b G F 0 Z W 5 j e S w 3 f S Z x d W 9 0 O y w m c X V v d D t T Z W N 0 a W 9 u M S 9 y Z X N 1 b H R z I G J h c 2 U v R X h w Y W 5 k Z W Q g V m F s d W U u e 2 x h Y m V s L D h 9 J n F 1 b 3 Q 7 L C Z x d W 9 0 O 1 N l Y 3 R p b 2 4 x L 3 J l c 3 V s d H M g Y m F z Z S 9 F e H B h b m R l Z C B W Y W x 1 Z S 5 7 Y 2 9 t c G x l d G V k L D l 9 J n F 1 b 3 Q 7 L C Z x d W 9 0 O 1 N l Y 3 R p b 2 4 x L 3 J l c 3 V s d H M g Y m F z Z S 9 F e H B h b m R l Z C B W Y W x 1 Z S 5 7 d G V z d G V y L D E w f S Z x d W 9 0 O y w m c X V v d D t T Z W N 0 a W 9 u M S 9 y Z X N 1 b H R z I G J h c 2 U v R X h w Y W 5 k Z W Q g V m F s d W U u e 3 N 1 Y 2 N l c 3 N m d W x G V l J 1 b n M s M T F 9 J n F 1 b 3 Q 7 L C Z x d W 9 0 O 1 N l Y 3 R p b 2 4 x L 3 J l c 3 V s d H M g Y m F z Z S 9 F e H B h b m R l Z C B W Y W x 1 Z S 5 7 c 3 V j Y 2 V z c 2 Z 1 b F J W U n V u c y w x M n 0 m c X V v d D s s J n F 1 b 3 Q 7 U 2 V j d G l v b j E v c m V z d W x 0 c y B i Y X N l L 0 V 4 c G F u Z G V k I G Z p c n N 0 V m l l d y 5 7 Z m l y c 3 R W a W V 3 L m x v Y W R F d m V u d E V u Z C w x M 3 0 m c X V v d D s s J n F 1 b 3 Q 7 U 2 V j d G l v b j E v c m V z d W x 0 c y B i Y X N l L 0 V 4 c G F u Z G V k I G Z p c n N 0 V m l l d y 5 7 Z m l y c 3 R W a W V 3 L m R h d G U s M T d 9 J n F 1 b 3 Q 7 L C Z x d W 9 0 O 1 N l Y 3 R p b 2 4 x L 3 J l c 3 V s d H M g Y m F z Z S 9 F e H B h b m R l Z C B m a X J z d F Z p Z X c u e 2 Z p c n N 0 V m l l d y 5 s Y X N 0 V m l z d W F s Q 2 h h b m d l L D E 4 f S Z x d W 9 0 O y w m c X V v d D t T Z W N 0 a W 9 u M S 9 y Z X N 1 b H R z I G J h c 2 U v R X h w Y W 5 k Z W Q g Z m l y c 3 R W a W V 3 L n t m a X J z d F Z p Z X c u d m l z d W F s Q 2 9 t c G x l d G U s M T l 9 J n F 1 b 3 Q 7 L C Z x d W 9 0 O 1 N l Y 3 R p b 2 4 x L 3 J l c 3 V s d H M g Y m F z Z S 9 F e H B h b m R l Z C B m a X J z d F Z p Z X c u e 2 Z p c n N 0 V m l l d y 5 y Z W 5 k Z X I s M j B 9 J n F 1 b 3 Q 7 L C Z x d W 9 0 O 1 N l Y 3 R p b 2 4 x L 3 J l c 3 V s d H M g Y m F z Z S 9 F e H B h b m R l Z C B m a X J z d F Z p Z X c u e 2 Z p c n N 0 V m l l d y 5 2 a X N 1 Y W x D b 2 1 w b G V 0 Z T g 1 L D I x f S Z x d W 9 0 O y w m c X V v d D t T Z W N 0 a W 9 u M S 9 y Z X N 1 b H R z I G J h c 2 U v R X h w Y W 5 k Z W Q g Z m l y c 3 R W a W V 3 L n t m a X J z d F Z p Z X c u V F R J T W V h c 3 V y Z W 1 l b n R F b m Q s M j J 9 J n F 1 b 3 Q 7 L C Z x d W 9 0 O 1 N l Y 3 R p b 2 4 x L 3 J l c 3 V s d H M g Y m F z Z S 9 F e H B h b m R l Z C B m a X J z d F Z p Z X c u e 2 Z p c n N 0 V m l l d y 5 o Z X J v R W x l b W V u d F R p b W V z L k l t Y W d l L D I z f S Z x d W 9 0 O y w m c X V v d D t T Z W N 0 a W 9 u M S 9 y Z X N 1 b H R z I G J h c 2 U v R X h w Y W 5 k Z W Q g Z m l y c 3 R W a W V 3 L n t m a X J z d F Z p Z X c u a G V y b 0 V s Z W 1 l b n R U a W 1 l c y 5 m a X J z d E F y d G l j b G U s M j V 9 J n F 1 b 3 Q 7 L C Z x d W 9 0 O 1 N l Y 3 R p b 2 4 x L 3 J l c 3 V s d H M g Y m F z Z S 9 F e H B h b m R l Z C B m a X J z d F Z p Z X c u e 2 Z p c n N 0 V m l l d y 5 m a X J z d E 1 l Y W 5 p b m d m d W x Q Y W l u d C w y O H 0 m c X V v d D s s J n F 1 b 3 Q 7 U 2 V j d G l v b j E v c m V z d W x 0 c y B i Y X N l L 0 V 4 c G F u Z G V k I G Z p c n N 0 V m l l d y 5 7 Z m l y c 3 R W a W V 3 L m Z p c n N 0 Q 2 9 u d G V u d G Z 1 b F B h a W 5 0 L D I 5 f S Z x d W 9 0 O y w m c X V v d D t T Z W N 0 a W 9 u M S 9 y Z X N 1 b H R z I G J h c 2 U v R X h w Y W 5 k Z W Q g Z m l y c 3 R W a W V 3 L n t m a X J z d F Z p Z X c u Z m l y c 3 R J b W F n Z V B h a W 5 0 L D M w f S Z x d W 9 0 O y w m c X V v d D t T Z W N 0 a W 9 u M S 9 y Z X N 1 b H R z I G J h c 2 U v R X h w Y W 5 k Z W Q g Z m l y c 3 R W a W V 3 L n t m a X J z d F Z p Z X c u V G 9 0 Y W x C b G 9 j a 2 l u Z 1 R p b W U s M z R 9 J n F 1 b 3 Q 7 L C Z x d W 9 0 O 1 N l Y 3 R p b 2 4 x L 3 J l c 3 V s d H M g Y m F z Z S 9 F e H B h b m R l Z C B y Z X B l Y X R W a W V 3 L n t y Z X B l Y X R W a W V 3 L m x v Y W R F d m V u d E V u Z C w y N 3 0 m c X V v d D s s J n F 1 b 3 Q 7 U 2 V j d G l v b j E v c m V z d W x 0 c y B i Y X N l L 0 V 4 c G F u Z G V k I H J l c G V h d F Z p Z X c u e 3 J l c G V h d F Z p Z X c u b G F z d F Z p c 3 V h b E N o Y W 5 n Z S w z M n 0 m c X V v d D s s J n F 1 b 3 Q 7 U 2 V j d G l v b j E v c m V z d W x 0 c y B i Y X N l L 0 V 4 c G F u Z G V k I H J l c G V h d F Z p Z X c u e 3 J l c G V h d F Z p Z X c u d m l z d W F s Q 2 9 t c G x l d G U s M z N 9 J n F 1 b 3 Q 7 L C Z x d W 9 0 O 1 N l Y 3 R p b 2 4 x L 3 J l c 3 V s d H M g Y m F z Z S 9 F e H B h b m R l Z C B y Z X B l Y X R W a W V 3 L n t y Z X B l Y X R W a W V 3 L n J l b m R l c i w z N H 0 m c X V v d D s s J n F 1 b 3 Q 7 U 2 V j d G l v b j E v c m V z d W x 0 c y B i Y X N l L 0 V 4 c G F u Z G V k I H J l c G V h d F Z p Z X c u e 3 J l c G V h d F Z p Z X c u d m l z d W F s Q 2 9 t c G x l d G U 4 N S w z N X 0 m c X V v d D s s J n F 1 b 3 Q 7 U 2 V j d G l v b j E v c m V z d W x 0 c y B i Y X N l L 0 V 4 c G F u Z G V k I H J l c G V h d F Z p Z X c u e 3 J l c G V h d F Z p Z X c u V F R J T W V h c 3 V y Z W 1 l b n R F b m Q s M z Z 9 J n F 1 b 3 Q 7 L C Z x d W 9 0 O 1 N l Y 3 R p b 2 4 x L 3 J l c 3 V s d H M g Y m F z Z S 9 F e H B h b m R l Z C B y Z X B l Y X R W a W V 3 L n t y Z X B l Y X R W a W V 3 L m h l c m 9 F b G V t Z W 5 0 V G l t Z X M u S W 1 h Z 2 U s M z d 9 J n F 1 b 3 Q 7 L C Z x d W 9 0 O 1 N l Y 3 R p b 2 4 x L 3 J l c 3 V s d H M g Y m F z Z S 9 F e H B h b m R l Z C B y Z X B l Y X R W a W V 3 L n t y Z X B l Y X R W a W V 3 L m h l c m 9 F b G V t Z W 5 0 V G l t Z X M u Z m l y c 3 R B c n R p Y 2 x l L D M 4 f S Z x d W 9 0 O y w m c X V v d D t T Z W N 0 a W 9 u M S 9 y Z X N 1 b H R z I G J h c 2 U v R X h w Y W 5 k Z W Q g c m V w Z W F 0 V m l l d y 5 7 c m V w Z W F 0 V m l l d y 5 m a X J z d E 1 l Y W 5 p b m d m d W x Q Y W l u d C w z O X 0 m c X V v d D s s J n F 1 b 3 Q 7 U 2 V j d G l v b j E v c m V z d W x 0 c y B i Y X N l L 0 V 4 c G F u Z G V k I H J l c G V h d F Z p Z X c u e 3 J l c G V h d F Z p Z X c u Z m l y c 3 R D b 2 5 0 Z W 5 0 Z n V s U G F p b n Q s N D B 9 J n F 1 b 3 Q 7 L C Z x d W 9 0 O 1 N l Y 3 R p b 2 4 x L 3 J l c 3 V s d H M g Y m F z Z S 9 F e H B h b m R l Z C B y Z X B l Y X R W a W V 3 L n t y Z X B l Y X R W a W V 3 L m Z p c n N 0 S W 1 h Z 2 V Q Y W l u d C w 0 M X 0 m c X V v d D s s J n F 1 b 3 Q 7 U 2 V j d G l v b j E v c m V z d W x 0 c y B i Y X N l L 0 V 4 c G F u Z G V k I H J l c G V h d F Z p Z X c u e 3 J l c G V h d F Z p Z X c u V G 9 0 Y W x C b G 9 j a 2 l u Z 1 R p b W U s N D V 9 J n F 1 b 3 Q 7 L C Z x d W 9 0 O 1 N l Y 3 R p b 2 4 x L 3 J l c 3 V s d H M g Y m F z Z S 9 B Z G R l Z C B D b 2 5 k a X R p b 2 5 h b C B D b 2 x 1 b W 4 u e 0 N 1 c 3 R v b S w x N H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3 J l c 3 V s d H M g Y m F z Z S 9 D a G F u Z 2 V k I F R 5 c G U x L n t U Z X N 0 I C M s M H 0 m c X V v d D s s J n F 1 b 3 Q 7 U 2 V j d G l v b j E v c m V z d W x 0 c y B i Y X N l L 0 N o Y W 5 n Z W Q g V H l w Z S 5 7 U 2 9 1 c m N l L k 5 h b W U s M H 0 m c X V v d D s s J n F 1 b 3 Q 7 U 2 V j d G l v b j E v c m V z d W x 0 c y B i Y X N l L 0 V 4 c G F u Z G V k I F Z h b H V l L n t p Z C w y f S Z x d W 9 0 O y w m c X V v d D t T Z W N 0 a W 9 u M S 9 y Z X N 1 b H R z I G J h c 2 U v R X h w Y W 5 k Z W Q g V m F s d W U u e 3 V y b C w z f S Z x d W 9 0 O y w m c X V v d D t T Z W N 0 a W 9 u M S 9 y Z X N 1 b H R z I G J h c 2 U v R X h w Y W 5 k Z W Q g V m F s d W U u e 2 J 3 R G 9 3 b i w 1 f S Z x d W 9 0 O y w m c X V v d D t T Z W N 0 a W 9 u M S 9 y Z X N 1 b H R z I G J h c 2 U v R X h w Y W 5 k Z W Q g V m F s d W U u e 2 J 3 V X A s N n 0 m c X V v d D s s J n F 1 b 3 Q 7 U 2 V j d G l v b j E v c m V z d W x 0 c y B i Y X N l L 0 V 4 c G F u Z G V k I F Z h b H V l L n t s Y X R l b m N 5 L D d 9 J n F 1 b 3 Q 7 L C Z x d W 9 0 O 1 N l Y 3 R p b 2 4 x L 3 J l c 3 V s d H M g Y m F z Z S 9 F e H B h b m R l Z C B W Y W x 1 Z S 5 7 b G F i Z W w s O H 0 m c X V v d D s s J n F 1 b 3 Q 7 U 2 V j d G l v b j E v c m V z d W x 0 c y B i Y X N l L 0 V 4 c G F u Z G V k I F Z h b H V l L n t j b 2 1 w b G V 0 Z W Q s O X 0 m c X V v d D s s J n F 1 b 3 Q 7 U 2 V j d G l v b j E v c m V z d W x 0 c y B i Y X N l L 0 V 4 c G F u Z G V k I F Z h b H V l L n t 0 Z X N 0 Z X I s M T B 9 J n F 1 b 3 Q 7 L C Z x d W 9 0 O 1 N l Y 3 R p b 2 4 x L 3 J l c 3 V s d H M g Y m F z Z S 9 F e H B h b m R l Z C B W Y W x 1 Z S 5 7 c 3 V j Y 2 V z c 2 Z 1 b E Z W U n V u c y w x M X 0 m c X V v d D s s J n F 1 b 3 Q 7 U 2 V j d G l v b j E v c m V z d W x 0 c y B i Y X N l L 0 V 4 c G F u Z G V k I F Z h b H V l L n t z d W N j Z X N z Z n V s U l Z S d W 5 z L D E y f S Z x d W 9 0 O y w m c X V v d D t T Z W N 0 a W 9 u M S 9 y Z X N 1 b H R z I G J h c 2 U v R X h w Y W 5 k Z W Q g Z m l y c 3 R W a W V 3 L n t m a X J z d F Z p Z X c u b G 9 h Z E V 2 Z W 5 0 R W 5 k L D E z f S Z x d W 9 0 O y w m c X V v d D t T Z W N 0 a W 9 u M S 9 y Z X N 1 b H R z I G J h c 2 U v R X h w Y W 5 k Z W Q g Z m l y c 3 R W a W V 3 L n t m a X J z d F Z p Z X c u Z G F 0 Z S w x N 3 0 m c X V v d D s s J n F 1 b 3 Q 7 U 2 V j d G l v b j E v c m V z d W x 0 c y B i Y X N l L 0 V 4 c G F u Z G V k I G Z p c n N 0 V m l l d y 5 7 Z m l y c 3 R W a W V 3 L m x h c 3 R W a X N 1 Y W x D a G F u Z 2 U s M T h 9 J n F 1 b 3 Q 7 L C Z x d W 9 0 O 1 N l Y 3 R p b 2 4 x L 3 J l c 3 V s d H M g Y m F z Z S 9 F e H B h b m R l Z C B m a X J z d F Z p Z X c u e 2 Z p c n N 0 V m l l d y 5 2 a X N 1 Y W x D b 2 1 w b G V 0 Z S w x O X 0 m c X V v d D s s J n F 1 b 3 Q 7 U 2 V j d G l v b j E v c m V z d W x 0 c y B i Y X N l L 0 V 4 c G F u Z G V k I G Z p c n N 0 V m l l d y 5 7 Z m l y c 3 R W a W V 3 L n J l b m R l c i w y M H 0 m c X V v d D s s J n F 1 b 3 Q 7 U 2 V j d G l v b j E v c m V z d W x 0 c y B i Y X N l L 0 V 4 c G F u Z G V k I G Z p c n N 0 V m l l d y 5 7 Z m l y c 3 R W a W V 3 L n Z p c 3 V h b E N v b X B s Z X R l O D U s M j F 9 J n F 1 b 3 Q 7 L C Z x d W 9 0 O 1 N l Y 3 R p b 2 4 x L 3 J l c 3 V s d H M g Y m F z Z S 9 F e H B h b m R l Z C B m a X J z d F Z p Z X c u e 2 Z p c n N 0 V m l l d y 5 U V E l N Z W F z d X J l b W V u d E V u Z C w y M n 0 m c X V v d D s s J n F 1 b 3 Q 7 U 2 V j d G l v b j E v c m V z d W x 0 c y B i Y X N l L 0 V 4 c G F u Z G V k I G Z p c n N 0 V m l l d y 5 7 Z m l y c 3 R W a W V 3 L m h l c m 9 F b G V t Z W 5 0 V G l t Z X M u S W 1 h Z 2 U s M j N 9 J n F 1 b 3 Q 7 L C Z x d W 9 0 O 1 N l Y 3 R p b 2 4 x L 3 J l c 3 V s d H M g Y m F z Z S 9 F e H B h b m R l Z C B m a X J z d F Z p Z X c u e 2 Z p c n N 0 V m l l d y 5 o Z X J v R W x l b W V u d F R p b W V z L m Z p c n N 0 Q X J 0 a W N s Z S w y N X 0 m c X V v d D s s J n F 1 b 3 Q 7 U 2 V j d G l v b j E v c m V z d W x 0 c y B i Y X N l L 0 V 4 c G F u Z G V k I G Z p c n N 0 V m l l d y 5 7 Z m l y c 3 R W a W V 3 L m Z p c n N 0 T W V h b m l u Z 2 Z 1 b F B h a W 5 0 L D I 4 f S Z x d W 9 0 O y w m c X V v d D t T Z W N 0 a W 9 u M S 9 y Z X N 1 b H R z I G J h c 2 U v R X h w Y W 5 k Z W Q g Z m l y c 3 R W a W V 3 L n t m a X J z d F Z p Z X c u Z m l y c 3 R D b 2 5 0 Z W 5 0 Z n V s U G F p b n Q s M j l 9 J n F 1 b 3 Q 7 L C Z x d W 9 0 O 1 N l Y 3 R p b 2 4 x L 3 J l c 3 V s d H M g Y m F z Z S 9 F e H B h b m R l Z C B m a X J z d F Z p Z X c u e 2 Z p c n N 0 V m l l d y 5 m a X J z d E l t Y W d l U G F p b n Q s M z B 9 J n F 1 b 3 Q 7 L C Z x d W 9 0 O 1 N l Y 3 R p b 2 4 x L 3 J l c 3 V s d H M g Y m F z Z S 9 F e H B h b m R l Z C B m a X J z d F Z p Z X c u e 2 Z p c n N 0 V m l l d y 5 U b 3 R h b E J s b 2 N r a W 5 n V G l t Z S w z N H 0 m c X V v d D s s J n F 1 b 3 Q 7 U 2 V j d G l v b j E v c m V z d W x 0 c y B i Y X N l L 0 V 4 c G F u Z G V k I H J l c G V h d F Z p Z X c u e 3 J l c G V h d F Z p Z X c u b G 9 h Z E V 2 Z W 5 0 R W 5 k L D I 3 f S Z x d W 9 0 O y w m c X V v d D t T Z W N 0 a W 9 u M S 9 y Z X N 1 b H R z I G J h c 2 U v R X h w Y W 5 k Z W Q g c m V w Z W F 0 V m l l d y 5 7 c m V w Z W F 0 V m l l d y 5 s Y X N 0 V m l z d W F s Q 2 h h b m d l L D M y f S Z x d W 9 0 O y w m c X V v d D t T Z W N 0 a W 9 u M S 9 y Z X N 1 b H R z I G J h c 2 U v R X h w Y W 5 k Z W Q g c m V w Z W F 0 V m l l d y 5 7 c m V w Z W F 0 V m l l d y 5 2 a X N 1 Y W x D b 2 1 w b G V 0 Z S w z M 3 0 m c X V v d D s s J n F 1 b 3 Q 7 U 2 V j d G l v b j E v c m V z d W x 0 c y B i Y X N l L 0 V 4 c G F u Z G V k I H J l c G V h d F Z p Z X c u e 3 J l c G V h d F Z p Z X c u c m V u Z G V y L D M 0 f S Z x d W 9 0 O y w m c X V v d D t T Z W N 0 a W 9 u M S 9 y Z X N 1 b H R z I G J h c 2 U v R X h w Y W 5 k Z W Q g c m V w Z W F 0 V m l l d y 5 7 c m V w Z W F 0 V m l l d y 5 2 a X N 1 Y W x D b 2 1 w b G V 0 Z T g 1 L D M 1 f S Z x d W 9 0 O y w m c X V v d D t T Z W N 0 a W 9 u M S 9 y Z X N 1 b H R z I G J h c 2 U v R X h w Y W 5 k Z W Q g c m V w Z W F 0 V m l l d y 5 7 c m V w Z W F 0 V m l l d y 5 U V E l N Z W F z d X J l b W V u d E V u Z C w z N n 0 m c X V v d D s s J n F 1 b 3 Q 7 U 2 V j d G l v b j E v c m V z d W x 0 c y B i Y X N l L 0 V 4 c G F u Z G V k I H J l c G V h d F Z p Z X c u e 3 J l c G V h d F Z p Z X c u a G V y b 0 V s Z W 1 l b n R U a W 1 l c y 5 J b W F n Z S w z N 3 0 m c X V v d D s s J n F 1 b 3 Q 7 U 2 V j d G l v b j E v c m V z d W x 0 c y B i Y X N l L 0 V 4 c G F u Z G V k I H J l c G V h d F Z p Z X c u e 3 J l c G V h d F Z p Z X c u a G V y b 0 V s Z W 1 l b n R U a W 1 l c y 5 m a X J z d E F y d G l j b G U s M z h 9 J n F 1 b 3 Q 7 L C Z x d W 9 0 O 1 N l Y 3 R p b 2 4 x L 3 J l c 3 V s d H M g Y m F z Z S 9 F e H B h b m R l Z C B y Z X B l Y X R W a W V 3 L n t y Z X B l Y X R W a W V 3 L m Z p c n N 0 T W V h b m l u Z 2 Z 1 b F B h a W 5 0 L D M 5 f S Z x d W 9 0 O y w m c X V v d D t T Z W N 0 a W 9 u M S 9 y Z X N 1 b H R z I G J h c 2 U v R X h w Y W 5 k Z W Q g c m V w Z W F 0 V m l l d y 5 7 c m V w Z W F 0 V m l l d y 5 m a X J z d E N v b n R l b n R m d W x Q Y W l u d C w 0 M H 0 m c X V v d D s s J n F 1 b 3 Q 7 U 2 V j d G l v b j E v c m V z d W x 0 c y B i Y X N l L 0 V 4 c G F u Z G V k I H J l c G V h d F Z p Z X c u e 3 J l c G V h d F Z p Z X c u Z m l y c 3 R J b W F n Z V B h a W 5 0 L D Q x f S Z x d W 9 0 O y w m c X V v d D t T Z W N 0 a W 9 u M S 9 y Z X N 1 b H R z I G J h c 2 U v R X h w Y W 5 k Z W Q g c m V w Z W F 0 V m l l d y 5 7 c m V w Z W F 0 V m l l d y 5 U b 3 R h b E J s b 2 N r a W 5 n V G l t Z S w 0 N X 0 m c X V v d D s s J n F 1 b 3 Q 7 U 2 V j d G l v b j E v c m V z d W x 0 c y B i Y X N l L 0 F k Z G V k I E N v b m R p d G l v b m F s I E N v b H V t b i 5 7 Q 3 V z d G 9 t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V z d C A j J n F 1 b 3 Q 7 L C Z x d W 9 0 O 0 Z p b G U g T m F t Z S Z x d W 9 0 O y w m c X V v d D t p Z C Z x d W 9 0 O y w m c X V v d D t 1 c m w m c X V v d D s s J n F 1 b 3 Q 7 Y n d E b 3 d u J n F 1 b 3 Q 7 L C Z x d W 9 0 O 2 J 3 V X A m c X V v d D s s J n F 1 b 3 Q 7 b G F 0 Z W 5 j e S Z x d W 9 0 O y w m c X V v d D t s Y W J l b C Z x d W 9 0 O y w m c X V v d D t j b 2 1 w b G V 0 Z W Q m c X V v d D s s J n F 1 b 3 Q 7 d G V z d G V y J n F 1 b 3 Q 7 L C Z x d W 9 0 O 3 N 1 Y 2 N l c 3 N m d W x G V l J 1 b n M m c X V v d D s s J n F 1 b 3 Q 7 c 3 V j Y 2 V z c 2 Z 1 b F J W U n V u c y Z x d W 9 0 O y w m c X V v d D t m a X J z d F Z p Z X c u b G 9 h Z E V 2 Z W 5 0 R W 5 k J n F 1 b 3 Q 7 L C Z x d W 9 0 O 2 Z p c n N 0 V m l l d y 5 k Y X R l J n F 1 b 3 Q 7 L C Z x d W 9 0 O 2 Z p c n N 0 V m l l d y 5 s Y X N 0 V m l z d W F s Q 2 h h b m d l J n F 1 b 3 Q 7 L C Z x d W 9 0 O 2 Z p c n N 0 V m l l d y 5 2 a X N 1 Y W x D b 2 1 w b G V 0 Z S Z x d W 9 0 O y w m c X V v d D t m a X J z d F Z p Z X c u c m V u Z G V y J n F 1 b 3 Q 7 L C Z x d W 9 0 O 2 Z p c n N 0 V m l l d y 5 2 a X N 1 Y W x D b 2 1 w b G V 0 Z T g 1 J n F 1 b 3 Q 7 L C Z x d W 9 0 O 2 Z p c n N 0 V m l l d y 5 U V E l N Z W F z d X J l b W V u d E V u Z C Z x d W 9 0 O y w m c X V v d D t m a X J z d F Z p Z X c u a G V y b 0 V s Z W 1 l b n R U a W 1 l c y 5 J b W F n Z S Z x d W 9 0 O y w m c X V v d D t m a X J z d F Z p Z X c u a G V y b 0 V s Z W 1 l b n R U a W 1 l c y 5 m a X J z d E F y d G l j b G U m c X V v d D s s J n F 1 b 3 Q 7 Z m l y c 3 R W a W V 3 L m Z p c n N 0 T W V h b m l u Z 2 Z 1 b F B h a W 5 0 J n F 1 b 3 Q 7 L C Z x d W 9 0 O 2 Z p c n N 0 V m l l d y 5 m a X J z d E N v b n R l b n R m d W x Q Y W l u d C Z x d W 9 0 O y w m c X V v d D t m a X J z d F Z p Z X c u Z m l y c 3 R J b W F n Z V B h a W 5 0 J n F 1 b 3 Q 7 L C Z x d W 9 0 O 2 Z p c n N 0 V m l l d y 5 U b 3 R h b E J s b 2 N r a W 5 n V G l t Z S Z x d W 9 0 O y w m c X V v d D t y Z X B l Y X R W a W V 3 L m x v Y W R F d m V u d E V u Z C Z x d W 9 0 O y w m c X V v d D t y Z X B l Y X R W a W V 3 L m x h c 3 R W a X N 1 Y W x D a G F u Z 2 U m c X V v d D s s J n F 1 b 3 Q 7 c m V w Z W F 0 V m l l d y 5 2 a X N 1 Y W x D b 2 1 w b G V 0 Z S Z x d W 9 0 O y w m c X V v d D t y Z X B l Y X R W a W V 3 L n J l b m R l c i Z x d W 9 0 O y w m c X V v d D t y Z X B l Y X R W a W V 3 L n Z p c 3 V h b E N v b X B s Z X R l O D U m c X V v d D s s J n F 1 b 3 Q 7 c m V w Z W F 0 V m l l d y 5 U V E l N Z W F z d X J l b W V u d E V u Z C Z x d W 9 0 O y w m c X V v d D t y Z X B l Y X R W a W V 3 L m h l c m 9 F b G V t Z W 5 0 V G l t Z X M u S W 1 h Z 2 U m c X V v d D s s J n F 1 b 3 Q 7 c m V w Z W F 0 V m l l d y 5 o Z X J v R W x l b W V u d F R p b W V z L m Z p c n N 0 Q X J 0 a W N s Z S Z x d W 9 0 O y w m c X V v d D t y Z X B l Y X R W a W V 3 L m Z p c n N 0 T W V h b m l u Z 2 Z 1 b F B h a W 5 0 J n F 1 b 3 Q 7 L C Z x d W 9 0 O 3 J l c G V h d F Z p Z X c u Z m l y c 3 R D b 2 5 0 Z W 5 0 Z n V s U G F p b n Q m c X V v d D s s J n F 1 b 3 Q 7 c m V w Z W F 0 V m l l d y 5 m a X J z d E l t Y W d l U G F p b n Q m c X V v d D s s J n F 1 b 3 Q 7 c m V w Z W F 0 V m l l d y 5 U b 3 R h b E J s b 2 N r a W 5 n V G l t Z S Z x d W 9 0 O y w m c X V v d D t E Z X Z p Y 2 U m c X V v d D t d I i A v P j x F b n R y e S B U e X B l P S J G a W x s Q 2 9 s d W 1 u V H l w Z X M i I F Z h b H V l P S J z Q X d Z Q U F B Q U F B Q U F B Q U F B Q U F B Q U F B Q U F B Q U F B Q U F B Q U F B Q U F B Q U F B Q U F B Q U F B Q U F B Q U F Z P S I g L z 4 8 R W 5 0 c n k g V H l w Z T 0 i R m l s b E x h c 3 R V c G R h d G V k I i B W Y W x 1 Z T 0 i Z D I w M j A t M D c t M j V U M j M 6 M D U 6 N T Y u M j Q 1 M D c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l F 1 Z X J 5 S U Q i I F Z h b H V l P S J z M z E w O D A 3 M D c t Y m Z i Y y 0 0 N D Z i L W I 0 O W M t M z U 2 N T B l O W Y y Y z E 5 I i A v P j w v U 3 R h Y m x l R W 5 0 c m l l c z 4 8 L 0 l 0 Z W 0 + P E l 0 Z W 0 + P E l 0 Z W 1 M b 2 N h d G l v b j 4 8 S X R l b V R 5 c G U + R m 9 y b X V s Y T w v S X R l b V R 5 c G U + P E l 0 Z W 1 Q Y X R o P l N l Y 3 R p b 2 4 x L 3 J l c 3 V s d H M l M j B i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C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3 L T I 1 V D I y O j Q 2 O j E 2 L j M w N j Q 1 M T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I x Y 2 U 1 Y z F i L T R l O W U t N G Z k Z S 1 h M 2 I 1 L T A x Y T g w N 2 Y 4 Z D c z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C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M W N l N W M x Y i 0 0 Z T l l L T R m Z G U t Y T N i N S 0 w M W E 4 M D d m O G Q 3 M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N V Q y M j o 0 N j o x N i 4 z M j M 0 N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Z D M 0 M j k x Y S 0 3 M z k 4 L T Q z O T M t Y m U 0 Y S 0 x Z G F i Y z g 2 Y T U 1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1 V D I y O j Q 2 O j E 2 L j M z N T Q 2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i M W N l N W M x Y i 0 0 Z T l l L T R m Z G U t Y T N i N S 0 w M W E 4 M D d m O G Q 3 M 2 M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N V Q y M j o 0 N j o x N i 4 z N D Q 0 N j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i Y X N l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i Y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i Y X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S W 5 z Z X J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F e H B h b m R l Z C U y M G F 2 Z X J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J h c 2 U v R X h w Y W 5 k Z W Q l M j B m a X J z d F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F e H B h b m R l Z C U y M H J l c G V h d F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Y m F z Z S 9 S Z W 1 v d m V k J T I w Q 2 9 s d W 1 u c z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S C 0 2 z O X o E i U O / 1 l e n 6 l G Q A A A A A C A A A A A A A Q Z g A A A A E A A C A A A A D O Y 1 T P e A P n D Z R w R U E Z Y W f Y w J A l g u X W i N 2 K O O c f 1 k / / n w A A A A A O g A A A A A I A A C A A A A B L b I i i 1 1 V L W z N R c 7 E 8 b a k C P K G h h C v 1 W y v f u e x l I g U f W 1 A A A A A I A A G J C 3 Q i H t f e e U w s W U M 9 P l L t H r V / 5 F P V Q N j O i h C k B + J S m F J Q + w r p V u h 5 c w a T U 7 B c Q b c B f p C X L W b 3 p g 6 F V 8 C K p g C J x + C W m G w E 7 8 P J l V f N b 0 A A A A D 8 s X Y Q y O f o E R c x s 9 u I R E 2 Q O m b 5 / 6 1 e n 5 6 5 y v 0 H T p b 4 b V 6 i o 7 I n D s p k N 6 7 S k c n 2 d 7 p p Y P 6 5 J e U h K v 3 C K L / j e v F q < / D a t a M a s h u p > 
</file>

<file path=customXml/itemProps1.xml><?xml version="1.0" encoding="utf-8"?>
<ds:datastoreItem xmlns:ds="http://schemas.openxmlformats.org/officeDocument/2006/customXml" ds:itemID="{C1D40DC7-7AB5-4DCB-9BFA-C50E7D3524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Matrix</vt:lpstr>
      <vt:lpstr>A - PRPL Test control </vt:lpstr>
      <vt:lpstr>A - BASE Test control</vt:lpstr>
      <vt:lpstr>PRPL DATA</vt:lpstr>
      <vt:lpstr>PRPL ANALYSIS</vt:lpstr>
      <vt:lpstr>BASE DATA</vt:lpstr>
      <vt:lpstr>BASE ANALYSIS</vt:lpstr>
      <vt:lpstr>PRPL TBT</vt:lpstr>
      <vt:lpstr>BASE TBT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2020-04-20T01:57:28Z</dcterms:created>
  <dcterms:modified xsi:type="dcterms:W3CDTF">2020-09-08T03:40:47Z</dcterms:modified>
</cp:coreProperties>
</file>