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522" documentId="11_09498FE762541E89FE26B2F73C20F2D03CD5F7CF" xr6:coauthVersionLast="47" xr6:coauthVersionMax="47" xr10:uidLastSave="{40177C3E-8983-4511-9EA2-B4FF156679B7}"/>
  <bookViews>
    <workbookView xWindow="-80520" yWindow="-3945" windowWidth="51840" windowHeight="21120" activeTab="2" xr2:uid="{00000000-000D-0000-FFFF-FFFF00000000}"/>
  </bookViews>
  <sheets>
    <sheet name="Orginal Stock Market STock  (2)" sheetId="5" r:id="rId1"/>
    <sheet name="Your Portfolio" sheetId="1" r:id="rId2"/>
    <sheet name="Sheet1" sheetId="7" r:id="rId3"/>
    <sheet name="Orginal Stock Market STock List" sheetId="4" r:id="rId4"/>
    <sheet name="Empty Template" sheetId="2" r:id="rId5"/>
    <sheet name="Sheet4" sheetId="6" r:id="rId6"/>
  </sheets>
  <definedNames>
    <definedName name="_xlnm._FilterDatabase" localSheetId="1" hidden="1">'Your Portfolio'!$A$1:$G$41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7" l="1"/>
  <c r="P9" i="7"/>
  <c r="P10" i="7"/>
  <c r="P11" i="7"/>
  <c r="P12" i="7"/>
  <c r="P18" i="7"/>
  <c r="P19" i="7"/>
  <c r="P20" i="7"/>
  <c r="P21" i="7"/>
  <c r="P22" i="7"/>
  <c r="P24" i="7"/>
  <c r="P25" i="7"/>
  <c r="P26" i="7"/>
  <c r="P27" i="7"/>
  <c r="P28" i="7"/>
  <c r="P34" i="7"/>
  <c r="P35" i="7"/>
  <c r="P36" i="7"/>
  <c r="P37" i="7"/>
  <c r="P38" i="7"/>
  <c r="P40" i="7"/>
  <c r="P41" i="7"/>
  <c r="P42" i="7"/>
  <c r="P6" i="7"/>
  <c r="L7" i="7"/>
  <c r="L8" i="7"/>
  <c r="L9" i="7"/>
  <c r="L10" i="7"/>
  <c r="L11" i="7"/>
  <c r="L12" i="7"/>
  <c r="L13" i="7"/>
  <c r="L14" i="7"/>
  <c r="L15" i="7"/>
  <c r="P15" i="7" s="1"/>
  <c r="L16" i="7"/>
  <c r="P16" i="7" s="1"/>
  <c r="L17" i="7"/>
  <c r="P17" i="7" s="1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P31" i="7" s="1"/>
  <c r="L32" i="7"/>
  <c r="P32" i="7" s="1"/>
  <c r="L33" i="7"/>
  <c r="P33" i="7" s="1"/>
  <c r="L34" i="7"/>
  <c r="L35" i="7"/>
  <c r="L36" i="7"/>
  <c r="L37" i="7"/>
  <c r="L38" i="7"/>
  <c r="L39" i="7"/>
  <c r="L40" i="7"/>
  <c r="L41" i="7"/>
  <c r="L42" i="7"/>
  <c r="L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6" i="7"/>
  <c r="O7" i="7"/>
  <c r="P7" i="7" s="1"/>
  <c r="O8" i="7"/>
  <c r="O9" i="7"/>
  <c r="O10" i="7"/>
  <c r="O11" i="7"/>
  <c r="O12" i="7"/>
  <c r="O13" i="7"/>
  <c r="P13" i="7" s="1"/>
  <c r="O14" i="7"/>
  <c r="P14" i="7" s="1"/>
  <c r="O15" i="7"/>
  <c r="O16" i="7"/>
  <c r="O17" i="7"/>
  <c r="O18" i="7"/>
  <c r="O19" i="7"/>
  <c r="O20" i="7"/>
  <c r="O21" i="7"/>
  <c r="O22" i="7"/>
  <c r="O23" i="7"/>
  <c r="P23" i="7" s="1"/>
  <c r="O24" i="7"/>
  <c r="O25" i="7"/>
  <c r="O26" i="7"/>
  <c r="O27" i="7"/>
  <c r="O28" i="7"/>
  <c r="O29" i="7"/>
  <c r="P29" i="7" s="1"/>
  <c r="O30" i="7"/>
  <c r="P30" i="7" s="1"/>
  <c r="O31" i="7"/>
  <c r="O32" i="7"/>
  <c r="O33" i="7"/>
  <c r="O34" i="7"/>
  <c r="O35" i="7"/>
  <c r="O36" i="7"/>
  <c r="O37" i="7"/>
  <c r="O38" i="7"/>
  <c r="O39" i="7"/>
  <c r="P39" i="7" s="1"/>
  <c r="O40" i="7"/>
  <c r="O41" i="7"/>
  <c r="O42" i="7"/>
  <c r="O6" i="7"/>
  <c r="E44" i="1"/>
  <c r="F41" i="1"/>
  <c r="D44" i="1"/>
  <c r="T8" i="4"/>
  <c r="T9" i="4" s="1"/>
  <c r="T10" i="4" s="1"/>
  <c r="T11" i="4" s="1"/>
  <c r="T12" i="4" s="1"/>
  <c r="T13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6" i="4" s="1"/>
  <c r="T77" i="4" s="1"/>
  <c r="T78" i="4" s="1"/>
  <c r="T79" i="4" s="1"/>
  <c r="T80" i="4" s="1"/>
  <c r="T82" i="4" s="1"/>
  <c r="T83" i="4" s="1"/>
  <c r="T84" i="4" s="1"/>
  <c r="T85" i="4" s="1"/>
  <c r="T86" i="4" s="1"/>
  <c r="T87" i="4" s="1"/>
  <c r="T88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10" i="4" s="1"/>
  <c r="T111" i="4" s="1"/>
  <c r="T112" i="4" s="1"/>
  <c r="T113" i="4" s="1"/>
  <c r="T115" i="4" s="1"/>
  <c r="T116" i="4" s="1"/>
  <c r="T117" i="4" s="1"/>
  <c r="T118" i="4" s="1"/>
  <c r="T119" i="4" s="1"/>
  <c r="T120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9" i="4" s="1"/>
  <c r="T160" i="4" s="1"/>
  <c r="T161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9" i="4" s="1"/>
  <c r="T210" i="4" s="1"/>
  <c r="T211" i="4" s="1"/>
  <c r="T212" i="4" s="1"/>
  <c r="T213" i="4" s="1"/>
  <c r="T214" i="4" s="1"/>
  <c r="T216" i="4" s="1"/>
  <c r="T217" i="4" s="1"/>
  <c r="T218" i="4" s="1"/>
  <c r="T220" i="4" s="1"/>
  <c r="T221" i="4" s="1"/>
  <c r="T222" i="4" s="1"/>
  <c r="T223" i="4" s="1"/>
  <c r="T224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L43" i="7" l="1"/>
  <c r="O43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F44" i="1" l="1"/>
</calcChain>
</file>

<file path=xl/sharedStrings.xml><?xml version="1.0" encoding="utf-8"?>
<sst xmlns="http://schemas.openxmlformats.org/spreadsheetml/2006/main" count="2168" uniqueCount="527">
  <si>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</si>
  <si>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</si>
  <si>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</si>
  <si>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</si>
  <si>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</si>
  <si>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</si>
  <si>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</si>
  <si>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</si>
  <si>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</si>
  <si>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</si>
  <si>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</si>
  <si>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</si>
  <si>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</si>
  <si>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</si>
  <si>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</si>
  <si>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</si>
  <si>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</si>
  <si>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</si>
  <si>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</si>
  <si>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</si>
  <si>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</si>
  <si>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</si>
  <si>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</si>
  <si>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</si>
  <si>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</si>
  <si>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</si>
  <si>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</si>
  <si>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</si>
  <si>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</si>
  <si>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</si>
  <si>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</si>
  <si>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</si>
  <si>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</si>
  <si>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</si>
  <si>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</si>
  <si>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</si>
  <si>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</si>
  <si>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</si>
  <si>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</si>
  <si>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</si>
  <si>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</si>
  <si>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</si>
  <si>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</si>
  <si>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</si>
  <si>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</si>
  <si>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</si>
  <si>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</si>
  <si>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</si>
  <si>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</si>
  <si>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</si>
  <si>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</si>
  <si>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</si>
  <si>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</si>
  <si>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</si>
  <si>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</si>
  <si>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</si>
  <si>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</si>
  <si>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</si>
  <si>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</si>
  <si>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</si>
  <si>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</si>
  <si>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</si>
  <si>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</si>
  <si>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</si>
  <si>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</si>
  <si>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</si>
  <si>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</si>
  <si>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</si>
  <si>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</si>
  <si>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</si>
  <si>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</si>
  <si>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</si>
  <si>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</si>
  <si>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</si>
  <si>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</si>
  <si>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</si>
  <si>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</si>
  <si>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</si>
  <si>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</si>
  <si>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</si>
  <si>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</si>
  <si>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</si>
  <si>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</si>
  <si>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</si>
  <si>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</si>
  <si>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</si>
  <si>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</si>
  <si>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</si>
  <si>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</si>
  <si>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</si>
  <si>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</si>
  <si>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</si>
  <si>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</si>
  <si>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</si>
  <si>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</si>
  <si>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</si>
  <si>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</si>
  <si>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</si>
  <si>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</si>
  <si>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</si>
  <si>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</si>
  <si>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</si>
  <si>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</si>
  <si>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</si>
  <si>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</si>
  <si>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</si>
  <si>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</si>
  <si>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</si>
  <si>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</si>
  <si>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</si>
  <si>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</si>
  <si>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</si>
  <si>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</si>
  <si>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</si>
  <si>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</si>
  <si>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</si>
  <si>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</si>
  <si>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</si>
  <si>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</si>
  <si>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</si>
  <si>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</si>
  <si>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</si>
  <si>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</si>
  <si>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</si>
  <si>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</si>
  <si>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</si>
  <si>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</si>
  <si>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</si>
  <si>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</si>
  <si>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</si>
  <si>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</si>
  <si>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</si>
  <si>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</si>
  <si>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</si>
  <si>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</si>
  <si>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</si>
  <si>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</si>
  <si>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</si>
  <si>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</si>
  <si>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</si>
  <si>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</si>
  <si>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</si>
  <si>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</si>
  <si>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</si>
  <si>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</si>
  <si>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</si>
  <si>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</si>
  <si>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</si>
  <si>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</si>
  <si>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</si>
  <si>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</si>
  <si>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</si>
  <si>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</si>
  <si>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</si>
  <si>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</si>
  <si>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</si>
  <si>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</si>
  <si>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</si>
  <si>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</si>
  <si>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</si>
  <si>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</si>
  <si>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</si>
  <si>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</si>
  <si>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</si>
  <si>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</si>
  <si>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</si>
  <si>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</si>
  <si>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</si>
  <si>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</si>
  <si>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</si>
  <si>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</si>
  <si>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</si>
  <si>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</si>
  <si>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</si>
  <si>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</si>
  <si>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</si>
  <si>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</si>
  <si>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</si>
  <si>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</si>
  <si>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</si>
  <si>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</si>
  <si>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</si>
  <si>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</si>
  <si>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</si>
  <si>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</si>
  <si>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</si>
  <si>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</si>
  <si>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</si>
  <si>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</si>
  <si>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</si>
  <si>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</si>
  <si>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</si>
  <si>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</si>
  <si>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</si>
  <si>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</si>
  <si>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</si>
  <si>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</si>
  <si>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</si>
  <si>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</si>
  <si>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</si>
  <si>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</si>
  <si>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</si>
  <si>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</si>
  <si>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</si>
  <si>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</si>
  <si>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</si>
  <si>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</si>
  <si>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</si>
  <si>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</si>
  <si>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</si>
  <si>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</si>
  <si>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</si>
  <si>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</si>
  <si>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</si>
  <si>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</si>
  <si>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</si>
  <si>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</si>
  <si>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</si>
  <si>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</si>
  <si>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</si>
  <si>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</si>
  <si>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</si>
  <si>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</si>
  <si>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</si>
  <si>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</si>
  <si>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</si>
  <si>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</si>
  <si>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</si>
  <si>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</si>
  <si>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</si>
  <si>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</si>
  <si>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</si>
  <si>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</si>
  <si>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</si>
  <si>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</si>
  <si>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</si>
  <si>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</si>
  <si>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</si>
  <si>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</si>
  <si>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</si>
  <si>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</si>
  <si>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</si>
  <si>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</si>
  <si>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</si>
  <si>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</si>
  <si>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</si>
  <si>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</si>
  <si>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</si>
  <si>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</si>
  <si>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</si>
  <si>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</si>
  <si>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</si>
  <si>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</si>
  <si>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</si>
  <si>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</si>
  <si>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</si>
  <si>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</si>
  <si>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</si>
  <si>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</si>
  <si>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</si>
  <si>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</si>
  <si>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</si>
  <si>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</si>
  <si>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</si>
  <si>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</si>
  <si>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</si>
  <si>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</si>
  <si>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</si>
  <si>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</si>
  <si>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</si>
  <si>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</si>
  <si>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</si>
  <si>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</si>
  <si>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</si>
  <si>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</si>
  <si>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</si>
  <si>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</si>
  <si>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</si>
  <si>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</si>
  <si>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</si>
  <si>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</si>
  <si>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</si>
  <si>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</si>
  <si>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</si>
  <si>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</si>
  <si>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</si>
  <si>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</si>
  <si>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</si>
  <si>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</si>
  <si>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</si>
  <si>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</si>
  <si>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</si>
  <si>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</si>
  <si>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</si>
  <si>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</si>
  <si>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</si>
  <si>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</si>
  <si>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</si>
  <si>
    <t>Seq</t>
  </si>
  <si>
    <t>Company Name</t>
  </si>
  <si>
    <t>Sector</t>
  </si>
  <si>
    <t>Al Hamadi</t>
  </si>
  <si>
    <t>27.76 SAR</t>
  </si>
  <si>
    <t>108,582.98 SAR</t>
  </si>
  <si>
    <t>-2,712.21 SAR</t>
  </si>
  <si>
    <t>-2.50%</t>
  </si>
  <si>
    <t>13.67 SAR</t>
  </si>
  <si>
    <t>144,163.82 SAR</t>
  </si>
  <si>
    <t>-11,916.98 SAR</t>
  </si>
  <si>
    <t>-8.27%</t>
  </si>
  <si>
    <t>21.78 SAR</t>
  </si>
  <si>
    <t>79,845.48 SAR</t>
  </si>
  <si>
    <t>+2,236.26 SAR</t>
  </si>
  <si>
    <t>+2.80%</t>
  </si>
  <si>
    <t>27.31 SAR</t>
  </si>
  <si>
    <t>40,965.00 SAR</t>
  </si>
  <si>
    <t>-990.00 SAR</t>
  </si>
  <si>
    <t>-2.42%</t>
  </si>
  <si>
    <t>27.02 SAR</t>
  </si>
  <si>
    <t>100,568.44 SAR</t>
  </si>
  <si>
    <t>-4,987.48 SAR</t>
  </si>
  <si>
    <t>-4.96%</t>
  </si>
  <si>
    <t>36.04 SAR</t>
  </si>
  <si>
    <t>72,080.00 SAR</t>
  </si>
  <si>
    <t>-800.00 SAR</t>
  </si>
  <si>
    <t>-1.11%</t>
  </si>
  <si>
    <t>38.69 SAR</t>
  </si>
  <si>
    <t>38,690.00 SAR</t>
  </si>
  <si>
    <t>34.97 SAR</t>
  </si>
  <si>
    <t>34,970.00 SAR</t>
  </si>
  <si>
    <t>-3,720.00 SAR</t>
  </si>
  <si>
    <t>-9.61%</t>
  </si>
  <si>
    <t>92.60 SAR</t>
  </si>
  <si>
    <t>46,300.00 SAR</t>
  </si>
  <si>
    <t>96.99 SAR</t>
  </si>
  <si>
    <t>48,495.00 SAR</t>
  </si>
  <si>
    <t>+2,195.00 SAR</t>
  </si>
  <si>
    <t>+4.74%</t>
  </si>
  <si>
    <t>71.97 SAR</t>
  </si>
  <si>
    <t>215,910.00 SAR</t>
  </si>
  <si>
    <t>-29,640.00 SAR</t>
  </si>
  <si>
    <t>-13.73%</t>
  </si>
  <si>
    <t>62.74 SAR</t>
  </si>
  <si>
    <t>66,567.14 SAR</t>
  </si>
  <si>
    <t>-41,156.19 SAR</t>
  </si>
  <si>
    <t>-61.83%</t>
  </si>
  <si>
    <t>10.86 SAR</t>
  </si>
  <si>
    <t>59,730.00 SAR</t>
  </si>
  <si>
    <t>+495.00 SAR</t>
  </si>
  <si>
    <t>+0.83%</t>
  </si>
  <si>
    <t>31.99 SAR</t>
  </si>
  <si>
    <t>47,985.00 SAR</t>
  </si>
  <si>
    <t>-7,200.00 SAR</t>
  </si>
  <si>
    <t>-15.00%</t>
  </si>
  <si>
    <t>34.50 SAR</t>
  </si>
  <si>
    <t>34,500.00 SAR</t>
  </si>
  <si>
    <t>21.41 SAR</t>
  </si>
  <si>
    <t>21,410.00 SAR</t>
  </si>
  <si>
    <t>-13,090.00 SAR</t>
  </si>
  <si>
    <t>-37.94%</t>
  </si>
  <si>
    <t>7.62 SAR</t>
  </si>
  <si>
    <t>7,620.00 SAR</t>
  </si>
  <si>
    <t>15.77 SAR</t>
  </si>
  <si>
    <t>15,770.00 SAR</t>
  </si>
  <si>
    <t>+8,150.00 SAR</t>
  </si>
  <si>
    <t>+106.96%</t>
  </si>
  <si>
    <t>2.00 SAR</t>
  </si>
  <si>
    <t>1,292.00 SAR</t>
  </si>
  <si>
    <t>+28,740.54 SAR</t>
  </si>
  <si>
    <t>+2224.50%</t>
  </si>
  <si>
    <t>34.34 SAR</t>
  </si>
  <si>
    <t>133,136.18 SAR</t>
  </si>
  <si>
    <t>34.79 SAR</t>
  </si>
  <si>
    <t>134,880.83 SAR</t>
  </si>
  <si>
    <t>+1,744.65 SAR</t>
  </si>
  <si>
    <t>+1.31%</t>
  </si>
  <si>
    <t>14.72 SAR</t>
  </si>
  <si>
    <t>14,720.00 SAR</t>
  </si>
  <si>
    <t>+140.00 SAR</t>
  </si>
  <si>
    <t>+0.95%</t>
  </si>
  <si>
    <t>62.51 SAR</t>
  </si>
  <si>
    <t>60,759.72 SAR</t>
  </si>
  <si>
    <t>38.17 SAR</t>
  </si>
  <si>
    <t>37,101.24 SAR</t>
  </si>
  <si>
    <t>-23,658.48 SAR</t>
  </si>
  <si>
    <t>-38.94%</t>
  </si>
  <si>
    <t>10.75 SAR</t>
  </si>
  <si>
    <t>102,125.00 SAR</t>
  </si>
  <si>
    <t>+199,120.00 SAR</t>
  </si>
  <si>
    <t>+194.98%</t>
  </si>
  <si>
    <t>25.92 SAR</t>
  </si>
  <si>
    <t>259.20 SAR</t>
  </si>
  <si>
    <t>28.90 SAR</t>
  </si>
  <si>
    <t>289.00 SAR</t>
  </si>
  <si>
    <t>+29.80 SAR</t>
  </si>
  <si>
    <t>+11.50%</t>
  </si>
  <si>
    <t>2.26 SAR</t>
  </si>
  <si>
    <t>15,368.00 SAR</t>
  </si>
  <si>
    <t>+151,504.00 SAR</t>
  </si>
  <si>
    <t>+985.84%</t>
  </si>
  <si>
    <t>7.79 SAR</t>
  </si>
  <si>
    <t>31,160.00 SAR</t>
  </si>
  <si>
    <t>+102,680.00 SAR</t>
  </si>
  <si>
    <t>+329.53%</t>
  </si>
  <si>
    <t>13.57 SAR</t>
  </si>
  <si>
    <t>116,335.61 SAR</t>
  </si>
  <si>
    <t>25.34 SAR</t>
  </si>
  <si>
    <t>217,239.82 SAR</t>
  </si>
  <si>
    <t>+100,904.21 SAR</t>
  </si>
  <si>
    <t>+86.74%</t>
  </si>
  <si>
    <t>14.43 SAR</t>
  </si>
  <si>
    <t>57,720.00 SAR</t>
  </si>
  <si>
    <t>28.64 SAR</t>
  </si>
  <si>
    <t>114,560.00 SAR</t>
  </si>
  <si>
    <t>+56,840.00 SAR</t>
  </si>
  <si>
    <t>+98.48%</t>
  </si>
  <si>
    <t>42.86 SAR</t>
  </si>
  <si>
    <t>55,718.00 SAR</t>
  </si>
  <si>
    <t>39.21 SAR</t>
  </si>
  <si>
    <t>50,973.00 SAR</t>
  </si>
  <si>
    <t>-4,745.00 SAR</t>
  </si>
  <si>
    <t>-8.52%</t>
  </si>
  <si>
    <t>23.34 SAR</t>
  </si>
  <si>
    <t>23,690.10 SAR</t>
  </si>
  <si>
    <t>29.96 SAR</t>
  </si>
  <si>
    <t>30,409.40 SAR</t>
  </si>
  <si>
    <t>+6,719.30 SAR</t>
  </si>
  <si>
    <t>+28.36%</t>
  </si>
  <si>
    <t>8.11 SAR</t>
  </si>
  <si>
    <t>24,330.00 SAR</t>
  </si>
  <si>
    <t>38.46 SAR</t>
  </si>
  <si>
    <t>115,380.00 SAR</t>
  </si>
  <si>
    <t>+91,050.00 SAR</t>
  </si>
  <si>
    <t>+374.23%</t>
  </si>
  <si>
    <t>17.05 SAR</t>
  </si>
  <si>
    <t>51,150.00 SAR</t>
  </si>
  <si>
    <t>27.92 SAR</t>
  </si>
  <si>
    <t>83,760.00 SAR</t>
  </si>
  <si>
    <t>+32,610.00 SAR</t>
  </si>
  <si>
    <t>+63.75%</t>
  </si>
  <si>
    <t>22.28 SAR</t>
  </si>
  <si>
    <t>66,104.76 SAR</t>
  </si>
  <si>
    <t>33.82 SAR</t>
  </si>
  <si>
    <t>100,343.94 SAR</t>
  </si>
  <si>
    <t>+34,239.18 SAR</t>
  </si>
  <si>
    <t>+51.80%</t>
  </si>
  <si>
    <t>42.22 SAR</t>
  </si>
  <si>
    <t>126,660.00 SAR</t>
  </si>
  <si>
    <t>+720.00 SAR</t>
  </si>
  <si>
    <t>+0.57%</t>
  </si>
  <si>
    <t>10.90 SAR</t>
  </si>
  <si>
    <t>102,460.00 SAR</t>
  </si>
  <si>
    <t>+0.00 SAR</t>
  </si>
  <si>
    <t>+0.00%</t>
  </si>
  <si>
    <t>15.14 SAR</t>
  </si>
  <si>
    <t>22,710.00 SAR</t>
  </si>
  <si>
    <t>32,115.00 SAR</t>
  </si>
  <si>
    <t>+9,405.00 SAR</t>
  </si>
  <si>
    <t>+41.41%</t>
  </si>
  <si>
    <t>AlBilad Saudi Growth</t>
  </si>
  <si>
    <t>11.19 SAR</t>
  </si>
  <si>
    <t>11,190.00 SAR</t>
  </si>
  <si>
    <t>24.55 SAR</t>
  </si>
  <si>
    <t>24,550.00 SAR</t>
  </si>
  <si>
    <t>+13,360.00 SAR</t>
  </si>
  <si>
    <t>+119.39%</t>
  </si>
  <si>
    <t>8.50 SAR</t>
  </si>
  <si>
    <t>82,867.50 SAR</t>
  </si>
  <si>
    <t>38.95 SAR</t>
  </si>
  <si>
    <t>379,762.50 SAR</t>
  </si>
  <si>
    <t>+296,895.00 SAR</t>
  </si>
  <si>
    <t>+358.28%</t>
  </si>
  <si>
    <t>BSF Capital, Al Inma Capital</t>
  </si>
  <si>
    <t>38.89 SAR</t>
  </si>
  <si>
    <t>38,890.00 SAR</t>
  </si>
  <si>
    <t>18.84 SAR</t>
  </si>
  <si>
    <t>18,840.00 SAR</t>
  </si>
  <si>
    <t>-20,050.00 SAR</t>
  </si>
  <si>
    <t>-51.56%</t>
  </si>
  <si>
    <t>4.71 SAR</t>
  </si>
  <si>
    <t>39,893.70 SAR</t>
  </si>
  <si>
    <t>24.28 SAR</t>
  </si>
  <si>
    <t>205,651.60 SAR</t>
  </si>
  <si>
    <t>+165,757.90 SAR</t>
  </si>
  <si>
    <t>+415.50%</t>
  </si>
  <si>
    <t>Al Inma Capital, BSF Capital</t>
  </si>
  <si>
    <t>26.66 SAR</t>
  </si>
  <si>
    <t>74,150.25 SAR</t>
  </si>
  <si>
    <t>31.48 SAR</t>
  </si>
  <si>
    <t>87,545.88 SAR</t>
  </si>
  <si>
    <t>+13,395.63 SAR</t>
  </si>
  <si>
    <t>+18.07%</t>
  </si>
  <si>
    <t>Total Cost</t>
  </si>
  <si>
    <t>Current Value</t>
  </si>
  <si>
    <t>27.11 SAR</t>
  </si>
  <si>
    <t>106,027.21 SAR</t>
  </si>
  <si>
    <t>12.55 SAR</t>
  </si>
  <si>
    <t>132,352.30 SAR</t>
  </si>
  <si>
    <t>22.42 SAR</t>
  </si>
  <si>
    <t>82,191.72 SAR</t>
  </si>
  <si>
    <t>26.71 SAR</t>
  </si>
  <si>
    <t>40,065.00 SAR</t>
  </si>
  <si>
    <t>25.72 SAR</t>
  </si>
  <si>
    <t>95,729.84 SAR</t>
  </si>
  <si>
    <t>35.68 SAR</t>
  </si>
  <si>
    <t>71,360.00 SAR</t>
  </si>
  <si>
    <t>62.14 SAR</t>
  </si>
  <si>
    <t>186,420.00 SAR</t>
  </si>
  <si>
    <t>23.97 SAR</t>
  </si>
  <si>
    <t>25,432.17 SAR</t>
  </si>
  <si>
    <t>59,950.00 SAR</t>
  </si>
  <si>
    <t>27.29 SAR</t>
  </si>
  <si>
    <t>40,935.00 SAR</t>
  </si>
  <si>
    <t>46.43 SAR</t>
  </si>
  <si>
    <t>29,993.78 SAR</t>
  </si>
  <si>
    <t>14.78 SAR</t>
  </si>
  <si>
    <t>14,780.00 SAR</t>
  </si>
  <si>
    <t>7.86 SAR</t>
  </si>
  <si>
    <t>74,670.00 SAR</t>
  </si>
  <si>
    <t>2.32 SAR</t>
  </si>
  <si>
    <t>15,776.00 SAR</t>
  </si>
  <si>
    <t>5.66 SAR</t>
  </si>
  <si>
    <t>22,640.00 SAR</t>
  </si>
  <si>
    <t>42.50 SAR</t>
  </si>
  <si>
    <t>127,500.00 SAR</t>
  </si>
  <si>
    <t>10.89 SAR</t>
  </si>
  <si>
    <t>102,366.00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</si>
</sst>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Calibri"/>
      <family val="2"/>
      <scheme val="minor"/>
    </font>
    <font>
      <sz val="14"/>
      <color rgb="FF000000"/>
      <name val="Avenir-heavy"/>
    </font>
  </fonts>
  <fills count="9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7" borderId="0" xfId="0" applyFill="1"/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5" fillId="4" borderId="1" xfId="2" applyNumberFormat="1" applyFill="1" applyBorder="1" applyAlignment="1">
      <alignment horizontal="left" vertical="center" wrapText="1"/>
    </xf>
    <xf numFmtId="49" fontId="5" fillId="6" borderId="1" xfId="2" applyNumberFormat="1" applyFill="1" applyBorder="1" applyAlignment="1">
      <alignment horizontal="left" vertical="center" wrapText="1"/>
    </xf>
    <xf numFmtId="4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43" fontId="0" fillId="3" borderId="0" xfId="1" applyFont="1" applyFill="1" applyAlignment="1">
      <alignment vertical="center" wrapText="1"/>
    </xf>
    <xf numFmtId="43" fontId="0" fillId="3" borderId="0" xfId="0" applyNumberFormat="1" applyFill="1"/>
    <xf numFmtId="43" fontId="0" fillId="0" borderId="0" xfId="0" applyNumberFormat="1" applyAlignment="1">
      <alignment vertical="center" wrapText="1"/>
    </xf>
    <xf numFmtId="0" fontId="0" fillId="8" borderId="0" xfId="0" applyFill="1" applyAlignment="1">
      <alignment vertical="center" wrapText="1"/>
    </xf>
    <xf numFmtId="3" fontId="0" fillId="8" borderId="0" xfId="0" applyNumberFormat="1" applyFill="1" applyAlignment="1">
      <alignment vertical="center" wrapText="1"/>
    </xf>
    <xf numFmtId="43" fontId="0" fillId="8" borderId="0" xfId="1" applyFont="1" applyFill="1" applyAlignment="1">
      <alignment vertical="center" wrapText="1"/>
    </xf>
    <xf numFmtId="43" fontId="0" fillId="8" borderId="0" xfId="0" applyNumberFormat="1" applyFill="1" applyAlignment="1">
      <alignment vertical="center" wrapText="1"/>
    </xf>
    <xf numFmtId="0" fontId="0" fillId="8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4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5"/>
  <cols>
    <col min="15" max="20" width="9" customWidth="1"/>
  </cols>
  <sheetData>
    <row r="4" spans="18:23" ht="15.7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30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30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4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30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30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30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60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30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30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30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30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30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30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30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30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30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30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30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 ht="30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30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30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30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30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30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30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30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4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30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30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30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30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30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30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30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30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30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30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30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30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30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30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30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4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30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30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30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30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30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 ht="30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 ht="30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30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30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30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30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4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30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30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30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30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30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30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30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30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30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30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30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30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30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30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30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30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30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30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30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30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30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30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30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30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30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30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30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30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 ht="30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30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 ht="30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 ht="30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30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30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60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30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30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30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30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30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30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30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30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30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45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30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30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30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30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30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5"/>
  <sheetViews>
    <sheetView topLeftCell="A24" zoomScale="175" zoomScaleNormal="175" workbookViewId="0">
      <selection activeCell="G2" sqref="G2"/>
    </sheetView>
  </sheetViews>
  <sheetFormatPr defaultRowHeight="15"/>
  <cols>
    <col min="2" max="2" width="34.5703125" customWidth="1"/>
    <col min="3" max="3" width="30" customWidth="1"/>
    <col min="4" max="5" width="12" customWidth="1"/>
    <col min="6" max="6" width="12.5703125" bestFit="1" customWidth="1"/>
    <col min="7" max="7" width="20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1" si="0">+D3*E3</f>
        <v>144163.82</v>
      </c>
      <c r="G3" s="4" t="s">
        <v>6</v>
      </c>
    </row>
    <row r="4" spans="1:7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>
      <c r="A6">
        <v>5</v>
      </c>
      <c r="B6" t="s">
        <v>10</v>
      </c>
      <c r="C6" s="13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>
      <c r="A7">
        <v>6</v>
      </c>
      <c r="B7" t="s">
        <v>5</v>
      </c>
      <c r="C7" s="13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 s="13">
        <v>2</v>
      </c>
      <c r="F20" s="3">
        <f t="shared" si="0"/>
        <v>1292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A41">
        <v>37</v>
      </c>
      <c r="B41" t="s">
        <v>301</v>
      </c>
      <c r="C41">
        <v>4007</v>
      </c>
      <c r="D41">
        <v>1000</v>
      </c>
      <c r="E41">
        <v>38.89</v>
      </c>
      <c r="F41" s="3">
        <f t="shared" si="0"/>
        <v>38890</v>
      </c>
      <c r="G41" s="4" t="s">
        <v>6</v>
      </c>
    </row>
    <row r="44" spans="1:7">
      <c r="D44">
        <f>SUM(D2:D41)</f>
        <v>127367</v>
      </c>
      <c r="E44">
        <f>SUM(E2:E41)</f>
        <v>1001.69</v>
      </c>
      <c r="F44" s="28">
        <f>SUM(F2:F41)</f>
        <v>2300910.58</v>
      </c>
    </row>
    <row r="45" spans="1:7">
      <c r="F45">
        <v>2262020.58</v>
      </c>
    </row>
  </sheetData>
  <autoFilter ref="A1:G41" xr:uid="{00000000-0001-0000-0000-000000000000}"/>
  <sortState xmlns:xlrd2="http://schemas.microsoft.com/office/spreadsheetml/2017/richdata2" ref="A2:G40">
    <sortCondition ref="C2:C40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51F-DD30-4116-B541-E478FC44B037}">
  <dimension ref="F5:V43"/>
  <sheetViews>
    <sheetView tabSelected="1" workbookViewId="0">
      <selection activeCell="G24" sqref="G24:Q24"/>
    </sheetView>
  </sheetViews>
  <sheetFormatPr defaultRowHeight="15"/>
  <cols>
    <col min="8" max="8" width="22.28515625" customWidth="1"/>
    <col min="11" max="11" width="17.42578125" hidden="1" customWidth="1"/>
    <col min="12" max="12" width="17.42578125" style="2" customWidth="1"/>
    <col min="13" max="13" width="9.140625" style="40"/>
    <col min="14" max="14" width="15.5703125" hidden="1" customWidth="1"/>
    <col min="15" max="15" width="15.5703125" style="2" customWidth="1"/>
    <col min="16" max="16" width="15.5703125" customWidth="1"/>
    <col min="17" max="19" width="14.7109375" customWidth="1"/>
    <col min="21" max="21" width="12.28515625" customWidth="1"/>
    <col min="22" max="22" width="18.42578125" customWidth="1"/>
  </cols>
  <sheetData>
    <row r="5" spans="6:22">
      <c r="L5" s="2" t="s">
        <v>492</v>
      </c>
      <c r="O5" s="2" t="s">
        <v>493</v>
      </c>
    </row>
    <row r="6" spans="6:22" ht="30">
      <c r="F6" s="29">
        <v>1</v>
      </c>
      <c r="G6" s="29">
        <v>1010</v>
      </c>
      <c r="H6" s="29" t="s">
        <v>205</v>
      </c>
      <c r="I6" s="30">
        <v>3911</v>
      </c>
      <c r="J6" s="29" t="s">
        <v>302</v>
      </c>
      <c r="K6" s="29" t="s">
        <v>303</v>
      </c>
      <c r="L6" s="33">
        <f>VALUE(SUBSTITUTE(K6, " SAR", ""))</f>
        <v>108582.98</v>
      </c>
      <c r="M6" s="36" t="s">
        <v>494</v>
      </c>
      <c r="N6" s="29" t="s">
        <v>495</v>
      </c>
      <c r="O6" s="33">
        <f>VALUE(SUBSTITUTE(N6, " SAR", ""))</f>
        <v>106027.21</v>
      </c>
      <c r="P6" s="35">
        <f>+O6-L6</f>
        <v>-2555.7699999999895</v>
      </c>
      <c r="Q6" s="29" t="s">
        <v>304</v>
      </c>
      <c r="R6" s="29"/>
      <c r="S6" s="32">
        <f>VALUE(SUBSTITUTE(Q6, " SAR", ""))</f>
        <v>-2712.21</v>
      </c>
      <c r="T6" s="29" t="s">
        <v>305</v>
      </c>
      <c r="U6" s="31">
        <v>45892</v>
      </c>
      <c r="V6" s="29" t="s">
        <v>23</v>
      </c>
    </row>
    <row r="7" spans="6:22" ht="30">
      <c r="F7" s="29">
        <v>2</v>
      </c>
      <c r="G7" s="29">
        <v>1020</v>
      </c>
      <c r="H7" s="29" t="s">
        <v>21</v>
      </c>
      <c r="I7" s="30">
        <v>10546</v>
      </c>
      <c r="J7" s="29" t="s">
        <v>306</v>
      </c>
      <c r="K7" s="29" t="s">
        <v>307</v>
      </c>
      <c r="L7" s="33">
        <f t="shared" ref="L7:L42" si="0">VALUE(SUBSTITUTE(K7, " SAR", ""))</f>
        <v>144163.82</v>
      </c>
      <c r="M7" s="36" t="s">
        <v>496</v>
      </c>
      <c r="N7" s="29" t="s">
        <v>497</v>
      </c>
      <c r="O7" s="33">
        <f t="shared" ref="O7:O42" si="1">VALUE(SUBSTITUTE(N7, " SAR", ""))</f>
        <v>132352.29999999999</v>
      </c>
      <c r="P7" s="35">
        <f t="shared" ref="P7:P42" si="2">+O7-L7</f>
        <v>-11811.520000000019</v>
      </c>
      <c r="Q7" s="29" t="s">
        <v>308</v>
      </c>
      <c r="R7" s="29"/>
      <c r="S7" s="32">
        <f t="shared" ref="S7:S42" si="3">VALUE(SUBSTITUTE(Q7, " SAR", ""))</f>
        <v>-11916.98</v>
      </c>
      <c r="T7" s="29" t="s">
        <v>309</v>
      </c>
      <c r="U7" s="31">
        <v>45657</v>
      </c>
      <c r="V7" s="29" t="s">
        <v>6</v>
      </c>
    </row>
    <row r="8" spans="6:22" ht="30">
      <c r="F8" s="29">
        <v>3</v>
      </c>
      <c r="G8" s="29">
        <v>1080</v>
      </c>
      <c r="H8" s="29" t="s">
        <v>209</v>
      </c>
      <c r="I8" s="30">
        <v>3666</v>
      </c>
      <c r="J8" s="29" t="s">
        <v>310</v>
      </c>
      <c r="K8" s="29" t="s">
        <v>311</v>
      </c>
      <c r="L8" s="33">
        <f t="shared" si="0"/>
        <v>79845.48</v>
      </c>
      <c r="M8" s="36" t="s">
        <v>498</v>
      </c>
      <c r="N8" s="29" t="s">
        <v>499</v>
      </c>
      <c r="O8" s="33">
        <f t="shared" si="1"/>
        <v>82191.72</v>
      </c>
      <c r="P8" s="35">
        <f t="shared" si="2"/>
        <v>2346.2400000000052</v>
      </c>
      <c r="Q8" s="29" t="s">
        <v>312</v>
      </c>
      <c r="R8" s="29"/>
      <c r="S8" s="32">
        <f t="shared" si="3"/>
        <v>2236.2600000000002</v>
      </c>
      <c r="T8" s="29" t="s">
        <v>313</v>
      </c>
      <c r="U8" s="31">
        <v>45657</v>
      </c>
      <c r="V8" s="29" t="s">
        <v>23</v>
      </c>
    </row>
    <row r="9" spans="6:22" ht="30">
      <c r="F9" s="29">
        <v>4</v>
      </c>
      <c r="G9" s="29">
        <v>1140</v>
      </c>
      <c r="H9" s="29" t="s">
        <v>10</v>
      </c>
      <c r="I9" s="30">
        <v>1500</v>
      </c>
      <c r="J9" s="29" t="s">
        <v>314</v>
      </c>
      <c r="K9" s="29" t="s">
        <v>315</v>
      </c>
      <c r="L9" s="33">
        <f t="shared" si="0"/>
        <v>40965</v>
      </c>
      <c r="M9" s="36" t="s">
        <v>500</v>
      </c>
      <c r="N9" s="29" t="s">
        <v>501</v>
      </c>
      <c r="O9" s="33">
        <f t="shared" si="1"/>
        <v>40065</v>
      </c>
      <c r="P9" s="35">
        <f t="shared" si="2"/>
        <v>-900</v>
      </c>
      <c r="Q9" s="29" t="s">
        <v>316</v>
      </c>
      <c r="R9" s="29"/>
      <c r="S9" s="32">
        <f t="shared" si="3"/>
        <v>-990</v>
      </c>
      <c r="T9" s="29" t="s">
        <v>317</v>
      </c>
      <c r="U9" s="31">
        <v>45657</v>
      </c>
      <c r="V9" s="29" t="s">
        <v>6</v>
      </c>
    </row>
    <row r="10" spans="6:22" ht="30">
      <c r="F10" s="29">
        <v>5</v>
      </c>
      <c r="G10" s="29">
        <v>1150</v>
      </c>
      <c r="H10" s="29" t="s">
        <v>5</v>
      </c>
      <c r="I10" s="30">
        <v>3722</v>
      </c>
      <c r="J10" s="29" t="s">
        <v>318</v>
      </c>
      <c r="K10" s="29" t="s">
        <v>319</v>
      </c>
      <c r="L10" s="33">
        <f t="shared" si="0"/>
        <v>100568.44</v>
      </c>
      <c r="M10" s="36" t="s">
        <v>502</v>
      </c>
      <c r="N10" s="29" t="s">
        <v>503</v>
      </c>
      <c r="O10" s="33">
        <f t="shared" si="1"/>
        <v>95729.84</v>
      </c>
      <c r="P10" s="35">
        <f t="shared" si="2"/>
        <v>-4838.6000000000058</v>
      </c>
      <c r="Q10" s="29" t="s">
        <v>320</v>
      </c>
      <c r="R10" s="29"/>
      <c r="S10" s="32">
        <f t="shared" si="3"/>
        <v>-4987.4799999999996</v>
      </c>
      <c r="T10" s="29" t="s">
        <v>321</v>
      </c>
      <c r="U10" s="31">
        <v>45657</v>
      </c>
      <c r="V10" s="29" t="s">
        <v>6</v>
      </c>
    </row>
    <row r="11" spans="6:22" ht="30">
      <c r="F11" s="29">
        <v>6</v>
      </c>
      <c r="G11" s="29">
        <v>1180</v>
      </c>
      <c r="H11" s="29" t="s">
        <v>211</v>
      </c>
      <c r="I11" s="30">
        <v>2000</v>
      </c>
      <c r="J11" s="29" t="s">
        <v>322</v>
      </c>
      <c r="K11" s="29" t="s">
        <v>323</v>
      </c>
      <c r="L11" s="33">
        <f t="shared" si="0"/>
        <v>72080</v>
      </c>
      <c r="M11" s="36" t="s">
        <v>504</v>
      </c>
      <c r="N11" s="29" t="s">
        <v>505</v>
      </c>
      <c r="O11" s="33">
        <f t="shared" si="1"/>
        <v>71360</v>
      </c>
      <c r="P11" s="35">
        <f t="shared" si="2"/>
        <v>-720</v>
      </c>
      <c r="Q11" s="29" t="s">
        <v>324</v>
      </c>
      <c r="R11" s="29"/>
      <c r="S11" s="32">
        <f t="shared" si="3"/>
        <v>-800</v>
      </c>
      <c r="T11" s="29" t="s">
        <v>325</v>
      </c>
      <c r="U11" s="31">
        <v>45657</v>
      </c>
      <c r="V11" s="29" t="s">
        <v>23</v>
      </c>
    </row>
    <row r="12" spans="6:22" ht="30">
      <c r="F12" s="29">
        <v>7</v>
      </c>
      <c r="G12" s="29">
        <v>1304</v>
      </c>
      <c r="H12" s="29" t="s">
        <v>28</v>
      </c>
      <c r="I12" s="30">
        <v>1000</v>
      </c>
      <c r="J12" s="29" t="s">
        <v>326</v>
      </c>
      <c r="K12" s="29" t="s">
        <v>327</v>
      </c>
      <c r="L12" s="33">
        <f t="shared" si="0"/>
        <v>38690</v>
      </c>
      <c r="M12" s="36" t="s">
        <v>328</v>
      </c>
      <c r="N12" s="29" t="s">
        <v>329</v>
      </c>
      <c r="O12" s="33">
        <f t="shared" si="1"/>
        <v>34970</v>
      </c>
      <c r="P12" s="35">
        <f t="shared" si="2"/>
        <v>-3720</v>
      </c>
      <c r="Q12" s="29" t="s">
        <v>330</v>
      </c>
      <c r="R12" s="29"/>
      <c r="S12" s="32">
        <f t="shared" si="3"/>
        <v>-3720</v>
      </c>
      <c r="T12" s="29" t="s">
        <v>331</v>
      </c>
      <c r="U12" s="31">
        <v>45657</v>
      </c>
      <c r="V12" s="29" t="s">
        <v>6</v>
      </c>
    </row>
    <row r="13" spans="6:22" ht="30">
      <c r="F13" s="29">
        <v>8</v>
      </c>
      <c r="G13" s="29">
        <v>1120</v>
      </c>
      <c r="H13" s="29" t="s">
        <v>210</v>
      </c>
      <c r="I13" s="29">
        <v>500</v>
      </c>
      <c r="J13" s="29" t="s">
        <v>332</v>
      </c>
      <c r="K13" s="29" t="s">
        <v>333</v>
      </c>
      <c r="L13" s="33">
        <f t="shared" si="0"/>
        <v>46300</v>
      </c>
      <c r="M13" s="36" t="s">
        <v>334</v>
      </c>
      <c r="N13" s="29" t="s">
        <v>335</v>
      </c>
      <c r="O13" s="33">
        <f t="shared" si="1"/>
        <v>48495</v>
      </c>
      <c r="P13" s="35">
        <f t="shared" si="2"/>
        <v>2195</v>
      </c>
      <c r="Q13" s="29" t="s">
        <v>336</v>
      </c>
      <c r="R13" s="29"/>
      <c r="S13" s="32">
        <f t="shared" si="3"/>
        <v>2195</v>
      </c>
      <c r="T13" s="29" t="s">
        <v>337</v>
      </c>
      <c r="U13" s="31">
        <v>45886</v>
      </c>
      <c r="V13" s="29" t="s">
        <v>35</v>
      </c>
    </row>
    <row r="14" spans="6:22" ht="30">
      <c r="F14" s="29">
        <v>9</v>
      </c>
      <c r="G14" s="29">
        <v>2010</v>
      </c>
      <c r="H14" s="29" t="s">
        <v>12</v>
      </c>
      <c r="I14" s="30">
        <v>3000</v>
      </c>
      <c r="J14" s="29" t="s">
        <v>338</v>
      </c>
      <c r="K14" s="29" t="s">
        <v>339</v>
      </c>
      <c r="L14" s="33">
        <f t="shared" si="0"/>
        <v>215910</v>
      </c>
      <c r="M14" s="36" t="s">
        <v>506</v>
      </c>
      <c r="N14" s="29" t="s">
        <v>507</v>
      </c>
      <c r="O14" s="33">
        <f t="shared" si="1"/>
        <v>186420</v>
      </c>
      <c r="P14" s="35">
        <f t="shared" si="2"/>
        <v>-29490</v>
      </c>
      <c r="Q14" s="29" t="s">
        <v>340</v>
      </c>
      <c r="R14" s="29"/>
      <c r="S14" s="32">
        <f t="shared" si="3"/>
        <v>-29640</v>
      </c>
      <c r="T14" s="29" t="s">
        <v>341</v>
      </c>
      <c r="U14" s="31">
        <v>45657</v>
      </c>
      <c r="V14" s="29" t="s">
        <v>6</v>
      </c>
    </row>
    <row r="15" spans="6:22" ht="30">
      <c r="F15" s="29">
        <v>10</v>
      </c>
      <c r="G15" s="29">
        <v>2050</v>
      </c>
      <c r="H15" s="29" t="s">
        <v>25</v>
      </c>
      <c r="I15" s="30">
        <v>1061</v>
      </c>
      <c r="J15" s="29" t="s">
        <v>342</v>
      </c>
      <c r="K15" s="29" t="s">
        <v>343</v>
      </c>
      <c r="L15" s="33">
        <f t="shared" si="0"/>
        <v>66567.14</v>
      </c>
      <c r="M15" s="36" t="s">
        <v>508</v>
      </c>
      <c r="N15" s="29" t="s">
        <v>509</v>
      </c>
      <c r="O15" s="33">
        <f t="shared" si="1"/>
        <v>25432.17</v>
      </c>
      <c r="P15" s="35">
        <f t="shared" si="2"/>
        <v>-41134.97</v>
      </c>
      <c r="Q15" s="29" t="s">
        <v>344</v>
      </c>
      <c r="R15" s="29"/>
      <c r="S15" s="32">
        <f t="shared" si="3"/>
        <v>-41156.19</v>
      </c>
      <c r="T15" s="29" t="s">
        <v>345</v>
      </c>
      <c r="U15" s="31">
        <v>45888</v>
      </c>
      <c r="V15" s="29" t="s">
        <v>6</v>
      </c>
    </row>
    <row r="16" spans="6:22" ht="30">
      <c r="F16" s="29">
        <v>11</v>
      </c>
      <c r="G16" s="29">
        <v>2060</v>
      </c>
      <c r="H16" s="29" t="s">
        <v>24</v>
      </c>
      <c r="I16" s="30">
        <v>5500</v>
      </c>
      <c r="J16" s="29" t="s">
        <v>346</v>
      </c>
      <c r="K16" s="29" t="s">
        <v>347</v>
      </c>
      <c r="L16" s="33">
        <f t="shared" si="0"/>
        <v>59730</v>
      </c>
      <c r="M16" s="36" t="s">
        <v>450</v>
      </c>
      <c r="N16" s="29" t="s">
        <v>510</v>
      </c>
      <c r="O16" s="33">
        <f t="shared" si="1"/>
        <v>59950</v>
      </c>
      <c r="P16" s="35">
        <f t="shared" si="2"/>
        <v>220</v>
      </c>
      <c r="Q16" s="29" t="s">
        <v>348</v>
      </c>
      <c r="R16" s="29"/>
      <c r="S16" s="32">
        <f t="shared" si="3"/>
        <v>495</v>
      </c>
      <c r="T16" s="29" t="s">
        <v>349</v>
      </c>
      <c r="U16" s="31">
        <v>45657</v>
      </c>
      <c r="V16" s="29" t="s">
        <v>6</v>
      </c>
    </row>
    <row r="17" spans="6:22" ht="30">
      <c r="F17" s="29">
        <v>12</v>
      </c>
      <c r="G17" s="29">
        <v>2070</v>
      </c>
      <c r="H17" s="29" t="s">
        <v>29</v>
      </c>
      <c r="I17" s="30">
        <v>1500</v>
      </c>
      <c r="J17" s="29" t="s">
        <v>350</v>
      </c>
      <c r="K17" s="29" t="s">
        <v>351</v>
      </c>
      <c r="L17" s="33">
        <f t="shared" si="0"/>
        <v>47985</v>
      </c>
      <c r="M17" s="36" t="s">
        <v>511</v>
      </c>
      <c r="N17" s="29" t="s">
        <v>512</v>
      </c>
      <c r="O17" s="33">
        <f t="shared" si="1"/>
        <v>40935</v>
      </c>
      <c r="P17" s="35">
        <f t="shared" si="2"/>
        <v>-7050</v>
      </c>
      <c r="Q17" s="29" t="s">
        <v>352</v>
      </c>
      <c r="R17" s="29"/>
      <c r="S17" s="32">
        <f t="shared" si="3"/>
        <v>-7200</v>
      </c>
      <c r="T17" s="29" t="s">
        <v>353</v>
      </c>
      <c r="U17" s="31">
        <v>45657</v>
      </c>
      <c r="V17" s="29" t="s">
        <v>6</v>
      </c>
    </row>
    <row r="18" spans="6:22" ht="30">
      <c r="F18" s="29">
        <v>13</v>
      </c>
      <c r="G18" s="29">
        <v>2190</v>
      </c>
      <c r="H18" s="29" t="s">
        <v>34</v>
      </c>
      <c r="I18" s="30">
        <v>1000</v>
      </c>
      <c r="J18" s="29" t="s">
        <v>354</v>
      </c>
      <c r="K18" s="29" t="s">
        <v>355</v>
      </c>
      <c r="L18" s="33">
        <f t="shared" si="0"/>
        <v>34500</v>
      </c>
      <c r="M18" s="36" t="s">
        <v>356</v>
      </c>
      <c r="N18" s="29" t="s">
        <v>357</v>
      </c>
      <c r="O18" s="33">
        <f t="shared" si="1"/>
        <v>21410</v>
      </c>
      <c r="P18" s="35">
        <f t="shared" si="2"/>
        <v>-13090</v>
      </c>
      <c r="Q18" s="29" t="s">
        <v>358</v>
      </c>
      <c r="R18" s="29"/>
      <c r="S18" s="32">
        <f t="shared" si="3"/>
        <v>-13090</v>
      </c>
      <c r="T18" s="29" t="s">
        <v>359</v>
      </c>
      <c r="U18" s="31">
        <v>45657</v>
      </c>
      <c r="V18" s="29" t="s">
        <v>23</v>
      </c>
    </row>
    <row r="19" spans="6:22" ht="30">
      <c r="F19" s="29">
        <v>14</v>
      </c>
      <c r="G19" s="29">
        <v>2230</v>
      </c>
      <c r="H19" s="29" t="s">
        <v>44</v>
      </c>
      <c r="I19" s="30">
        <v>1000</v>
      </c>
      <c r="J19" s="29" t="s">
        <v>360</v>
      </c>
      <c r="K19" s="29" t="s">
        <v>361</v>
      </c>
      <c r="L19" s="33">
        <f t="shared" si="0"/>
        <v>7620</v>
      </c>
      <c r="M19" s="36" t="s">
        <v>362</v>
      </c>
      <c r="N19" s="29" t="s">
        <v>363</v>
      </c>
      <c r="O19" s="33">
        <f t="shared" si="1"/>
        <v>15770</v>
      </c>
      <c r="P19" s="35">
        <f t="shared" si="2"/>
        <v>8150</v>
      </c>
      <c r="Q19" s="29" t="s">
        <v>364</v>
      </c>
      <c r="R19" s="29"/>
      <c r="S19" s="32">
        <f t="shared" si="3"/>
        <v>8150</v>
      </c>
      <c r="T19" s="29" t="s">
        <v>365</v>
      </c>
      <c r="U19" s="31">
        <v>45657</v>
      </c>
      <c r="V19" s="29" t="s">
        <v>35</v>
      </c>
    </row>
    <row r="20" spans="6:22" ht="30">
      <c r="F20" s="29">
        <v>15</v>
      </c>
      <c r="G20" s="29">
        <v>2280</v>
      </c>
      <c r="H20" s="29" t="s">
        <v>30</v>
      </c>
      <c r="I20" s="29">
        <v>646</v>
      </c>
      <c r="J20" s="29" t="s">
        <v>366</v>
      </c>
      <c r="K20" s="29" t="s">
        <v>367</v>
      </c>
      <c r="L20" s="33">
        <f t="shared" si="0"/>
        <v>1292</v>
      </c>
      <c r="M20" s="36" t="s">
        <v>513</v>
      </c>
      <c r="N20" s="29" t="s">
        <v>514</v>
      </c>
      <c r="O20" s="33">
        <f t="shared" si="1"/>
        <v>29993.78</v>
      </c>
      <c r="P20" s="35">
        <f t="shared" si="2"/>
        <v>28701.78</v>
      </c>
      <c r="Q20" s="29" t="s">
        <v>368</v>
      </c>
      <c r="R20" s="29"/>
      <c r="S20" s="32">
        <f t="shared" si="3"/>
        <v>28740.54</v>
      </c>
      <c r="T20" s="29" t="s">
        <v>369</v>
      </c>
      <c r="U20" s="31">
        <v>45657</v>
      </c>
      <c r="V20" s="29" t="s">
        <v>6</v>
      </c>
    </row>
    <row r="21" spans="6:22" ht="30">
      <c r="F21" s="29">
        <v>16</v>
      </c>
      <c r="G21" s="29">
        <v>2290</v>
      </c>
      <c r="H21" s="29" t="s">
        <v>13</v>
      </c>
      <c r="I21" s="30">
        <v>3877</v>
      </c>
      <c r="J21" s="29" t="s">
        <v>370</v>
      </c>
      <c r="K21" s="29" t="s">
        <v>371</v>
      </c>
      <c r="L21" s="33">
        <f t="shared" si="0"/>
        <v>133136.18</v>
      </c>
      <c r="M21" s="36" t="s">
        <v>372</v>
      </c>
      <c r="N21" s="29" t="s">
        <v>373</v>
      </c>
      <c r="O21" s="33">
        <f t="shared" si="1"/>
        <v>134880.82999999999</v>
      </c>
      <c r="P21" s="35">
        <f t="shared" si="2"/>
        <v>1744.6499999999942</v>
      </c>
      <c r="Q21" s="29" t="s">
        <v>374</v>
      </c>
      <c r="R21" s="29"/>
      <c r="S21" s="32">
        <f t="shared" si="3"/>
        <v>1744.65</v>
      </c>
      <c r="T21" s="29" t="s">
        <v>375</v>
      </c>
      <c r="U21" s="31">
        <v>45657</v>
      </c>
      <c r="V21" s="29" t="s">
        <v>6</v>
      </c>
    </row>
    <row r="22" spans="6:22" ht="30">
      <c r="F22" s="29">
        <v>17</v>
      </c>
      <c r="G22" s="36">
        <v>2382</v>
      </c>
      <c r="H22" s="36" t="s">
        <v>43</v>
      </c>
      <c r="I22" s="37">
        <v>1000</v>
      </c>
      <c r="J22" s="36" t="s">
        <v>376</v>
      </c>
      <c r="K22" s="36" t="s">
        <v>377</v>
      </c>
      <c r="L22" s="38">
        <f t="shared" si="0"/>
        <v>14720</v>
      </c>
      <c r="M22" s="36" t="s">
        <v>515</v>
      </c>
      <c r="N22" s="36" t="s">
        <v>516</v>
      </c>
      <c r="O22" s="38">
        <f t="shared" si="1"/>
        <v>14780</v>
      </c>
      <c r="P22" s="39">
        <f t="shared" si="2"/>
        <v>60</v>
      </c>
      <c r="Q22" s="36" t="s">
        <v>378</v>
      </c>
      <c r="R22" s="29"/>
      <c r="S22" s="32">
        <f t="shared" si="3"/>
        <v>140</v>
      </c>
      <c r="T22" s="29" t="s">
        <v>379</v>
      </c>
      <c r="U22" s="31">
        <v>45657</v>
      </c>
      <c r="V22" s="29" t="s">
        <v>35</v>
      </c>
    </row>
    <row r="23" spans="6:22" ht="30">
      <c r="F23" s="29">
        <v>18</v>
      </c>
      <c r="G23" s="29">
        <v>3040</v>
      </c>
      <c r="H23" s="29" t="s">
        <v>16</v>
      </c>
      <c r="I23" s="29">
        <v>972</v>
      </c>
      <c r="J23" s="29" t="s">
        <v>380</v>
      </c>
      <c r="K23" s="29" t="s">
        <v>381</v>
      </c>
      <c r="L23" s="33">
        <f t="shared" si="0"/>
        <v>60759.72</v>
      </c>
      <c r="M23" s="36" t="s">
        <v>382</v>
      </c>
      <c r="N23" s="29" t="s">
        <v>383</v>
      </c>
      <c r="O23" s="33">
        <f t="shared" si="1"/>
        <v>37101.24</v>
      </c>
      <c r="P23" s="35">
        <f t="shared" si="2"/>
        <v>-23658.480000000003</v>
      </c>
      <c r="Q23" s="29" t="s">
        <v>384</v>
      </c>
      <c r="R23" s="29"/>
      <c r="S23" s="32">
        <f t="shared" si="3"/>
        <v>-23658.48</v>
      </c>
      <c r="T23" s="29" t="s">
        <v>385</v>
      </c>
      <c r="U23" s="31">
        <v>45657</v>
      </c>
      <c r="V23" s="29" t="s">
        <v>6</v>
      </c>
    </row>
    <row r="24" spans="6:22" ht="30">
      <c r="F24" s="29">
        <v>19</v>
      </c>
      <c r="G24" s="29">
        <v>4001</v>
      </c>
      <c r="H24" s="29" t="s">
        <v>18</v>
      </c>
      <c r="I24" s="30">
        <v>9500</v>
      </c>
      <c r="J24" s="29" t="s">
        <v>386</v>
      </c>
      <c r="K24" s="29" t="s">
        <v>387</v>
      </c>
      <c r="L24" s="33">
        <f t="shared" si="0"/>
        <v>102125</v>
      </c>
      <c r="M24" s="36" t="s">
        <v>517</v>
      </c>
      <c r="N24" s="29" t="s">
        <v>518</v>
      </c>
      <c r="O24" s="33">
        <f t="shared" si="1"/>
        <v>74670</v>
      </c>
      <c r="P24" s="35">
        <f t="shared" si="2"/>
        <v>-27455</v>
      </c>
      <c r="Q24" s="29" t="s">
        <v>388</v>
      </c>
      <c r="R24" s="29"/>
      <c r="S24" s="32">
        <f t="shared" si="3"/>
        <v>199120</v>
      </c>
      <c r="T24" s="29" t="s">
        <v>389</v>
      </c>
      <c r="U24" s="31">
        <v>45657</v>
      </c>
      <c r="V24" s="29" t="s">
        <v>6</v>
      </c>
    </row>
    <row r="25" spans="6:22" ht="30">
      <c r="F25" s="29">
        <v>20</v>
      </c>
      <c r="G25" s="29">
        <v>4084</v>
      </c>
      <c r="H25" s="29" t="s">
        <v>32</v>
      </c>
      <c r="I25" s="29">
        <v>10</v>
      </c>
      <c r="J25" s="29" t="s">
        <v>390</v>
      </c>
      <c r="K25" s="29" t="s">
        <v>391</v>
      </c>
      <c r="L25" s="33">
        <f t="shared" si="0"/>
        <v>259.2</v>
      </c>
      <c r="M25" s="36" t="s">
        <v>392</v>
      </c>
      <c r="N25" s="29" t="s">
        <v>393</v>
      </c>
      <c r="O25" s="33">
        <f t="shared" si="1"/>
        <v>289</v>
      </c>
      <c r="P25" s="35">
        <f t="shared" si="2"/>
        <v>29.800000000000011</v>
      </c>
      <c r="Q25" s="29" t="s">
        <v>394</v>
      </c>
      <c r="R25" s="29"/>
      <c r="S25" s="32">
        <f t="shared" si="3"/>
        <v>29.8</v>
      </c>
      <c r="T25" s="29" t="s">
        <v>395</v>
      </c>
      <c r="U25" s="31">
        <v>45657</v>
      </c>
      <c r="V25" s="29" t="s">
        <v>23</v>
      </c>
    </row>
    <row r="26" spans="6:22" ht="30">
      <c r="F26" s="29">
        <v>21</v>
      </c>
      <c r="G26" s="29">
        <v>4110</v>
      </c>
      <c r="H26" s="29" t="s">
        <v>31</v>
      </c>
      <c r="I26" s="30">
        <v>6800</v>
      </c>
      <c r="J26" s="29" t="s">
        <v>396</v>
      </c>
      <c r="K26" s="29" t="s">
        <v>397</v>
      </c>
      <c r="L26" s="33">
        <f t="shared" si="0"/>
        <v>15368</v>
      </c>
      <c r="M26" s="36" t="s">
        <v>519</v>
      </c>
      <c r="N26" s="29" t="s">
        <v>520</v>
      </c>
      <c r="O26" s="33">
        <f t="shared" si="1"/>
        <v>15776</v>
      </c>
      <c r="P26" s="35">
        <f t="shared" si="2"/>
        <v>408</v>
      </c>
      <c r="Q26" s="29" t="s">
        <v>398</v>
      </c>
      <c r="R26" s="29"/>
      <c r="S26" s="32">
        <f t="shared" si="3"/>
        <v>151504</v>
      </c>
      <c r="T26" s="29" t="s">
        <v>399</v>
      </c>
      <c r="U26" s="31">
        <v>45657</v>
      </c>
      <c r="V26" s="29" t="s">
        <v>23</v>
      </c>
    </row>
    <row r="27" spans="6:22" ht="30">
      <c r="F27" s="29">
        <v>22</v>
      </c>
      <c r="G27" s="29">
        <v>4161</v>
      </c>
      <c r="H27" s="29" t="s">
        <v>19</v>
      </c>
      <c r="I27" s="30">
        <v>4000</v>
      </c>
      <c r="J27" s="29" t="s">
        <v>400</v>
      </c>
      <c r="K27" s="29" t="s">
        <v>401</v>
      </c>
      <c r="L27" s="33">
        <f t="shared" si="0"/>
        <v>31160</v>
      </c>
      <c r="M27" s="36" t="s">
        <v>521</v>
      </c>
      <c r="N27" s="29" t="s">
        <v>522</v>
      </c>
      <c r="O27" s="33">
        <f t="shared" si="1"/>
        <v>22640</v>
      </c>
      <c r="P27" s="35">
        <f t="shared" si="2"/>
        <v>-8520</v>
      </c>
      <c r="Q27" s="29" t="s">
        <v>402</v>
      </c>
      <c r="R27" s="29"/>
      <c r="S27" s="32">
        <f t="shared" si="3"/>
        <v>102680</v>
      </c>
      <c r="T27" s="29" t="s">
        <v>403</v>
      </c>
      <c r="U27" s="31">
        <v>45657</v>
      </c>
      <c r="V27" s="29" t="s">
        <v>6</v>
      </c>
    </row>
    <row r="28" spans="6:22" ht="30">
      <c r="F28" s="29">
        <v>23</v>
      </c>
      <c r="G28" s="29">
        <v>4190</v>
      </c>
      <c r="H28" s="29" t="s">
        <v>15</v>
      </c>
      <c r="I28" s="30">
        <v>8573</v>
      </c>
      <c r="J28" s="29" t="s">
        <v>404</v>
      </c>
      <c r="K28" s="29" t="s">
        <v>405</v>
      </c>
      <c r="L28" s="33">
        <f t="shared" si="0"/>
        <v>116335.61</v>
      </c>
      <c r="M28" s="36" t="s">
        <v>406</v>
      </c>
      <c r="N28" s="29" t="s">
        <v>407</v>
      </c>
      <c r="O28" s="33">
        <f t="shared" si="1"/>
        <v>217239.82</v>
      </c>
      <c r="P28" s="35">
        <f t="shared" si="2"/>
        <v>100904.21</v>
      </c>
      <c r="Q28" s="29" t="s">
        <v>408</v>
      </c>
      <c r="R28" s="29"/>
      <c r="S28" s="32">
        <f t="shared" si="3"/>
        <v>100904.21</v>
      </c>
      <c r="T28" s="29" t="s">
        <v>409</v>
      </c>
      <c r="U28" s="31">
        <v>45657</v>
      </c>
      <c r="V28" s="29" t="s">
        <v>6</v>
      </c>
    </row>
    <row r="29" spans="6:22" ht="30">
      <c r="F29" s="29">
        <v>24</v>
      </c>
      <c r="G29" s="29">
        <v>4322</v>
      </c>
      <c r="H29" s="29" t="s">
        <v>14</v>
      </c>
      <c r="I29" s="30">
        <v>4000</v>
      </c>
      <c r="J29" s="29" t="s">
        <v>410</v>
      </c>
      <c r="K29" s="29" t="s">
        <v>411</v>
      </c>
      <c r="L29" s="33">
        <f t="shared" si="0"/>
        <v>57720</v>
      </c>
      <c r="M29" s="36" t="s">
        <v>412</v>
      </c>
      <c r="N29" s="29" t="s">
        <v>413</v>
      </c>
      <c r="O29" s="33">
        <f t="shared" si="1"/>
        <v>114560</v>
      </c>
      <c r="P29" s="35">
        <f t="shared" si="2"/>
        <v>56840</v>
      </c>
      <c r="Q29" s="29" t="s">
        <v>414</v>
      </c>
      <c r="R29" s="29"/>
      <c r="S29" s="32">
        <f t="shared" si="3"/>
        <v>56840</v>
      </c>
      <c r="T29" s="29" t="s">
        <v>415</v>
      </c>
      <c r="U29" s="31">
        <v>45657</v>
      </c>
      <c r="V29" s="29" t="s">
        <v>6</v>
      </c>
    </row>
    <row r="30" spans="6:22" ht="30">
      <c r="F30" s="29">
        <v>25</v>
      </c>
      <c r="G30" s="29">
        <v>4323</v>
      </c>
      <c r="H30" s="29" t="s">
        <v>9</v>
      </c>
      <c r="I30" s="30">
        <v>1300</v>
      </c>
      <c r="J30" s="29" t="s">
        <v>416</v>
      </c>
      <c r="K30" s="29" t="s">
        <v>417</v>
      </c>
      <c r="L30" s="33">
        <f t="shared" si="0"/>
        <v>55718</v>
      </c>
      <c r="M30" s="36" t="s">
        <v>418</v>
      </c>
      <c r="N30" s="29" t="s">
        <v>419</v>
      </c>
      <c r="O30" s="33">
        <f t="shared" si="1"/>
        <v>50973</v>
      </c>
      <c r="P30" s="35">
        <f t="shared" si="2"/>
        <v>-4745</v>
      </c>
      <c r="Q30" s="29" t="s">
        <v>420</v>
      </c>
      <c r="R30" s="29"/>
      <c r="S30" s="32">
        <f t="shared" si="3"/>
        <v>-4745</v>
      </c>
      <c r="T30" s="29" t="s">
        <v>421</v>
      </c>
      <c r="U30" s="31">
        <v>45657</v>
      </c>
      <c r="V30" s="29" t="s">
        <v>6</v>
      </c>
    </row>
    <row r="31" spans="6:22" ht="30">
      <c r="F31" s="29">
        <v>26</v>
      </c>
      <c r="G31" s="29">
        <v>4325</v>
      </c>
      <c r="H31" s="29" t="s">
        <v>33</v>
      </c>
      <c r="I31" s="30">
        <v>1015</v>
      </c>
      <c r="J31" s="29" t="s">
        <v>422</v>
      </c>
      <c r="K31" s="29" t="s">
        <v>423</v>
      </c>
      <c r="L31" s="33">
        <f t="shared" si="0"/>
        <v>23690.1</v>
      </c>
      <c r="M31" s="36" t="s">
        <v>424</v>
      </c>
      <c r="N31" s="29" t="s">
        <v>425</v>
      </c>
      <c r="O31" s="33">
        <f t="shared" si="1"/>
        <v>30409.4</v>
      </c>
      <c r="P31" s="35">
        <f t="shared" si="2"/>
        <v>6719.3000000000029</v>
      </c>
      <c r="Q31" s="29" t="s">
        <v>426</v>
      </c>
      <c r="R31" s="29"/>
      <c r="S31" s="32">
        <f t="shared" si="3"/>
        <v>6719.3</v>
      </c>
      <c r="T31" s="29" t="s">
        <v>427</v>
      </c>
      <c r="U31" s="31">
        <v>45657</v>
      </c>
      <c r="V31" s="29" t="s">
        <v>23</v>
      </c>
    </row>
    <row r="32" spans="6:22" ht="30">
      <c r="F32" s="29">
        <v>27</v>
      </c>
      <c r="G32" s="29">
        <v>4338</v>
      </c>
      <c r="H32" s="29" t="s">
        <v>20</v>
      </c>
      <c r="I32" s="30">
        <v>3000</v>
      </c>
      <c r="J32" s="29" t="s">
        <v>428</v>
      </c>
      <c r="K32" s="29" t="s">
        <v>429</v>
      </c>
      <c r="L32" s="33">
        <f t="shared" si="0"/>
        <v>24330</v>
      </c>
      <c r="M32" s="36" t="s">
        <v>430</v>
      </c>
      <c r="N32" s="29" t="s">
        <v>431</v>
      </c>
      <c r="O32" s="33">
        <f t="shared" si="1"/>
        <v>115380</v>
      </c>
      <c r="P32" s="35">
        <f t="shared" si="2"/>
        <v>91050</v>
      </c>
      <c r="Q32" s="29" t="s">
        <v>432</v>
      </c>
      <c r="R32" s="29"/>
      <c r="S32" s="32">
        <f t="shared" si="3"/>
        <v>91050</v>
      </c>
      <c r="T32" s="29" t="s">
        <v>433</v>
      </c>
      <c r="U32" s="31">
        <v>45657</v>
      </c>
      <c r="V32" s="29" t="s">
        <v>6</v>
      </c>
    </row>
    <row r="33" spans="6:22" ht="30">
      <c r="F33" s="29">
        <v>28</v>
      </c>
      <c r="G33" s="29">
        <v>5110</v>
      </c>
      <c r="H33" s="29" t="s">
        <v>11</v>
      </c>
      <c r="I33" s="30">
        <v>3000</v>
      </c>
      <c r="J33" s="29" t="s">
        <v>434</v>
      </c>
      <c r="K33" s="29" t="s">
        <v>435</v>
      </c>
      <c r="L33" s="33">
        <f t="shared" si="0"/>
        <v>51150</v>
      </c>
      <c r="M33" s="36" t="s">
        <v>436</v>
      </c>
      <c r="N33" s="29" t="s">
        <v>437</v>
      </c>
      <c r="O33" s="33">
        <f t="shared" si="1"/>
        <v>83760</v>
      </c>
      <c r="P33" s="35">
        <f t="shared" si="2"/>
        <v>32610</v>
      </c>
      <c r="Q33" s="29" t="s">
        <v>438</v>
      </c>
      <c r="R33" s="29"/>
      <c r="S33" s="32">
        <f t="shared" si="3"/>
        <v>32610</v>
      </c>
      <c r="T33" s="29" t="s">
        <v>439</v>
      </c>
      <c r="U33" s="31">
        <v>45657</v>
      </c>
      <c r="V33" s="29" t="s">
        <v>6</v>
      </c>
    </row>
    <row r="34" spans="6:22" ht="30">
      <c r="F34" s="29">
        <v>29</v>
      </c>
      <c r="G34" s="29">
        <v>6010</v>
      </c>
      <c r="H34" s="29" t="s">
        <v>8</v>
      </c>
      <c r="I34" s="30">
        <v>2967</v>
      </c>
      <c r="J34" s="29" t="s">
        <v>440</v>
      </c>
      <c r="K34" s="29" t="s">
        <v>441</v>
      </c>
      <c r="L34" s="33">
        <f t="shared" si="0"/>
        <v>66104.759999999995</v>
      </c>
      <c r="M34" s="36" t="s">
        <v>442</v>
      </c>
      <c r="N34" s="29" t="s">
        <v>443</v>
      </c>
      <c r="O34" s="33">
        <f t="shared" si="1"/>
        <v>100343.94</v>
      </c>
      <c r="P34" s="35">
        <f t="shared" si="2"/>
        <v>34239.180000000008</v>
      </c>
      <c r="Q34" s="29" t="s">
        <v>444</v>
      </c>
      <c r="R34" s="29"/>
      <c r="S34" s="32">
        <f t="shared" si="3"/>
        <v>34239.18</v>
      </c>
      <c r="T34" s="29" t="s">
        <v>445</v>
      </c>
      <c r="U34" s="31">
        <v>45657</v>
      </c>
      <c r="V34" s="29" t="s">
        <v>6</v>
      </c>
    </row>
    <row r="35" spans="6:22" ht="30">
      <c r="F35" s="29">
        <v>30</v>
      </c>
      <c r="G35" s="29">
        <v>7010</v>
      </c>
      <c r="H35" s="29" t="s">
        <v>40</v>
      </c>
      <c r="I35" s="30">
        <v>3000</v>
      </c>
      <c r="J35" s="29" t="s">
        <v>446</v>
      </c>
      <c r="K35" s="29" t="s">
        <v>447</v>
      </c>
      <c r="L35" s="33">
        <f t="shared" si="0"/>
        <v>126660</v>
      </c>
      <c r="M35" s="36" t="s">
        <v>523</v>
      </c>
      <c r="N35" s="29" t="s">
        <v>524</v>
      </c>
      <c r="O35" s="33">
        <f t="shared" si="1"/>
        <v>127500</v>
      </c>
      <c r="P35" s="35">
        <f t="shared" si="2"/>
        <v>840</v>
      </c>
      <c r="Q35" s="29" t="s">
        <v>448</v>
      </c>
      <c r="R35" s="29"/>
      <c r="S35" s="32">
        <f t="shared" si="3"/>
        <v>720</v>
      </c>
      <c r="T35" s="29" t="s">
        <v>449</v>
      </c>
      <c r="U35" s="31">
        <v>45657</v>
      </c>
      <c r="V35" s="29" t="s">
        <v>23</v>
      </c>
    </row>
    <row r="36" spans="6:22" ht="30">
      <c r="F36" s="29">
        <v>31</v>
      </c>
      <c r="G36" s="29">
        <v>7030</v>
      </c>
      <c r="H36" s="29" t="s">
        <v>257</v>
      </c>
      <c r="I36" s="30">
        <v>9400</v>
      </c>
      <c r="J36" s="29" t="s">
        <v>450</v>
      </c>
      <c r="K36" s="29" t="s">
        <v>451</v>
      </c>
      <c r="L36" s="33">
        <f t="shared" si="0"/>
        <v>102460</v>
      </c>
      <c r="M36" s="36" t="s">
        <v>525</v>
      </c>
      <c r="N36" s="29" t="s">
        <v>526</v>
      </c>
      <c r="O36" s="33">
        <f t="shared" si="1"/>
        <v>102366</v>
      </c>
      <c r="P36" s="35">
        <f t="shared" si="2"/>
        <v>-94</v>
      </c>
      <c r="Q36" s="29" t="s">
        <v>452</v>
      </c>
      <c r="R36" s="29"/>
      <c r="S36" s="32">
        <f t="shared" si="3"/>
        <v>0</v>
      </c>
      <c r="T36" s="29" t="s">
        <v>453</v>
      </c>
      <c r="U36" s="31">
        <v>45657</v>
      </c>
      <c r="V36" s="29" t="s">
        <v>23</v>
      </c>
    </row>
    <row r="37" spans="6:22" ht="30">
      <c r="F37" s="29">
        <v>32</v>
      </c>
      <c r="G37" s="29">
        <v>8150</v>
      </c>
      <c r="H37" s="29" t="s">
        <v>7</v>
      </c>
      <c r="I37" s="30">
        <v>1500</v>
      </c>
      <c r="J37" s="29" t="s">
        <v>454</v>
      </c>
      <c r="K37" s="29" t="s">
        <v>455</v>
      </c>
      <c r="L37" s="33">
        <f t="shared" si="0"/>
        <v>22710</v>
      </c>
      <c r="M37" s="36" t="s">
        <v>356</v>
      </c>
      <c r="N37" s="29" t="s">
        <v>456</v>
      </c>
      <c r="O37" s="33">
        <f t="shared" si="1"/>
        <v>32115</v>
      </c>
      <c r="P37" s="35">
        <f t="shared" si="2"/>
        <v>9405</v>
      </c>
      <c r="Q37" s="29" t="s">
        <v>457</v>
      </c>
      <c r="R37" s="29"/>
      <c r="S37" s="32">
        <f t="shared" si="3"/>
        <v>9405</v>
      </c>
      <c r="T37" s="29" t="s">
        <v>458</v>
      </c>
      <c r="U37" s="31">
        <v>45657</v>
      </c>
      <c r="V37" s="29" t="s">
        <v>6</v>
      </c>
    </row>
    <row r="38" spans="6:22" ht="30">
      <c r="F38" s="29">
        <v>33</v>
      </c>
      <c r="G38" s="29">
        <v>9408</v>
      </c>
      <c r="H38" s="29" t="s">
        <v>459</v>
      </c>
      <c r="I38" s="30">
        <v>1000</v>
      </c>
      <c r="J38" s="29" t="s">
        <v>460</v>
      </c>
      <c r="K38" s="29" t="s">
        <v>461</v>
      </c>
      <c r="L38" s="33">
        <f t="shared" si="0"/>
        <v>11190</v>
      </c>
      <c r="M38" s="36" t="s">
        <v>462</v>
      </c>
      <c r="N38" s="29" t="s">
        <v>463</v>
      </c>
      <c r="O38" s="33">
        <f t="shared" si="1"/>
        <v>24550</v>
      </c>
      <c r="P38" s="35">
        <f t="shared" si="2"/>
        <v>13360</v>
      </c>
      <c r="Q38" s="29" t="s">
        <v>464</v>
      </c>
      <c r="R38" s="29"/>
      <c r="S38" s="32">
        <f t="shared" si="3"/>
        <v>13360</v>
      </c>
      <c r="T38" s="29" t="s">
        <v>465</v>
      </c>
      <c r="U38" s="31">
        <v>45657</v>
      </c>
      <c r="V38" s="29" t="s">
        <v>6</v>
      </c>
    </row>
    <row r="39" spans="6:22" ht="30">
      <c r="F39" s="29">
        <v>34</v>
      </c>
      <c r="G39" s="29">
        <v>1303</v>
      </c>
      <c r="H39" s="29" t="s">
        <v>22</v>
      </c>
      <c r="I39" s="30">
        <v>9750</v>
      </c>
      <c r="J39" s="29" t="s">
        <v>466</v>
      </c>
      <c r="K39" s="29" t="s">
        <v>467</v>
      </c>
      <c r="L39" s="33">
        <f t="shared" si="0"/>
        <v>82867.5</v>
      </c>
      <c r="M39" s="36" t="s">
        <v>468</v>
      </c>
      <c r="N39" s="29" t="s">
        <v>469</v>
      </c>
      <c r="O39" s="33">
        <f t="shared" si="1"/>
        <v>379762.5</v>
      </c>
      <c r="P39" s="35">
        <f t="shared" si="2"/>
        <v>296895</v>
      </c>
      <c r="Q39" s="29" t="s">
        <v>470</v>
      </c>
      <c r="R39" s="29"/>
      <c r="S39" s="32">
        <f t="shared" si="3"/>
        <v>296895</v>
      </c>
      <c r="T39" s="29" t="s">
        <v>471</v>
      </c>
      <c r="U39" s="31">
        <v>45657</v>
      </c>
      <c r="V39" s="29" t="s">
        <v>472</v>
      </c>
    </row>
    <row r="40" spans="6:22" ht="30">
      <c r="F40" s="29">
        <v>35</v>
      </c>
      <c r="G40" s="29">
        <v>4007</v>
      </c>
      <c r="H40" s="29" t="s">
        <v>194</v>
      </c>
      <c r="I40" s="30">
        <v>1000</v>
      </c>
      <c r="J40" s="29" t="s">
        <v>473</v>
      </c>
      <c r="K40" s="29" t="s">
        <v>474</v>
      </c>
      <c r="L40" s="33">
        <f t="shared" si="0"/>
        <v>38890</v>
      </c>
      <c r="M40" s="36" t="s">
        <v>475</v>
      </c>
      <c r="N40" s="29" t="s">
        <v>476</v>
      </c>
      <c r="O40" s="33">
        <f t="shared" si="1"/>
        <v>18840</v>
      </c>
      <c r="P40" s="35">
        <f t="shared" si="2"/>
        <v>-20050</v>
      </c>
      <c r="Q40" s="29" t="s">
        <v>477</v>
      </c>
      <c r="R40" s="29"/>
      <c r="S40" s="32">
        <f t="shared" si="3"/>
        <v>-20050</v>
      </c>
      <c r="T40" s="29" t="s">
        <v>478</v>
      </c>
      <c r="U40" s="31">
        <v>45657</v>
      </c>
      <c r="V40" s="29" t="s">
        <v>6</v>
      </c>
    </row>
    <row r="41" spans="6:22" ht="30">
      <c r="F41" s="29">
        <v>36</v>
      </c>
      <c r="G41" s="29">
        <v>4130</v>
      </c>
      <c r="H41" s="29" t="s">
        <v>27</v>
      </c>
      <c r="I41" s="30">
        <v>8470</v>
      </c>
      <c r="J41" s="29" t="s">
        <v>479</v>
      </c>
      <c r="K41" s="29" t="s">
        <v>480</v>
      </c>
      <c r="L41" s="33">
        <f t="shared" si="0"/>
        <v>39893.699999999997</v>
      </c>
      <c r="M41" s="36" t="s">
        <v>481</v>
      </c>
      <c r="N41" s="29" t="s">
        <v>482</v>
      </c>
      <c r="O41" s="33">
        <f t="shared" si="1"/>
        <v>205651.6</v>
      </c>
      <c r="P41" s="35">
        <f t="shared" si="2"/>
        <v>165757.90000000002</v>
      </c>
      <c r="Q41" s="29" t="s">
        <v>483</v>
      </c>
      <c r="R41" s="29"/>
      <c r="S41" s="32">
        <f t="shared" si="3"/>
        <v>165757.9</v>
      </c>
      <c r="T41" s="29" t="s">
        <v>484</v>
      </c>
      <c r="U41" s="31">
        <v>45657</v>
      </c>
      <c r="V41" s="29" t="s">
        <v>485</v>
      </c>
    </row>
    <row r="42" spans="6:22" ht="30">
      <c r="F42" s="29">
        <v>37</v>
      </c>
      <c r="G42" s="29">
        <v>2222</v>
      </c>
      <c r="H42" s="29" t="s">
        <v>26</v>
      </c>
      <c r="I42" s="30">
        <v>2781</v>
      </c>
      <c r="J42" s="29" t="s">
        <v>486</v>
      </c>
      <c r="K42" s="29" t="s">
        <v>487</v>
      </c>
      <c r="L42" s="33">
        <f t="shared" si="0"/>
        <v>74150.25</v>
      </c>
      <c r="M42" s="36" t="s">
        <v>488</v>
      </c>
      <c r="N42" s="29" t="s">
        <v>489</v>
      </c>
      <c r="O42" s="33">
        <f t="shared" si="1"/>
        <v>87545.88</v>
      </c>
      <c r="P42" s="35">
        <f t="shared" si="2"/>
        <v>13395.630000000005</v>
      </c>
      <c r="Q42" s="29" t="s">
        <v>490</v>
      </c>
      <c r="R42" s="29"/>
      <c r="S42" s="32">
        <f t="shared" si="3"/>
        <v>13395.63</v>
      </c>
      <c r="T42" s="29" t="s">
        <v>491</v>
      </c>
      <c r="U42" s="31">
        <v>45657</v>
      </c>
      <c r="V42" s="29" t="s">
        <v>485</v>
      </c>
    </row>
    <row r="43" spans="6:22">
      <c r="L43" s="34">
        <f>SUM(L6:L42)</f>
        <v>2316197.88</v>
      </c>
      <c r="O43" s="34">
        <f>SUM(O6:O42)</f>
        <v>2982236.23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D4:Y268"/>
  <sheetViews>
    <sheetView topLeftCell="A131" workbookViewId="0">
      <selection activeCell="J10" sqref="J10:M268"/>
    </sheetView>
  </sheetViews>
  <sheetFormatPr defaultRowHeight="15"/>
  <cols>
    <col min="8" max="11" width="9" style="18"/>
    <col min="12" max="12" width="24.140625" style="24" bestFit="1" customWidth="1"/>
    <col min="13" max="13" width="40.85546875" style="18" bestFit="1" customWidth="1"/>
    <col min="17" max="21" width="9" customWidth="1"/>
    <col min="22" max="22" width="33.42578125" customWidth="1"/>
  </cols>
  <sheetData>
    <row r="4" spans="5:25" ht="15.75" thickBot="1"/>
    <row r="5" spans="5:25" ht="18">
      <c r="U5" s="9"/>
      <c r="V5" s="10"/>
      <c r="W5" s="10"/>
      <c r="X5" s="10"/>
      <c r="Y5" s="10"/>
    </row>
    <row r="7" spans="5:25">
      <c r="T7">
        <v>1</v>
      </c>
      <c r="W7" s="5">
        <v>56.95</v>
      </c>
      <c r="X7" s="5" t="s">
        <v>297</v>
      </c>
      <c r="Y7" s="5" t="s">
        <v>297</v>
      </c>
    </row>
    <row r="8" spans="5:25">
      <c r="T8">
        <f>+T7+1</f>
        <v>2</v>
      </c>
      <c r="W8" s="6">
        <v>24.05</v>
      </c>
      <c r="X8" s="6" t="s">
        <v>297</v>
      </c>
      <c r="Y8" s="6" t="s">
        <v>297</v>
      </c>
    </row>
    <row r="9" spans="5:25">
      <c r="H9" s="19" t="s">
        <v>298</v>
      </c>
      <c r="I9" s="19"/>
      <c r="J9" s="19" t="s">
        <v>1</v>
      </c>
      <c r="K9" s="19"/>
      <c r="L9" s="25" t="s">
        <v>299</v>
      </c>
      <c r="M9" s="19" t="s">
        <v>300</v>
      </c>
      <c r="T9">
        <f t="shared" ref="T9:T69" si="0">+T8+1</f>
        <v>3</v>
      </c>
      <c r="W9" s="5">
        <v>7.04</v>
      </c>
      <c r="X9" s="5" t="s">
        <v>297</v>
      </c>
      <c r="Y9" s="5" t="s">
        <v>297</v>
      </c>
    </row>
    <row r="10" spans="5:25">
      <c r="E10" s="16" t="s">
        <v>46</v>
      </c>
      <c r="F10" s="17"/>
      <c r="G10" s="17"/>
      <c r="H10" s="20">
        <v>1</v>
      </c>
      <c r="I10" s="20"/>
      <c r="J10" s="21">
        <v>2030</v>
      </c>
      <c r="K10" s="21"/>
      <c r="L10" s="26" t="s">
        <v>47</v>
      </c>
      <c r="M10" s="20" t="s">
        <v>46</v>
      </c>
      <c r="T10">
        <f t="shared" si="0"/>
        <v>4</v>
      </c>
      <c r="W10" s="6">
        <v>74.05</v>
      </c>
      <c r="X10" s="6" t="s">
        <v>297</v>
      </c>
      <c r="Y10" s="6" t="s">
        <v>297</v>
      </c>
    </row>
    <row r="11" spans="5:25">
      <c r="H11" s="19">
        <v>2</v>
      </c>
      <c r="I11" s="19"/>
      <c r="J11" s="22">
        <v>2222</v>
      </c>
      <c r="K11" s="22"/>
      <c r="L11" s="27" t="s">
        <v>26</v>
      </c>
      <c r="M11" s="20" t="s">
        <v>46</v>
      </c>
      <c r="T11">
        <f t="shared" si="0"/>
        <v>5</v>
      </c>
      <c r="W11" s="5">
        <v>14.9</v>
      </c>
      <c r="X11" s="5" t="s">
        <v>297</v>
      </c>
      <c r="Y11" s="5" t="s">
        <v>297</v>
      </c>
    </row>
    <row r="12" spans="5:25">
      <c r="H12" s="19">
        <v>3</v>
      </c>
      <c r="I12" s="19"/>
      <c r="J12" s="21">
        <v>2380</v>
      </c>
      <c r="K12" s="21"/>
      <c r="L12" s="26" t="s">
        <v>48</v>
      </c>
      <c r="M12" s="20" t="s">
        <v>46</v>
      </c>
      <c r="T12">
        <f t="shared" si="0"/>
        <v>6</v>
      </c>
      <c r="W12" s="6">
        <v>21.98</v>
      </c>
      <c r="X12" s="6" t="s">
        <v>297</v>
      </c>
      <c r="Y12" s="6" t="s">
        <v>297</v>
      </c>
    </row>
    <row r="13" spans="5:25">
      <c r="H13" s="20">
        <v>4</v>
      </c>
      <c r="I13" s="20"/>
      <c r="J13" s="22">
        <v>2381</v>
      </c>
      <c r="K13" s="22"/>
      <c r="L13" s="27" t="s">
        <v>49</v>
      </c>
      <c r="M13" s="20" t="s">
        <v>46</v>
      </c>
      <c r="T13">
        <f t="shared" si="0"/>
        <v>7</v>
      </c>
      <c r="W13" s="5">
        <v>121.8</v>
      </c>
      <c r="X13" s="5" t="s">
        <v>297</v>
      </c>
      <c r="Y13" s="5" t="s">
        <v>297</v>
      </c>
    </row>
    <row r="14" spans="5:25">
      <c r="H14" s="19">
        <v>5</v>
      </c>
      <c r="I14" s="19"/>
      <c r="J14" s="21">
        <v>2382</v>
      </c>
      <c r="K14" s="21"/>
      <c r="L14" s="26" t="s">
        <v>43</v>
      </c>
      <c r="M14" s="20" t="s">
        <v>46</v>
      </c>
      <c r="T14">
        <v>7</v>
      </c>
    </row>
    <row r="15" spans="5:25">
      <c r="H15" s="19">
        <v>6</v>
      </c>
      <c r="I15" s="19"/>
      <c r="J15" s="22">
        <v>4030</v>
      </c>
      <c r="K15" s="22"/>
      <c r="L15" s="27" t="s">
        <v>50</v>
      </c>
      <c r="M15" s="20" t="s">
        <v>46</v>
      </c>
      <c r="T15">
        <f t="shared" si="0"/>
        <v>8</v>
      </c>
      <c r="W15" s="6">
        <v>7.43</v>
      </c>
      <c r="X15" s="6" t="s">
        <v>297</v>
      </c>
      <c r="Y15" s="6" t="s">
        <v>297</v>
      </c>
    </row>
    <row r="16" spans="5:25">
      <c r="H16" s="20">
        <v>7</v>
      </c>
      <c r="I16" s="20"/>
      <c r="J16" s="21">
        <v>4200</v>
      </c>
      <c r="K16" s="21"/>
      <c r="L16" s="26" t="s">
        <v>51</v>
      </c>
      <c r="M16" s="20" t="s">
        <v>46</v>
      </c>
      <c r="T16">
        <f t="shared" si="0"/>
        <v>9</v>
      </c>
      <c r="W16" s="5">
        <v>27.82</v>
      </c>
      <c r="X16" s="5" t="s">
        <v>297</v>
      </c>
      <c r="Y16" s="5" t="s">
        <v>297</v>
      </c>
    </row>
    <row r="17" spans="5:25" ht="27">
      <c r="E17" s="16" t="s">
        <v>52</v>
      </c>
      <c r="F17" s="17"/>
      <c r="G17" s="17"/>
      <c r="H17" s="19">
        <v>8</v>
      </c>
      <c r="I17" s="19"/>
      <c r="J17" s="22">
        <v>1201</v>
      </c>
      <c r="K17" s="22"/>
      <c r="L17" s="27" t="s">
        <v>53</v>
      </c>
      <c r="M17" s="20" t="s">
        <v>52</v>
      </c>
      <c r="T17" t="e">
        <f>+#REF!+1</f>
        <v>#REF!</v>
      </c>
      <c r="W17" s="6">
        <v>22.2</v>
      </c>
      <c r="X17" s="6" t="s">
        <v>297</v>
      </c>
      <c r="Y17" s="6" t="s">
        <v>297</v>
      </c>
    </row>
    <row r="18" spans="5:25">
      <c r="H18" s="19">
        <v>9</v>
      </c>
      <c r="I18" s="19"/>
      <c r="J18" s="21">
        <v>1202</v>
      </c>
      <c r="K18" s="21"/>
      <c r="L18" s="26" t="s">
        <v>54</v>
      </c>
      <c r="M18" s="20" t="s">
        <v>52</v>
      </c>
      <c r="T18" t="e">
        <f t="shared" si="0"/>
        <v>#REF!</v>
      </c>
      <c r="W18" s="5">
        <v>33</v>
      </c>
      <c r="X18" s="5" t="s">
        <v>297</v>
      </c>
      <c r="Y18" s="5" t="s">
        <v>297</v>
      </c>
    </row>
    <row r="19" spans="5:25">
      <c r="H19" s="20">
        <v>10</v>
      </c>
      <c r="I19" s="20"/>
      <c r="J19" s="22">
        <v>1210</v>
      </c>
      <c r="K19" s="22"/>
      <c r="L19" s="27" t="s">
        <v>55</v>
      </c>
      <c r="M19" s="20" t="s">
        <v>52</v>
      </c>
      <c r="T19" t="e">
        <f t="shared" si="0"/>
        <v>#REF!</v>
      </c>
      <c r="W19" s="6">
        <v>50.95</v>
      </c>
      <c r="X19" s="6" t="s">
        <v>297</v>
      </c>
      <c r="Y19" s="6" t="s">
        <v>297</v>
      </c>
    </row>
    <row r="20" spans="5:25">
      <c r="H20" s="19">
        <v>11</v>
      </c>
      <c r="I20" s="19"/>
      <c r="J20" s="21">
        <v>1211</v>
      </c>
      <c r="K20" s="21"/>
      <c r="L20" s="26" t="s">
        <v>56</v>
      </c>
      <c r="M20" s="20" t="s">
        <v>52</v>
      </c>
      <c r="T20" t="e">
        <f t="shared" si="0"/>
        <v>#REF!</v>
      </c>
      <c r="W20" s="5">
        <v>105.7</v>
      </c>
      <c r="X20" s="5" t="s">
        <v>297</v>
      </c>
      <c r="Y20" s="5" t="s">
        <v>297</v>
      </c>
    </row>
    <row r="21" spans="5:25">
      <c r="H21" s="19">
        <v>12</v>
      </c>
      <c r="I21" s="19"/>
      <c r="J21" s="22">
        <v>1301</v>
      </c>
      <c r="K21" s="22"/>
      <c r="L21" s="27" t="s">
        <v>57</v>
      </c>
      <c r="M21" s="20" t="s">
        <v>52</v>
      </c>
      <c r="T21" t="e">
        <f t="shared" si="0"/>
        <v>#REF!</v>
      </c>
      <c r="W21" s="6">
        <v>64.5</v>
      </c>
      <c r="X21" s="6" t="s">
        <v>297</v>
      </c>
      <c r="Y21" s="6" t="s">
        <v>297</v>
      </c>
    </row>
    <row r="22" spans="5:25">
      <c r="H22" s="20">
        <v>13</v>
      </c>
      <c r="I22" s="20"/>
      <c r="J22" s="21">
        <v>1304</v>
      </c>
      <c r="K22" s="21"/>
      <c r="L22" s="26" t="s">
        <v>28</v>
      </c>
      <c r="M22" s="20" t="s">
        <v>52</v>
      </c>
      <c r="T22" t="e">
        <f t="shared" si="0"/>
        <v>#REF!</v>
      </c>
      <c r="W22" s="5">
        <v>29.78</v>
      </c>
      <c r="X22" s="5" t="s">
        <v>297</v>
      </c>
      <c r="Y22" s="5" t="s">
        <v>297</v>
      </c>
    </row>
    <row r="23" spans="5:25">
      <c r="H23" s="19">
        <v>14</v>
      </c>
      <c r="I23" s="19"/>
      <c r="J23" s="22">
        <v>1320</v>
      </c>
      <c r="K23" s="22"/>
      <c r="L23" s="27" t="s">
        <v>58</v>
      </c>
      <c r="M23" s="20" t="s">
        <v>52</v>
      </c>
      <c r="T23" t="e">
        <f t="shared" si="0"/>
        <v>#REF!</v>
      </c>
      <c r="W23" s="6">
        <v>9.6999999999999993</v>
      </c>
      <c r="X23" s="6" t="s">
        <v>297</v>
      </c>
      <c r="Y23" s="6" t="s">
        <v>297</v>
      </c>
    </row>
    <row r="24" spans="5:25">
      <c r="H24" s="19">
        <v>15</v>
      </c>
      <c r="I24" s="19"/>
      <c r="J24" s="21">
        <v>1321</v>
      </c>
      <c r="K24" s="21"/>
      <c r="L24" s="26" t="s">
        <v>59</v>
      </c>
      <c r="M24" s="20" t="s">
        <v>52</v>
      </c>
      <c r="T24" t="e">
        <f t="shared" si="0"/>
        <v>#REF!</v>
      </c>
      <c r="W24" s="5">
        <v>57.4</v>
      </c>
      <c r="X24" s="5" t="s">
        <v>297</v>
      </c>
      <c r="Y24" s="5" t="s">
        <v>297</v>
      </c>
    </row>
    <row r="25" spans="5:25">
      <c r="H25" s="20">
        <v>16</v>
      </c>
      <c r="I25" s="20"/>
      <c r="J25" s="22">
        <v>1322</v>
      </c>
      <c r="K25" s="22"/>
      <c r="L25" s="27" t="s">
        <v>60</v>
      </c>
      <c r="M25" s="20" t="s">
        <v>52</v>
      </c>
      <c r="T25" t="e">
        <f t="shared" si="0"/>
        <v>#REF!</v>
      </c>
      <c r="W25" s="6">
        <v>118.5</v>
      </c>
      <c r="X25" s="6" t="s">
        <v>297</v>
      </c>
      <c r="Y25" s="6" t="s">
        <v>297</v>
      </c>
    </row>
    <row r="26" spans="5:25">
      <c r="H26" s="19">
        <v>17</v>
      </c>
      <c r="I26" s="19"/>
      <c r="J26" s="21">
        <v>1323</v>
      </c>
      <c r="K26" s="21"/>
      <c r="L26" s="26" t="s">
        <v>61</v>
      </c>
      <c r="M26" s="20" t="s">
        <v>52</v>
      </c>
      <c r="T26" t="e">
        <f t="shared" si="0"/>
        <v>#REF!</v>
      </c>
      <c r="W26" s="5">
        <v>9.75</v>
      </c>
      <c r="X26" s="5" t="s">
        <v>297</v>
      </c>
      <c r="Y26" s="5" t="s">
        <v>297</v>
      </c>
    </row>
    <row r="27" spans="5:25">
      <c r="H27" s="19">
        <v>18</v>
      </c>
      <c r="I27" s="19"/>
      <c r="J27" s="22">
        <v>2001</v>
      </c>
      <c r="K27" s="22"/>
      <c r="L27" s="27" t="s">
        <v>62</v>
      </c>
      <c r="M27" s="20" t="s">
        <v>52</v>
      </c>
      <c r="T27" t="e">
        <f t="shared" si="0"/>
        <v>#REF!</v>
      </c>
      <c r="W27" s="6">
        <v>19.559999999999999</v>
      </c>
      <c r="X27" s="6" t="s">
        <v>297</v>
      </c>
      <c r="Y27" s="6" t="s">
        <v>297</v>
      </c>
    </row>
    <row r="28" spans="5:25">
      <c r="H28" s="20">
        <v>19</v>
      </c>
      <c r="I28" s="20"/>
      <c r="J28" s="21">
        <v>2010</v>
      </c>
      <c r="K28" s="21"/>
      <c r="L28" s="26" t="s">
        <v>12</v>
      </c>
      <c r="M28" s="20" t="s">
        <v>52</v>
      </c>
      <c r="T28" t="e">
        <f t="shared" si="0"/>
        <v>#REF!</v>
      </c>
      <c r="W28" s="5">
        <v>41.24</v>
      </c>
      <c r="X28" s="5" t="s">
        <v>297</v>
      </c>
      <c r="Y28" s="5" t="s">
        <v>297</v>
      </c>
    </row>
    <row r="29" spans="5:25">
      <c r="H29" s="19">
        <v>20</v>
      </c>
      <c r="I29" s="19"/>
      <c r="J29" s="22">
        <v>2020</v>
      </c>
      <c r="K29" s="22"/>
      <c r="L29" s="27" t="s">
        <v>63</v>
      </c>
      <c r="M29" s="20" t="s">
        <v>52</v>
      </c>
      <c r="T29" t="e">
        <f t="shared" si="0"/>
        <v>#REF!</v>
      </c>
      <c r="W29" s="6">
        <v>36.1</v>
      </c>
      <c r="X29" s="6" t="s">
        <v>297</v>
      </c>
      <c r="Y29" s="6" t="s">
        <v>297</v>
      </c>
    </row>
    <row r="30" spans="5:25">
      <c r="H30" s="19">
        <v>21</v>
      </c>
      <c r="I30" s="19"/>
      <c r="J30" s="21">
        <v>2060</v>
      </c>
      <c r="K30" s="21"/>
      <c r="L30" s="26" t="s">
        <v>24</v>
      </c>
      <c r="M30" s="20" t="s">
        <v>52</v>
      </c>
      <c r="T30" t="e">
        <f t="shared" si="0"/>
        <v>#REF!</v>
      </c>
      <c r="W30" s="5">
        <v>31.54</v>
      </c>
      <c r="X30" s="5" t="s">
        <v>297</v>
      </c>
      <c r="Y30" s="5" t="s">
        <v>297</v>
      </c>
    </row>
    <row r="31" spans="5:25">
      <c r="H31" s="20">
        <v>22</v>
      </c>
      <c r="I31" s="20"/>
      <c r="J31" s="22">
        <v>2090</v>
      </c>
      <c r="K31" s="22"/>
      <c r="L31" s="27" t="s">
        <v>64</v>
      </c>
      <c r="M31" s="20" t="s">
        <v>52</v>
      </c>
      <c r="T31" t="e">
        <f t="shared" si="0"/>
        <v>#REF!</v>
      </c>
      <c r="W31" s="6">
        <v>5.54</v>
      </c>
      <c r="X31" s="6" t="s">
        <v>297</v>
      </c>
      <c r="Y31" s="6" t="s">
        <v>297</v>
      </c>
    </row>
    <row r="32" spans="5:25">
      <c r="H32" s="19">
        <v>23</v>
      </c>
      <c r="I32" s="19"/>
      <c r="J32" s="21">
        <v>2150</v>
      </c>
      <c r="K32" s="21"/>
      <c r="L32" s="26" t="s">
        <v>65</v>
      </c>
      <c r="M32" s="20" t="s">
        <v>52</v>
      </c>
      <c r="T32" t="e">
        <f t="shared" si="0"/>
        <v>#REF!</v>
      </c>
      <c r="W32" s="5">
        <v>25.36</v>
      </c>
      <c r="X32" s="5" t="s">
        <v>297</v>
      </c>
      <c r="Y32" s="5" t="s">
        <v>297</v>
      </c>
    </row>
    <row r="33" spans="8:25">
      <c r="H33" s="19">
        <v>24</v>
      </c>
      <c r="I33" s="19"/>
      <c r="J33" s="22">
        <v>2170</v>
      </c>
      <c r="K33" s="22"/>
      <c r="L33" s="27" t="s">
        <v>66</v>
      </c>
      <c r="M33" s="20" t="s">
        <v>52</v>
      </c>
      <c r="T33" t="e">
        <f t="shared" si="0"/>
        <v>#REF!</v>
      </c>
      <c r="W33" s="6">
        <v>15.88</v>
      </c>
      <c r="X33" s="6" t="s">
        <v>297</v>
      </c>
      <c r="Y33" s="6" t="s">
        <v>297</v>
      </c>
    </row>
    <row r="34" spans="8:25">
      <c r="H34" s="20">
        <v>25</v>
      </c>
      <c r="I34" s="20"/>
      <c r="J34" s="21">
        <v>2180</v>
      </c>
      <c r="K34" s="21"/>
      <c r="L34" s="26" t="s">
        <v>67</v>
      </c>
      <c r="M34" s="20" t="s">
        <v>52</v>
      </c>
      <c r="T34" t="e">
        <f t="shared" si="0"/>
        <v>#REF!</v>
      </c>
      <c r="W34" s="5">
        <v>86.4</v>
      </c>
      <c r="X34" s="5" t="s">
        <v>297</v>
      </c>
      <c r="Y34" s="5" t="s">
        <v>297</v>
      </c>
    </row>
    <row r="35" spans="8:25">
      <c r="H35" s="19">
        <v>26</v>
      </c>
      <c r="I35" s="19"/>
      <c r="J35" s="22">
        <v>2200</v>
      </c>
      <c r="K35" s="22"/>
      <c r="L35" s="27" t="s">
        <v>68</v>
      </c>
      <c r="M35" s="20" t="s">
        <v>52</v>
      </c>
      <c r="T35" t="e">
        <f t="shared" si="0"/>
        <v>#REF!</v>
      </c>
      <c r="W35" s="6">
        <v>38.08</v>
      </c>
      <c r="X35" s="6" t="s">
        <v>297</v>
      </c>
      <c r="Y35" s="6" t="s">
        <v>297</v>
      </c>
    </row>
    <row r="36" spans="8:25">
      <c r="H36" s="19">
        <v>27</v>
      </c>
      <c r="I36" s="19"/>
      <c r="J36" s="21">
        <v>2210</v>
      </c>
      <c r="K36" s="21"/>
      <c r="L36" s="26" t="s">
        <v>69</v>
      </c>
      <c r="M36" s="20" t="s">
        <v>52</v>
      </c>
      <c r="T36" t="e">
        <f t="shared" si="0"/>
        <v>#REF!</v>
      </c>
      <c r="W36" s="5">
        <v>17.55</v>
      </c>
      <c r="X36" s="5" t="s">
        <v>297</v>
      </c>
      <c r="Y36" s="5" t="s">
        <v>297</v>
      </c>
    </row>
    <row r="37" spans="8:25">
      <c r="H37" s="20">
        <v>28</v>
      </c>
      <c r="I37" s="20"/>
      <c r="J37" s="22">
        <v>2220</v>
      </c>
      <c r="K37" s="22"/>
      <c r="L37" s="27" t="s">
        <v>70</v>
      </c>
      <c r="M37" s="20" t="s">
        <v>52</v>
      </c>
      <c r="T37" t="e">
        <f t="shared" si="0"/>
        <v>#REF!</v>
      </c>
      <c r="W37" s="6">
        <v>31.42</v>
      </c>
      <c r="X37" s="6" t="s">
        <v>297</v>
      </c>
      <c r="Y37" s="6" t="s">
        <v>297</v>
      </c>
    </row>
    <row r="38" spans="8:25">
      <c r="H38" s="19">
        <v>29</v>
      </c>
      <c r="I38" s="19"/>
      <c r="J38" s="21">
        <v>2223</v>
      </c>
      <c r="K38" s="21"/>
      <c r="L38" s="26" t="s">
        <v>71</v>
      </c>
      <c r="M38" s="20" t="s">
        <v>52</v>
      </c>
      <c r="T38" t="e">
        <f t="shared" si="0"/>
        <v>#REF!</v>
      </c>
      <c r="W38" s="5">
        <v>55.95</v>
      </c>
      <c r="X38" s="5" t="s">
        <v>297</v>
      </c>
      <c r="Y38" s="5" t="s">
        <v>297</v>
      </c>
    </row>
    <row r="39" spans="8:25">
      <c r="H39" s="19">
        <v>30</v>
      </c>
      <c r="I39" s="19"/>
      <c r="J39" s="22">
        <v>2240</v>
      </c>
      <c r="K39" s="22"/>
      <c r="L39" s="27" t="s">
        <v>72</v>
      </c>
      <c r="M39" s="20" t="s">
        <v>52</v>
      </c>
      <c r="T39" t="e">
        <f t="shared" si="0"/>
        <v>#REF!</v>
      </c>
      <c r="W39" s="6">
        <v>17.7</v>
      </c>
      <c r="X39" s="6" t="s">
        <v>297</v>
      </c>
      <c r="Y39" s="6" t="s">
        <v>297</v>
      </c>
    </row>
    <row r="40" spans="8:25">
      <c r="H40" s="20">
        <v>31</v>
      </c>
      <c r="I40" s="20"/>
      <c r="J40" s="21">
        <v>2250</v>
      </c>
      <c r="K40" s="21"/>
      <c r="L40" s="26" t="s">
        <v>73</v>
      </c>
      <c r="M40" s="20" t="s">
        <v>52</v>
      </c>
      <c r="T40" t="e">
        <f t="shared" si="0"/>
        <v>#REF!</v>
      </c>
      <c r="W40" s="5">
        <v>32.44</v>
      </c>
      <c r="X40" s="5" t="s">
        <v>297</v>
      </c>
      <c r="Y40" s="5" t="s">
        <v>297</v>
      </c>
    </row>
    <row r="41" spans="8:25">
      <c r="H41" s="19">
        <v>32</v>
      </c>
      <c r="I41" s="19"/>
      <c r="J41" s="22">
        <v>2290</v>
      </c>
      <c r="K41" s="22"/>
      <c r="L41" s="27" t="s">
        <v>13</v>
      </c>
      <c r="M41" s="20" t="s">
        <v>52</v>
      </c>
      <c r="T41" t="e">
        <f t="shared" si="0"/>
        <v>#REF!</v>
      </c>
      <c r="W41" s="6">
        <v>4.66</v>
      </c>
      <c r="X41" s="6" t="s">
        <v>297</v>
      </c>
      <c r="Y41" s="6" t="s">
        <v>297</v>
      </c>
    </row>
    <row r="42" spans="8:25">
      <c r="H42" s="19">
        <v>33</v>
      </c>
      <c r="I42" s="19"/>
      <c r="J42" s="21">
        <v>2300</v>
      </c>
      <c r="K42" s="21"/>
      <c r="L42" s="26" t="s">
        <v>74</v>
      </c>
      <c r="M42" s="20" t="s">
        <v>52</v>
      </c>
      <c r="T42" t="e">
        <f t="shared" si="0"/>
        <v>#REF!</v>
      </c>
      <c r="W42" s="5">
        <v>26.82</v>
      </c>
      <c r="X42" s="5" t="s">
        <v>297</v>
      </c>
      <c r="Y42" s="5" t="s">
        <v>297</v>
      </c>
    </row>
    <row r="43" spans="8:25">
      <c r="H43" s="20">
        <v>34</v>
      </c>
      <c r="I43" s="20"/>
      <c r="J43" s="22">
        <v>2310</v>
      </c>
      <c r="K43" s="22"/>
      <c r="L43" s="27" t="s">
        <v>75</v>
      </c>
      <c r="M43" s="20" t="s">
        <v>52</v>
      </c>
      <c r="T43" t="e">
        <f t="shared" si="0"/>
        <v>#REF!</v>
      </c>
      <c r="W43" s="6">
        <v>7.99</v>
      </c>
      <c r="X43" s="6" t="s">
        <v>297</v>
      </c>
      <c r="Y43" s="6" t="s">
        <v>297</v>
      </c>
    </row>
    <row r="44" spans="8:25">
      <c r="H44" s="19">
        <v>35</v>
      </c>
      <c r="I44" s="19"/>
      <c r="J44" s="21">
        <v>2330</v>
      </c>
      <c r="K44" s="21"/>
      <c r="L44" s="26" t="s">
        <v>76</v>
      </c>
      <c r="M44" s="20" t="s">
        <v>52</v>
      </c>
      <c r="T44" t="e">
        <f t="shared" si="0"/>
        <v>#REF!</v>
      </c>
      <c r="W44" s="5">
        <v>16.09</v>
      </c>
      <c r="X44" s="5" t="s">
        <v>297</v>
      </c>
      <c r="Y44" s="5" t="s">
        <v>297</v>
      </c>
    </row>
    <row r="45" spans="8:25">
      <c r="H45" s="19">
        <v>36</v>
      </c>
      <c r="I45" s="19"/>
      <c r="J45" s="22">
        <v>2350</v>
      </c>
      <c r="K45" s="22"/>
      <c r="L45" s="27" t="s">
        <v>77</v>
      </c>
      <c r="M45" s="20" t="s">
        <v>52</v>
      </c>
      <c r="T45" t="e">
        <f t="shared" si="0"/>
        <v>#REF!</v>
      </c>
      <c r="W45" s="6">
        <v>7.79</v>
      </c>
      <c r="X45" s="6" t="s">
        <v>297</v>
      </c>
      <c r="Y45" s="6" t="s">
        <v>297</v>
      </c>
    </row>
    <row r="46" spans="8:25">
      <c r="H46" s="20">
        <v>37</v>
      </c>
      <c r="I46" s="20"/>
      <c r="J46" s="21">
        <v>2360</v>
      </c>
      <c r="K46" s="21"/>
      <c r="L46" s="26" t="s">
        <v>78</v>
      </c>
      <c r="M46" s="20" t="s">
        <v>52</v>
      </c>
      <c r="T46" t="e">
        <f t="shared" si="0"/>
        <v>#REF!</v>
      </c>
      <c r="W46" s="5">
        <v>15.03</v>
      </c>
      <c r="X46" s="5" t="s">
        <v>297</v>
      </c>
      <c r="Y46" s="5" t="s">
        <v>297</v>
      </c>
    </row>
    <row r="47" spans="8:25">
      <c r="H47" s="19">
        <v>38</v>
      </c>
      <c r="I47" s="19"/>
      <c r="J47" s="22">
        <v>3002</v>
      </c>
      <c r="K47" s="22"/>
      <c r="L47" s="27" t="s">
        <v>79</v>
      </c>
      <c r="M47" s="20" t="s">
        <v>52</v>
      </c>
      <c r="T47" t="e">
        <f t="shared" si="0"/>
        <v>#REF!</v>
      </c>
      <c r="W47" s="6">
        <v>24.9</v>
      </c>
      <c r="X47" s="6" t="s">
        <v>297</v>
      </c>
      <c r="Y47" s="6" t="s">
        <v>297</v>
      </c>
    </row>
    <row r="48" spans="8:25">
      <c r="H48" s="19">
        <v>39</v>
      </c>
      <c r="I48" s="19"/>
      <c r="J48" s="21">
        <v>3003</v>
      </c>
      <c r="K48" s="21"/>
      <c r="L48" s="26" t="s">
        <v>80</v>
      </c>
      <c r="M48" s="20" t="s">
        <v>52</v>
      </c>
      <c r="T48" t="e">
        <f t="shared" si="0"/>
        <v>#REF!</v>
      </c>
      <c r="W48" s="5">
        <v>2.19</v>
      </c>
      <c r="X48" s="5" t="s">
        <v>297</v>
      </c>
      <c r="Y48" s="5" t="s">
        <v>297</v>
      </c>
    </row>
    <row r="49" spans="5:25">
      <c r="H49" s="20">
        <v>40</v>
      </c>
      <c r="I49" s="20"/>
      <c r="J49" s="22">
        <v>3004</v>
      </c>
      <c r="K49" s="22"/>
      <c r="L49" s="27" t="s">
        <v>81</v>
      </c>
      <c r="M49" s="20" t="s">
        <v>52</v>
      </c>
      <c r="T49" t="e">
        <f t="shared" si="0"/>
        <v>#REF!</v>
      </c>
      <c r="W49" s="6">
        <v>21.64</v>
      </c>
      <c r="X49" s="6" t="s">
        <v>297</v>
      </c>
      <c r="Y49" s="6" t="s">
        <v>297</v>
      </c>
    </row>
    <row r="50" spans="5:25">
      <c r="H50" s="19">
        <v>41</v>
      </c>
      <c r="I50" s="19"/>
      <c r="J50" s="21">
        <v>3005</v>
      </c>
      <c r="K50" s="21"/>
      <c r="L50" s="26" t="s">
        <v>82</v>
      </c>
      <c r="M50" s="20" t="s">
        <v>52</v>
      </c>
      <c r="T50" t="e">
        <f t="shared" si="0"/>
        <v>#REF!</v>
      </c>
      <c r="W50" s="5">
        <v>32.9</v>
      </c>
      <c r="X50" s="5" t="s">
        <v>297</v>
      </c>
      <c r="Y50" s="5" t="s">
        <v>297</v>
      </c>
    </row>
    <row r="51" spans="5:25">
      <c r="H51" s="19">
        <v>42</v>
      </c>
      <c r="I51" s="19"/>
      <c r="J51" s="22">
        <v>3007</v>
      </c>
      <c r="K51" s="22"/>
      <c r="L51" s="27" t="s">
        <v>83</v>
      </c>
      <c r="M51" s="20" t="s">
        <v>52</v>
      </c>
      <c r="T51" t="e">
        <f t="shared" si="0"/>
        <v>#REF!</v>
      </c>
      <c r="W51" s="6">
        <v>38.799999999999997</v>
      </c>
      <c r="X51" s="6" t="s">
        <v>297</v>
      </c>
      <c r="Y51" s="6" t="s">
        <v>297</v>
      </c>
    </row>
    <row r="52" spans="5:25">
      <c r="H52" s="20">
        <v>43</v>
      </c>
      <c r="I52" s="20"/>
      <c r="J52" s="21">
        <v>3008</v>
      </c>
      <c r="K52" s="21"/>
      <c r="L52" s="26" t="s">
        <v>84</v>
      </c>
      <c r="M52" s="20" t="s">
        <v>52</v>
      </c>
      <c r="T52" t="e">
        <f t="shared" si="0"/>
        <v>#REF!</v>
      </c>
      <c r="W52" s="5">
        <v>42.7</v>
      </c>
      <c r="X52" s="5" t="s">
        <v>297</v>
      </c>
      <c r="Y52" s="5" t="s">
        <v>297</v>
      </c>
    </row>
    <row r="53" spans="5:25">
      <c r="H53" s="19">
        <v>44</v>
      </c>
      <c r="I53" s="19"/>
      <c r="J53" s="22">
        <v>3010</v>
      </c>
      <c r="K53" s="22"/>
      <c r="L53" s="27" t="s">
        <v>85</v>
      </c>
      <c r="M53" s="20" t="s">
        <v>52</v>
      </c>
      <c r="T53" t="e">
        <f t="shared" si="0"/>
        <v>#REF!</v>
      </c>
      <c r="W53" s="6">
        <v>25.84</v>
      </c>
      <c r="X53" s="6" t="s">
        <v>297</v>
      </c>
      <c r="Y53" s="6" t="s">
        <v>297</v>
      </c>
    </row>
    <row r="54" spans="5:25">
      <c r="H54" s="19">
        <v>45</v>
      </c>
      <c r="I54" s="19"/>
      <c r="J54" s="21">
        <v>3020</v>
      </c>
      <c r="K54" s="21"/>
      <c r="L54" s="26" t="s">
        <v>86</v>
      </c>
      <c r="M54" s="20" t="s">
        <v>52</v>
      </c>
      <c r="T54" t="e">
        <f t="shared" si="0"/>
        <v>#REF!</v>
      </c>
      <c r="W54" s="5">
        <v>16.12</v>
      </c>
      <c r="X54" s="5" t="s">
        <v>297</v>
      </c>
      <c r="Y54" s="5" t="s">
        <v>297</v>
      </c>
    </row>
    <row r="55" spans="5:25">
      <c r="H55" s="20">
        <v>46</v>
      </c>
      <c r="I55" s="20"/>
      <c r="J55" s="22">
        <v>3030</v>
      </c>
      <c r="K55" s="22"/>
      <c r="L55" s="27" t="s">
        <v>87</v>
      </c>
      <c r="M55" s="20" t="s">
        <v>52</v>
      </c>
      <c r="T55" t="e">
        <f t="shared" si="0"/>
        <v>#REF!</v>
      </c>
      <c r="W55" s="6">
        <v>26.94</v>
      </c>
      <c r="X55" s="6" t="s">
        <v>297</v>
      </c>
      <c r="Y55" s="6" t="s">
        <v>297</v>
      </c>
    </row>
    <row r="56" spans="5:25">
      <c r="H56" s="19">
        <v>47</v>
      </c>
      <c r="I56" s="19"/>
      <c r="J56" s="21">
        <v>3040</v>
      </c>
      <c r="K56" s="21"/>
      <c r="L56" s="26" t="s">
        <v>16</v>
      </c>
      <c r="M56" s="20" t="s">
        <v>52</v>
      </c>
      <c r="T56" t="e">
        <f t="shared" si="0"/>
        <v>#REF!</v>
      </c>
      <c r="W56" s="5">
        <v>10.43</v>
      </c>
      <c r="X56" s="5" t="s">
        <v>297</v>
      </c>
      <c r="Y56" s="5" t="s">
        <v>297</v>
      </c>
    </row>
    <row r="57" spans="5:25">
      <c r="H57" s="19">
        <v>48</v>
      </c>
      <c r="I57" s="19"/>
      <c r="J57" s="22">
        <v>3050</v>
      </c>
      <c r="K57" s="22"/>
      <c r="L57" s="27" t="s">
        <v>88</v>
      </c>
      <c r="M57" s="20" t="s">
        <v>52</v>
      </c>
      <c r="T57" t="e">
        <f t="shared" si="0"/>
        <v>#REF!</v>
      </c>
      <c r="W57" s="6">
        <v>6.54</v>
      </c>
      <c r="X57" s="6" t="s">
        <v>297</v>
      </c>
      <c r="Y57" s="6" t="s">
        <v>297</v>
      </c>
    </row>
    <row r="58" spans="5:25">
      <c r="H58" s="20">
        <v>49</v>
      </c>
      <c r="I58" s="20"/>
      <c r="J58" s="21">
        <v>3060</v>
      </c>
      <c r="K58" s="21"/>
      <c r="L58" s="26" t="s">
        <v>89</v>
      </c>
      <c r="M58" s="20" t="s">
        <v>52</v>
      </c>
      <c r="T58" t="e">
        <f t="shared" si="0"/>
        <v>#REF!</v>
      </c>
      <c r="W58" s="5">
        <v>29.72</v>
      </c>
      <c r="X58" s="5" t="s">
        <v>297</v>
      </c>
      <c r="Y58" s="5" t="s">
        <v>297</v>
      </c>
    </row>
    <row r="59" spans="5:25">
      <c r="H59" s="19">
        <v>50</v>
      </c>
      <c r="I59" s="19"/>
      <c r="J59" s="22">
        <v>3080</v>
      </c>
      <c r="K59" s="22"/>
      <c r="L59" s="27" t="s">
        <v>90</v>
      </c>
      <c r="M59" s="20" t="s">
        <v>52</v>
      </c>
      <c r="T59">
        <v>53</v>
      </c>
    </row>
    <row r="60" spans="5:25">
      <c r="H60" s="19">
        <v>51</v>
      </c>
      <c r="I60" s="19"/>
      <c r="J60" s="21">
        <v>3090</v>
      </c>
      <c r="K60" s="21"/>
      <c r="L60" s="26" t="s">
        <v>91</v>
      </c>
      <c r="M60" s="20" t="s">
        <v>52</v>
      </c>
      <c r="T60">
        <f t="shared" si="0"/>
        <v>54</v>
      </c>
      <c r="W60" s="6">
        <v>149.19999999999999</v>
      </c>
      <c r="X60" s="6" t="s">
        <v>297</v>
      </c>
      <c r="Y60" s="6" t="s">
        <v>297</v>
      </c>
    </row>
    <row r="61" spans="5:25">
      <c r="H61" s="20">
        <v>52</v>
      </c>
      <c r="I61" s="20"/>
      <c r="J61" s="22">
        <v>3091</v>
      </c>
      <c r="K61" s="22"/>
      <c r="L61" s="27" t="s">
        <v>92</v>
      </c>
      <c r="M61" s="20" t="s">
        <v>52</v>
      </c>
      <c r="T61">
        <f t="shared" si="0"/>
        <v>55</v>
      </c>
      <c r="W61" s="5">
        <v>27.4</v>
      </c>
      <c r="X61" s="5" t="s">
        <v>297</v>
      </c>
      <c r="Y61" s="5" t="s">
        <v>297</v>
      </c>
    </row>
    <row r="62" spans="5:25">
      <c r="H62" s="19">
        <v>53</v>
      </c>
      <c r="I62" s="19"/>
      <c r="J62" s="21">
        <v>3092</v>
      </c>
      <c r="K62" s="21"/>
      <c r="L62" s="26" t="s">
        <v>93</v>
      </c>
      <c r="M62" s="20" t="s">
        <v>52</v>
      </c>
      <c r="T62">
        <f t="shared" si="0"/>
        <v>56</v>
      </c>
      <c r="W62" s="6">
        <v>58.9</v>
      </c>
      <c r="X62" s="6" t="s">
        <v>297</v>
      </c>
      <c r="Y62" s="6" t="s">
        <v>297</v>
      </c>
    </row>
    <row r="63" spans="5:25" ht="14.25" customHeight="1">
      <c r="E63" s="14" t="s">
        <v>94</v>
      </c>
      <c r="F63" s="15"/>
      <c r="G63" s="15"/>
      <c r="H63" s="19">
        <v>54</v>
      </c>
      <c r="I63" s="19"/>
      <c r="J63" s="22">
        <v>1212</v>
      </c>
      <c r="K63" s="22"/>
      <c r="L63" s="27" t="s">
        <v>95</v>
      </c>
      <c r="M63" s="23" t="s">
        <v>94</v>
      </c>
      <c r="T63" t="e">
        <f>+#REF!+1</f>
        <v>#REF!</v>
      </c>
      <c r="W63" s="6">
        <v>30.4</v>
      </c>
      <c r="X63" s="6" t="s">
        <v>297</v>
      </c>
      <c r="Y63" s="6" t="s">
        <v>297</v>
      </c>
    </row>
    <row r="64" spans="5:25">
      <c r="H64" s="20">
        <v>55</v>
      </c>
      <c r="I64" s="20"/>
      <c r="J64" s="21">
        <v>1214</v>
      </c>
      <c r="K64" s="21"/>
      <c r="L64" s="26" t="s">
        <v>96</v>
      </c>
      <c r="M64" s="23" t="s">
        <v>94</v>
      </c>
      <c r="T64" t="e">
        <f t="shared" si="0"/>
        <v>#REF!</v>
      </c>
      <c r="W64" s="5">
        <v>151.4</v>
      </c>
      <c r="X64" s="5" t="s">
        <v>297</v>
      </c>
      <c r="Y64" s="5" t="s">
        <v>297</v>
      </c>
    </row>
    <row r="65" spans="5:25">
      <c r="H65" s="19">
        <v>56</v>
      </c>
      <c r="I65" s="19"/>
      <c r="J65" s="22">
        <v>1302</v>
      </c>
      <c r="K65" s="22"/>
      <c r="L65" s="27" t="s">
        <v>97</v>
      </c>
      <c r="M65" s="23" t="s">
        <v>94</v>
      </c>
      <c r="T65" t="e">
        <f t="shared" si="0"/>
        <v>#REF!</v>
      </c>
      <c r="W65" s="6">
        <v>20.16</v>
      </c>
      <c r="X65" s="6" t="s">
        <v>297</v>
      </c>
      <c r="Y65" s="6" t="s">
        <v>297</v>
      </c>
    </row>
    <row r="66" spans="5:25">
      <c r="H66" s="19">
        <v>57</v>
      </c>
      <c r="I66" s="19"/>
      <c r="J66" s="21">
        <v>1303</v>
      </c>
      <c r="K66" s="21"/>
      <c r="L66" s="26" t="s">
        <v>22</v>
      </c>
      <c r="M66" s="23" t="s">
        <v>94</v>
      </c>
      <c r="T66" t="e">
        <f t="shared" si="0"/>
        <v>#REF!</v>
      </c>
      <c r="W66" s="5">
        <v>57.95</v>
      </c>
      <c r="X66" s="5" t="s">
        <v>297</v>
      </c>
      <c r="Y66" s="5" t="s">
        <v>297</v>
      </c>
    </row>
    <row r="67" spans="5:25">
      <c r="H67" s="20">
        <v>58</v>
      </c>
      <c r="I67" s="20"/>
      <c r="J67" s="22">
        <v>2040</v>
      </c>
      <c r="K67" s="22"/>
      <c r="L67" s="27" t="s">
        <v>98</v>
      </c>
      <c r="M67" s="23" t="s">
        <v>94</v>
      </c>
      <c r="T67" t="e">
        <f t="shared" si="0"/>
        <v>#REF!</v>
      </c>
      <c r="W67" s="6">
        <v>33.28</v>
      </c>
      <c r="X67" s="6" t="s">
        <v>297</v>
      </c>
      <c r="Y67" s="6" t="s">
        <v>297</v>
      </c>
    </row>
    <row r="68" spans="5:25">
      <c r="H68" s="19">
        <v>59</v>
      </c>
      <c r="I68" s="19"/>
      <c r="J68" s="21">
        <v>2110</v>
      </c>
      <c r="K68" s="21"/>
      <c r="L68" s="26" t="s">
        <v>99</v>
      </c>
      <c r="M68" s="23" t="s">
        <v>94</v>
      </c>
      <c r="T68" t="e">
        <f t="shared" si="0"/>
        <v>#REF!</v>
      </c>
      <c r="W68" s="5">
        <v>2.2200000000000002</v>
      </c>
      <c r="X68" s="5" t="s">
        <v>297</v>
      </c>
      <c r="Y68" s="5" t="s">
        <v>297</v>
      </c>
    </row>
    <row r="69" spans="5:25">
      <c r="H69" s="19">
        <v>60</v>
      </c>
      <c r="I69" s="19"/>
      <c r="J69" s="22">
        <v>2160</v>
      </c>
      <c r="K69" s="22"/>
      <c r="L69" s="27" t="s">
        <v>100</v>
      </c>
      <c r="M69" s="23" t="s">
        <v>94</v>
      </c>
      <c r="T69" t="e">
        <f t="shared" si="0"/>
        <v>#REF!</v>
      </c>
      <c r="W69" s="6">
        <v>2.1</v>
      </c>
      <c r="X69" s="6" t="s">
        <v>297</v>
      </c>
      <c r="Y69" s="6" t="s">
        <v>297</v>
      </c>
    </row>
    <row r="70" spans="5:25">
      <c r="H70" s="20">
        <v>61</v>
      </c>
      <c r="I70" s="20"/>
      <c r="J70" s="21">
        <v>2320</v>
      </c>
      <c r="K70" s="21"/>
      <c r="L70" s="26" t="s">
        <v>101</v>
      </c>
      <c r="M70" s="23" t="s">
        <v>94</v>
      </c>
      <c r="T70" t="e">
        <f t="shared" ref="T70:T124" si="1">+T69+1</f>
        <v>#REF!</v>
      </c>
      <c r="W70" s="5">
        <v>26.52</v>
      </c>
      <c r="X70" s="5" t="s">
        <v>297</v>
      </c>
      <c r="Y70" s="5" t="s">
        <v>297</v>
      </c>
    </row>
    <row r="71" spans="5:25">
      <c r="H71" s="19">
        <v>62</v>
      </c>
      <c r="I71" s="19"/>
      <c r="J71" s="22">
        <v>2370</v>
      </c>
      <c r="K71" s="22"/>
      <c r="L71" s="27" t="s">
        <v>102</v>
      </c>
      <c r="M71" s="23" t="s">
        <v>94</v>
      </c>
      <c r="T71" t="e">
        <f t="shared" si="1"/>
        <v>#REF!</v>
      </c>
      <c r="W71" s="6">
        <v>136.9</v>
      </c>
      <c r="X71" s="6" t="s">
        <v>297</v>
      </c>
      <c r="Y71" s="6" t="s">
        <v>297</v>
      </c>
    </row>
    <row r="72" spans="5:25">
      <c r="H72" s="19">
        <v>63</v>
      </c>
      <c r="I72" s="19"/>
      <c r="J72" s="21">
        <v>4110</v>
      </c>
      <c r="K72" s="21"/>
      <c r="L72" s="26" t="s">
        <v>31</v>
      </c>
      <c r="M72" s="23" t="s">
        <v>94</v>
      </c>
      <c r="T72" t="e">
        <f t="shared" si="1"/>
        <v>#REF!</v>
      </c>
      <c r="W72" s="5">
        <v>41.32</v>
      </c>
      <c r="X72" s="5" t="s">
        <v>297</v>
      </c>
      <c r="Y72" s="5" t="s">
        <v>297</v>
      </c>
    </row>
    <row r="73" spans="5:25">
      <c r="H73" s="20">
        <v>64</v>
      </c>
      <c r="I73" s="20"/>
      <c r="J73" s="22">
        <v>4140</v>
      </c>
      <c r="K73" s="22"/>
      <c r="L73" s="27" t="s">
        <v>103</v>
      </c>
      <c r="M73" s="23" t="s">
        <v>94</v>
      </c>
      <c r="T73" t="e">
        <f t="shared" si="1"/>
        <v>#REF!</v>
      </c>
      <c r="W73" s="6">
        <v>57.05</v>
      </c>
      <c r="X73" s="6" t="s">
        <v>297</v>
      </c>
      <c r="Y73" s="6" t="s">
        <v>297</v>
      </c>
    </row>
    <row r="74" spans="5:25">
      <c r="H74" s="19">
        <v>65</v>
      </c>
      <c r="I74" s="19"/>
      <c r="J74" s="21">
        <v>4141</v>
      </c>
      <c r="K74" s="21"/>
      <c r="L74" s="26" t="s">
        <v>104</v>
      </c>
      <c r="M74" s="23" t="s">
        <v>94</v>
      </c>
      <c r="T74" t="e">
        <f t="shared" si="1"/>
        <v>#REF!</v>
      </c>
      <c r="W74" s="5">
        <v>30.84</v>
      </c>
      <c r="X74" s="5" t="s">
        <v>297</v>
      </c>
      <c r="Y74" s="5" t="s">
        <v>297</v>
      </c>
    </row>
    <row r="75" spans="5:25">
      <c r="H75" s="19">
        <v>66</v>
      </c>
      <c r="I75" s="19"/>
      <c r="J75" s="22">
        <v>4142</v>
      </c>
      <c r="K75" s="22"/>
      <c r="L75" s="27" t="s">
        <v>105</v>
      </c>
      <c r="M75" s="23" t="s">
        <v>94</v>
      </c>
      <c r="T75">
        <v>69</v>
      </c>
    </row>
    <row r="76" spans="5:25">
      <c r="H76" s="20">
        <v>67</v>
      </c>
      <c r="I76" s="20"/>
      <c r="J76" s="21">
        <v>4143</v>
      </c>
      <c r="K76" s="21"/>
      <c r="L76" s="26" t="s">
        <v>106</v>
      </c>
      <c r="M76" s="23" t="s">
        <v>94</v>
      </c>
      <c r="T76">
        <f t="shared" si="1"/>
        <v>70</v>
      </c>
      <c r="W76" s="6">
        <v>4.7300000000000004</v>
      </c>
      <c r="X76" s="6" t="s">
        <v>297</v>
      </c>
      <c r="Y76" s="6" t="s">
        <v>297</v>
      </c>
    </row>
    <row r="77" spans="5:25">
      <c r="H77" s="19">
        <v>68</v>
      </c>
      <c r="I77" s="19"/>
      <c r="J77" s="22">
        <v>4144</v>
      </c>
      <c r="K77" s="22"/>
      <c r="L77" s="27" t="s">
        <v>107</v>
      </c>
      <c r="M77" s="23" t="s">
        <v>94</v>
      </c>
      <c r="T77">
        <f t="shared" si="1"/>
        <v>71</v>
      </c>
      <c r="W77" s="5">
        <v>2.86</v>
      </c>
      <c r="X77" s="5" t="s">
        <v>297</v>
      </c>
      <c r="Y77" s="5" t="s">
        <v>297</v>
      </c>
    </row>
    <row r="78" spans="5:25">
      <c r="H78" s="19">
        <v>69</v>
      </c>
      <c r="I78" s="19"/>
      <c r="J78" s="21">
        <v>4145</v>
      </c>
      <c r="K78" s="21"/>
      <c r="L78" s="26" t="s">
        <v>108</v>
      </c>
      <c r="M78" s="23" t="s">
        <v>94</v>
      </c>
      <c r="T78">
        <f t="shared" si="1"/>
        <v>72</v>
      </c>
      <c r="W78" s="6">
        <v>131.5</v>
      </c>
      <c r="X78" s="6" t="s">
        <v>297</v>
      </c>
      <c r="Y78" s="6" t="s">
        <v>297</v>
      </c>
    </row>
    <row r="79" spans="5:25" ht="14.25" customHeight="1">
      <c r="E79" s="16" t="s">
        <v>109</v>
      </c>
      <c r="F79" s="17"/>
      <c r="G79" s="17"/>
      <c r="H79" s="20">
        <v>70</v>
      </c>
      <c r="I79" s="20"/>
      <c r="J79" s="22">
        <v>1831</v>
      </c>
      <c r="K79" s="22"/>
      <c r="L79" s="27" t="s">
        <v>110</v>
      </c>
      <c r="M79" s="20" t="s">
        <v>109</v>
      </c>
      <c r="T79" t="e">
        <f>+#REF!+1</f>
        <v>#REF!</v>
      </c>
      <c r="W79" s="5">
        <v>11.96</v>
      </c>
      <c r="X79" s="5" t="s">
        <v>297</v>
      </c>
      <c r="Y79" s="5" t="s">
        <v>297</v>
      </c>
    </row>
    <row r="80" spans="5:25">
      <c r="H80" s="19">
        <v>71</v>
      </c>
      <c r="I80" s="19"/>
      <c r="J80" s="21">
        <v>1832</v>
      </c>
      <c r="K80" s="21"/>
      <c r="L80" s="26" t="s">
        <v>111</v>
      </c>
      <c r="M80" s="20" t="s">
        <v>109</v>
      </c>
      <c r="T80" t="e">
        <f t="shared" si="1"/>
        <v>#REF!</v>
      </c>
      <c r="W80" s="6">
        <v>107.8</v>
      </c>
      <c r="X80" s="6" t="s">
        <v>297</v>
      </c>
      <c r="Y80" s="6" t="s">
        <v>297</v>
      </c>
    </row>
    <row r="81" spans="5:25">
      <c r="H81" s="19">
        <v>72</v>
      </c>
      <c r="I81" s="19"/>
      <c r="J81" s="22">
        <v>1833</v>
      </c>
      <c r="K81" s="22"/>
      <c r="L81" s="27" t="s">
        <v>112</v>
      </c>
      <c r="M81" s="20" t="s">
        <v>109</v>
      </c>
      <c r="T81">
        <v>76</v>
      </c>
    </row>
    <row r="82" spans="5:25">
      <c r="H82" s="20">
        <v>73</v>
      </c>
      <c r="I82" s="20"/>
      <c r="J82" s="21">
        <v>1834</v>
      </c>
      <c r="K82" s="21"/>
      <c r="L82" s="26" t="s">
        <v>113</v>
      </c>
      <c r="M82" s="20" t="s">
        <v>109</v>
      </c>
      <c r="T82">
        <f t="shared" si="1"/>
        <v>77</v>
      </c>
      <c r="W82" s="5">
        <v>35.700000000000003</v>
      </c>
      <c r="X82" s="5" t="s">
        <v>297</v>
      </c>
      <c r="Y82" s="5" t="s">
        <v>297</v>
      </c>
    </row>
    <row r="83" spans="5:25">
      <c r="H83" s="19">
        <v>74</v>
      </c>
      <c r="I83" s="19"/>
      <c r="J83" s="22">
        <v>1835</v>
      </c>
      <c r="K83" s="22"/>
      <c r="L83" s="27" t="s">
        <v>114</v>
      </c>
      <c r="M83" s="20" t="s">
        <v>109</v>
      </c>
      <c r="T83">
        <f t="shared" si="1"/>
        <v>78</v>
      </c>
      <c r="W83" s="6">
        <v>46.78</v>
      </c>
      <c r="X83" s="6" t="s">
        <v>297</v>
      </c>
      <c r="Y83" s="6" t="s">
        <v>297</v>
      </c>
    </row>
    <row r="84" spans="5:25">
      <c r="H84" s="19">
        <v>75</v>
      </c>
      <c r="I84" s="19"/>
      <c r="J84" s="21">
        <v>4270</v>
      </c>
      <c r="K84" s="21"/>
      <c r="L84" s="26" t="s">
        <v>115</v>
      </c>
      <c r="M84" s="20" t="s">
        <v>109</v>
      </c>
      <c r="T84">
        <f t="shared" si="1"/>
        <v>79</v>
      </c>
      <c r="W84" s="5">
        <v>13.44</v>
      </c>
      <c r="X84" s="5" t="s">
        <v>297</v>
      </c>
      <c r="Y84" s="5" t="s">
        <v>297</v>
      </c>
    </row>
    <row r="85" spans="5:25">
      <c r="H85" s="20">
        <v>76</v>
      </c>
      <c r="I85" s="20"/>
      <c r="J85" s="22">
        <v>6004</v>
      </c>
      <c r="K85" s="22"/>
      <c r="L85" s="27" t="s">
        <v>116</v>
      </c>
      <c r="M85" s="20" t="s">
        <v>109</v>
      </c>
      <c r="T85">
        <f t="shared" si="1"/>
        <v>80</v>
      </c>
      <c r="W85" s="6">
        <v>71.400000000000006</v>
      </c>
      <c r="X85" s="6" t="s">
        <v>297</v>
      </c>
      <c r="Y85" s="6" t="s">
        <v>297</v>
      </c>
    </row>
    <row r="86" spans="5:25" ht="14.25" customHeight="1">
      <c r="E86" s="16" t="s">
        <v>117</v>
      </c>
      <c r="F86" s="17"/>
      <c r="G86" s="17"/>
      <c r="H86" s="19">
        <v>77</v>
      </c>
      <c r="I86" s="19"/>
      <c r="J86" s="21">
        <v>2190</v>
      </c>
      <c r="K86" s="21"/>
      <c r="L86" s="26" t="s">
        <v>34</v>
      </c>
      <c r="M86" s="20" t="s">
        <v>117</v>
      </c>
      <c r="T86" t="e">
        <f>+#REF!+1</f>
        <v>#REF!</v>
      </c>
      <c r="W86" s="6">
        <v>58.25</v>
      </c>
      <c r="X86" s="6" t="s">
        <v>297</v>
      </c>
      <c r="Y86" s="6" t="s">
        <v>297</v>
      </c>
    </row>
    <row r="87" spans="5:25">
      <c r="H87" s="19">
        <v>78</v>
      </c>
      <c r="I87" s="19"/>
      <c r="J87" s="22">
        <v>4031</v>
      </c>
      <c r="K87" s="22"/>
      <c r="L87" s="27" t="s">
        <v>118</v>
      </c>
      <c r="M87" s="20" t="s">
        <v>117</v>
      </c>
      <c r="T87" t="e">
        <f t="shared" si="1"/>
        <v>#REF!</v>
      </c>
      <c r="W87" s="5">
        <v>172</v>
      </c>
      <c r="X87" s="5" t="s">
        <v>297</v>
      </c>
      <c r="Y87" s="5" t="s">
        <v>297</v>
      </c>
    </row>
    <row r="88" spans="5:25">
      <c r="H88" s="20">
        <v>79</v>
      </c>
      <c r="I88" s="20"/>
      <c r="J88" s="21">
        <v>4040</v>
      </c>
      <c r="K88" s="21"/>
      <c r="L88" s="26" t="s">
        <v>119</v>
      </c>
      <c r="M88" s="20" t="s">
        <v>117</v>
      </c>
      <c r="T88" t="e">
        <f t="shared" si="1"/>
        <v>#REF!</v>
      </c>
      <c r="W88" s="6">
        <v>77.5</v>
      </c>
      <c r="X88" s="6" t="s">
        <v>297</v>
      </c>
      <c r="Y88" s="6" t="s">
        <v>297</v>
      </c>
    </row>
    <row r="89" spans="5:25">
      <c r="H89" s="19">
        <v>80</v>
      </c>
      <c r="I89" s="19"/>
      <c r="J89" s="22">
        <v>4260</v>
      </c>
      <c r="K89" s="22"/>
      <c r="L89" s="27" t="s">
        <v>120</v>
      </c>
      <c r="M89" s="20" t="s">
        <v>117</v>
      </c>
      <c r="T89">
        <v>84</v>
      </c>
    </row>
    <row r="90" spans="5:25">
      <c r="H90" s="19">
        <v>81</v>
      </c>
      <c r="I90" s="19"/>
      <c r="J90" s="21">
        <v>4261</v>
      </c>
      <c r="K90" s="21"/>
      <c r="L90" s="26" t="s">
        <v>121</v>
      </c>
      <c r="M90" s="20" t="s">
        <v>117</v>
      </c>
      <c r="T90">
        <f t="shared" si="1"/>
        <v>85</v>
      </c>
      <c r="W90" s="5">
        <v>102.7</v>
      </c>
      <c r="X90" s="5" t="s">
        <v>297</v>
      </c>
      <c r="Y90" s="5" t="s">
        <v>297</v>
      </c>
    </row>
    <row r="91" spans="5:25">
      <c r="H91" s="20">
        <v>82</v>
      </c>
      <c r="I91" s="20"/>
      <c r="J91" s="22">
        <v>4262</v>
      </c>
      <c r="K91" s="22"/>
      <c r="L91" s="27" t="s">
        <v>122</v>
      </c>
      <c r="M91" s="20" t="s">
        <v>117</v>
      </c>
      <c r="T91">
        <f t="shared" si="1"/>
        <v>86</v>
      </c>
      <c r="W91" s="6">
        <v>30.12</v>
      </c>
      <c r="X91" s="6" t="s">
        <v>297</v>
      </c>
      <c r="Y91" s="6" t="s">
        <v>297</v>
      </c>
    </row>
    <row r="92" spans="5:25">
      <c r="H92" s="19">
        <v>83</v>
      </c>
      <c r="I92" s="19"/>
      <c r="J92" s="21">
        <v>4263</v>
      </c>
      <c r="K92" s="21"/>
      <c r="L92" s="26" t="s">
        <v>123</v>
      </c>
      <c r="M92" s="20" t="s">
        <v>117</v>
      </c>
      <c r="T92">
        <f t="shared" si="1"/>
        <v>87</v>
      </c>
      <c r="W92" s="5">
        <v>12.22</v>
      </c>
      <c r="X92" s="5" t="s">
        <v>297</v>
      </c>
      <c r="Y92" s="5" t="s">
        <v>297</v>
      </c>
    </row>
    <row r="93" spans="5:25">
      <c r="H93" s="19">
        <v>84</v>
      </c>
      <c r="I93" s="19"/>
      <c r="J93" s="22">
        <v>4264</v>
      </c>
      <c r="K93" s="22"/>
      <c r="L93" s="27" t="s">
        <v>124</v>
      </c>
      <c r="M93" s="20" t="s">
        <v>117</v>
      </c>
      <c r="T93">
        <f t="shared" si="1"/>
        <v>88</v>
      </c>
      <c r="W93" s="6">
        <v>12.45</v>
      </c>
      <c r="X93" s="6" t="s">
        <v>297</v>
      </c>
      <c r="Y93" s="6" t="s">
        <v>297</v>
      </c>
    </row>
    <row r="94" spans="5:25" ht="14.25" customHeight="1">
      <c r="E94" s="14" t="s">
        <v>125</v>
      </c>
      <c r="F94" s="15"/>
      <c r="G94" s="15"/>
      <c r="H94" s="20">
        <v>85</v>
      </c>
      <c r="I94" s="20"/>
      <c r="J94" s="21">
        <v>1213</v>
      </c>
      <c r="K94" s="21"/>
      <c r="L94" s="26" t="s">
        <v>126</v>
      </c>
      <c r="M94" s="23" t="s">
        <v>125</v>
      </c>
      <c r="T94" t="e">
        <f>+#REF!+1</f>
        <v>#REF!</v>
      </c>
      <c r="W94" s="6">
        <v>3.17</v>
      </c>
      <c r="X94" s="6" t="s">
        <v>297</v>
      </c>
      <c r="Y94" s="6" t="s">
        <v>297</v>
      </c>
    </row>
    <row r="95" spans="5:25">
      <c r="H95" s="19">
        <v>86</v>
      </c>
      <c r="I95" s="19"/>
      <c r="J95" s="22">
        <v>2130</v>
      </c>
      <c r="K95" s="22"/>
      <c r="L95" s="27" t="s">
        <v>127</v>
      </c>
      <c r="M95" s="23" t="s">
        <v>125</v>
      </c>
      <c r="T95">
        <v>90</v>
      </c>
    </row>
    <row r="96" spans="5:25">
      <c r="H96" s="19">
        <v>87</v>
      </c>
      <c r="I96" s="19"/>
      <c r="J96" s="21">
        <v>2340</v>
      </c>
      <c r="K96" s="21"/>
      <c r="L96" s="26" t="s">
        <v>128</v>
      </c>
      <c r="M96" s="23" t="s">
        <v>125</v>
      </c>
      <c r="T96">
        <f t="shared" si="1"/>
        <v>91</v>
      </c>
      <c r="W96" s="5">
        <v>25.74</v>
      </c>
      <c r="X96" s="5" t="s">
        <v>297</v>
      </c>
      <c r="Y96" s="5" t="s">
        <v>297</v>
      </c>
    </row>
    <row r="97" spans="5:25">
      <c r="H97" s="20">
        <v>88</v>
      </c>
      <c r="I97" s="20"/>
      <c r="J97" s="22">
        <v>4011</v>
      </c>
      <c r="K97" s="22"/>
      <c r="L97" s="27" t="s">
        <v>129</v>
      </c>
      <c r="M97" s="23" t="s">
        <v>125</v>
      </c>
      <c r="T97">
        <f t="shared" si="1"/>
        <v>92</v>
      </c>
      <c r="W97" s="6">
        <v>2.2599999999999998</v>
      </c>
      <c r="X97" s="6" t="s">
        <v>297</v>
      </c>
      <c r="Y97" s="6" t="s">
        <v>297</v>
      </c>
    </row>
    <row r="98" spans="5:25">
      <c r="H98" s="19">
        <v>89</v>
      </c>
      <c r="I98" s="19"/>
      <c r="J98" s="21">
        <v>4012</v>
      </c>
      <c r="K98" s="21"/>
      <c r="L98" s="26" t="s">
        <v>130</v>
      </c>
      <c r="M98" s="23" t="s">
        <v>125</v>
      </c>
      <c r="T98">
        <f t="shared" si="1"/>
        <v>93</v>
      </c>
      <c r="W98" s="5">
        <v>147.4</v>
      </c>
      <c r="X98" s="5" t="s">
        <v>297</v>
      </c>
      <c r="Y98" s="5" t="s">
        <v>297</v>
      </c>
    </row>
    <row r="99" spans="5:25">
      <c r="H99" s="19">
        <v>90</v>
      </c>
      <c r="I99" s="19"/>
      <c r="J99" s="22">
        <v>4180</v>
      </c>
      <c r="K99" s="22"/>
      <c r="L99" s="27" t="s">
        <v>131</v>
      </c>
      <c r="M99" s="23" t="s">
        <v>125</v>
      </c>
      <c r="T99">
        <f t="shared" si="1"/>
        <v>94</v>
      </c>
      <c r="W99" s="6">
        <v>0.96</v>
      </c>
      <c r="X99" s="6" t="s">
        <v>297</v>
      </c>
      <c r="Y99" s="6" t="s">
        <v>297</v>
      </c>
    </row>
    <row r="100" spans="5:25" ht="14.25" customHeight="1">
      <c r="E100" s="16" t="s">
        <v>132</v>
      </c>
      <c r="F100" s="17"/>
      <c r="G100" s="17"/>
      <c r="H100" s="20">
        <v>91</v>
      </c>
      <c r="I100" s="20"/>
      <c r="J100" s="21">
        <v>1810</v>
      </c>
      <c r="K100" s="21"/>
      <c r="L100" s="26" t="s">
        <v>133</v>
      </c>
      <c r="M100" s="20" t="s">
        <v>132</v>
      </c>
      <c r="T100" t="e">
        <f>+#REF!+1</f>
        <v>#REF!</v>
      </c>
      <c r="W100" s="5">
        <v>62.6</v>
      </c>
      <c r="X100" s="5" t="s">
        <v>297</v>
      </c>
      <c r="Y100" s="5" t="s">
        <v>297</v>
      </c>
    </row>
    <row r="101" spans="5:25">
      <c r="H101" s="19">
        <v>92</v>
      </c>
      <c r="I101" s="19"/>
      <c r="J101" s="22">
        <v>1820</v>
      </c>
      <c r="K101" s="22"/>
      <c r="L101" s="27" t="s">
        <v>134</v>
      </c>
      <c r="M101" s="20" t="s">
        <v>132</v>
      </c>
      <c r="T101" t="e">
        <f t="shared" si="1"/>
        <v>#REF!</v>
      </c>
      <c r="W101" s="6">
        <v>22.43</v>
      </c>
      <c r="X101" s="6" t="s">
        <v>297</v>
      </c>
      <c r="Y101" s="6" t="s">
        <v>297</v>
      </c>
    </row>
    <row r="102" spans="5:25">
      <c r="H102" s="19">
        <v>93</v>
      </c>
      <c r="I102" s="19"/>
      <c r="J102" s="21">
        <v>1830</v>
      </c>
      <c r="K102" s="21"/>
      <c r="L102" s="26" t="s">
        <v>135</v>
      </c>
      <c r="M102" s="20" t="s">
        <v>132</v>
      </c>
      <c r="T102" t="e">
        <f t="shared" si="1"/>
        <v>#REF!</v>
      </c>
      <c r="W102" s="5">
        <v>13.18</v>
      </c>
      <c r="X102" s="5" t="s">
        <v>297</v>
      </c>
      <c r="Y102" s="5" t="s">
        <v>297</v>
      </c>
    </row>
    <row r="103" spans="5:25">
      <c r="H103" s="20">
        <v>94</v>
      </c>
      <c r="I103" s="20"/>
      <c r="J103" s="22">
        <v>4170</v>
      </c>
      <c r="K103" s="22"/>
      <c r="L103" s="27" t="s">
        <v>136</v>
      </c>
      <c r="M103" s="20" t="s">
        <v>132</v>
      </c>
      <c r="T103" t="e">
        <f t="shared" si="1"/>
        <v>#REF!</v>
      </c>
      <c r="W103" s="6">
        <v>101</v>
      </c>
      <c r="X103" s="6" t="s">
        <v>297</v>
      </c>
      <c r="Y103" s="6" t="s">
        <v>297</v>
      </c>
    </row>
    <row r="104" spans="5:25">
      <c r="H104" s="19">
        <v>95</v>
      </c>
      <c r="I104" s="19"/>
      <c r="J104" s="21">
        <v>4290</v>
      </c>
      <c r="K104" s="21"/>
      <c r="L104" s="26" t="s">
        <v>137</v>
      </c>
      <c r="M104" s="20" t="s">
        <v>132</v>
      </c>
      <c r="T104" t="e">
        <f t="shared" si="1"/>
        <v>#REF!</v>
      </c>
      <c r="W104" s="5">
        <v>50.65</v>
      </c>
      <c r="X104" s="5" t="s">
        <v>297</v>
      </c>
      <c r="Y104" s="5" t="s">
        <v>297</v>
      </c>
    </row>
    <row r="105" spans="5:25">
      <c r="H105" s="19">
        <v>96</v>
      </c>
      <c r="I105" s="19"/>
      <c r="J105" s="22">
        <v>4291</v>
      </c>
      <c r="K105" s="22"/>
      <c r="L105" s="27" t="s">
        <v>138</v>
      </c>
      <c r="M105" s="20" t="s">
        <v>132</v>
      </c>
      <c r="T105" t="e">
        <f t="shared" si="1"/>
        <v>#REF!</v>
      </c>
      <c r="W105" s="6">
        <v>2.1</v>
      </c>
      <c r="X105" s="6" t="s">
        <v>297</v>
      </c>
      <c r="Y105" s="6" t="s">
        <v>297</v>
      </c>
    </row>
    <row r="106" spans="5:25">
      <c r="H106" s="20">
        <v>97</v>
      </c>
      <c r="I106" s="20"/>
      <c r="J106" s="21">
        <v>4292</v>
      </c>
      <c r="K106" s="21"/>
      <c r="L106" s="26" t="s">
        <v>139</v>
      </c>
      <c r="M106" s="20" t="s">
        <v>132</v>
      </c>
      <c r="T106" t="e">
        <f t="shared" si="1"/>
        <v>#REF!</v>
      </c>
      <c r="W106" s="5">
        <v>16.05</v>
      </c>
      <c r="X106" s="5" t="s">
        <v>297</v>
      </c>
      <c r="Y106" s="5" t="s">
        <v>297</v>
      </c>
    </row>
    <row r="107" spans="5:25">
      <c r="H107" s="19">
        <v>98</v>
      </c>
      <c r="I107" s="19"/>
      <c r="J107" s="22">
        <v>6002</v>
      </c>
      <c r="K107" s="22"/>
      <c r="L107" s="27" t="s">
        <v>140</v>
      </c>
      <c r="M107" s="20" t="s">
        <v>132</v>
      </c>
      <c r="T107" t="e">
        <f t="shared" si="1"/>
        <v>#REF!</v>
      </c>
      <c r="W107" s="6">
        <v>23.45</v>
      </c>
      <c r="X107" s="6" t="s">
        <v>297</v>
      </c>
      <c r="Y107" s="6" t="s">
        <v>297</v>
      </c>
    </row>
    <row r="108" spans="5:25">
      <c r="H108" s="19">
        <v>99</v>
      </c>
      <c r="I108" s="19"/>
      <c r="J108" s="21">
        <v>6012</v>
      </c>
      <c r="K108" s="21"/>
      <c r="L108" s="26" t="s">
        <v>141</v>
      </c>
      <c r="M108" s="20" t="s">
        <v>132</v>
      </c>
      <c r="T108" t="e">
        <f t="shared" si="1"/>
        <v>#REF!</v>
      </c>
      <c r="W108" s="5">
        <v>11.57</v>
      </c>
      <c r="X108" s="5" t="s">
        <v>297</v>
      </c>
      <c r="Y108" s="5" t="s">
        <v>297</v>
      </c>
    </row>
    <row r="109" spans="5:25">
      <c r="H109" s="20">
        <v>100</v>
      </c>
      <c r="I109" s="20"/>
      <c r="J109" s="22">
        <v>6013</v>
      </c>
      <c r="K109" s="22"/>
      <c r="L109" s="27" t="s">
        <v>142</v>
      </c>
      <c r="M109" s="20" t="s">
        <v>132</v>
      </c>
      <c r="T109">
        <v>105</v>
      </c>
    </row>
    <row r="110" spans="5:25">
      <c r="H110" s="19">
        <v>101</v>
      </c>
      <c r="I110" s="19"/>
      <c r="J110" s="21">
        <v>6014</v>
      </c>
      <c r="K110" s="21"/>
      <c r="L110" s="26" t="s">
        <v>143</v>
      </c>
      <c r="M110" s="20" t="s">
        <v>132</v>
      </c>
      <c r="T110">
        <f t="shared" si="1"/>
        <v>106</v>
      </c>
      <c r="W110" s="6">
        <v>15.79</v>
      </c>
      <c r="X110" s="6" t="s">
        <v>297</v>
      </c>
      <c r="Y110" s="6" t="s">
        <v>297</v>
      </c>
    </row>
    <row r="111" spans="5:25">
      <c r="H111" s="19">
        <v>102</v>
      </c>
      <c r="I111" s="19"/>
      <c r="J111" s="22">
        <v>6015</v>
      </c>
      <c r="K111" s="22"/>
      <c r="L111" s="27" t="s">
        <v>144</v>
      </c>
      <c r="M111" s="20" t="s">
        <v>132</v>
      </c>
      <c r="T111">
        <f t="shared" si="1"/>
        <v>107</v>
      </c>
      <c r="W111" s="5">
        <v>87</v>
      </c>
      <c r="X111" s="5" t="s">
        <v>297</v>
      </c>
      <c r="Y111" s="5" t="s">
        <v>297</v>
      </c>
    </row>
    <row r="112" spans="5:25">
      <c r="H112" s="20">
        <v>103</v>
      </c>
      <c r="I112" s="20"/>
      <c r="J112" s="21">
        <v>6016</v>
      </c>
      <c r="K112" s="21"/>
      <c r="L112" s="26" t="s">
        <v>145</v>
      </c>
      <c r="M112" s="20" t="s">
        <v>132</v>
      </c>
      <c r="T112">
        <f t="shared" si="1"/>
        <v>108</v>
      </c>
      <c r="W112" s="6">
        <v>29.4</v>
      </c>
      <c r="X112" s="6" t="s">
        <v>297</v>
      </c>
      <c r="Y112" s="6" t="s">
        <v>297</v>
      </c>
    </row>
    <row r="113" spans="4:25">
      <c r="H113" s="19">
        <v>104</v>
      </c>
      <c r="I113" s="19"/>
      <c r="J113" s="22">
        <v>6017</v>
      </c>
      <c r="K113" s="22"/>
      <c r="L113" s="27" t="s">
        <v>146</v>
      </c>
      <c r="M113" s="20" t="s">
        <v>132</v>
      </c>
      <c r="T113">
        <f t="shared" si="1"/>
        <v>109</v>
      </c>
      <c r="W113" s="5">
        <v>175</v>
      </c>
      <c r="X113" s="5" t="s">
        <v>297</v>
      </c>
      <c r="Y113" s="5" t="s">
        <v>297</v>
      </c>
    </row>
    <row r="114" spans="4:25">
      <c r="H114" s="19">
        <v>105</v>
      </c>
      <c r="I114" s="19"/>
      <c r="J114" s="21">
        <v>6018</v>
      </c>
      <c r="K114" s="21"/>
      <c r="L114" s="26" t="s">
        <v>147</v>
      </c>
      <c r="M114" s="20" t="s">
        <v>132</v>
      </c>
      <c r="T114">
        <v>109</v>
      </c>
    </row>
    <row r="115" spans="4:25" ht="14.25" customHeight="1">
      <c r="D115" s="16" t="s">
        <v>148</v>
      </c>
      <c r="E115" s="17"/>
      <c r="F115" s="17"/>
      <c r="G115" s="17"/>
      <c r="H115" s="20">
        <v>106</v>
      </c>
      <c r="I115" s="20"/>
      <c r="J115" s="22">
        <v>4070</v>
      </c>
      <c r="K115" s="22"/>
      <c r="L115" s="27" t="s">
        <v>149</v>
      </c>
      <c r="M115" s="20" t="s">
        <v>148</v>
      </c>
      <c r="T115" t="e">
        <f>+#REF!+1</f>
        <v>#REF!</v>
      </c>
      <c r="W115" s="5">
        <v>28.74</v>
      </c>
      <c r="X115" s="5" t="s">
        <v>297</v>
      </c>
      <c r="Y115" s="5" t="s">
        <v>297</v>
      </c>
    </row>
    <row r="116" spans="4:25">
      <c r="H116" s="19">
        <v>107</v>
      </c>
      <c r="I116" s="19"/>
      <c r="J116" s="21">
        <v>4071</v>
      </c>
      <c r="K116" s="21"/>
      <c r="L116" s="26" t="s">
        <v>150</v>
      </c>
      <c r="M116" s="20" t="s">
        <v>148</v>
      </c>
      <c r="T116" t="e">
        <f t="shared" si="1"/>
        <v>#REF!</v>
      </c>
      <c r="W116" s="6">
        <v>52.4</v>
      </c>
      <c r="X116" s="6" t="s">
        <v>297</v>
      </c>
      <c r="Y116" s="6" t="s">
        <v>297</v>
      </c>
    </row>
    <row r="117" spans="4:25">
      <c r="H117" s="19">
        <v>108</v>
      </c>
      <c r="I117" s="19"/>
      <c r="J117" s="22">
        <v>4072</v>
      </c>
      <c r="K117" s="22"/>
      <c r="L117" s="27" t="s">
        <v>151</v>
      </c>
      <c r="M117" s="20" t="s">
        <v>148</v>
      </c>
      <c r="T117" t="e">
        <f t="shared" si="1"/>
        <v>#REF!</v>
      </c>
      <c r="W117" s="5">
        <v>5.67</v>
      </c>
      <c r="X117" s="5" t="s">
        <v>297</v>
      </c>
      <c r="Y117" s="5" t="s">
        <v>297</v>
      </c>
    </row>
    <row r="118" spans="4:25">
      <c r="H118" s="20">
        <v>109</v>
      </c>
      <c r="I118" s="20"/>
      <c r="J118" s="21">
        <v>4210</v>
      </c>
      <c r="K118" s="21"/>
      <c r="L118" s="26" t="s">
        <v>152</v>
      </c>
      <c r="M118" s="20" t="s">
        <v>148</v>
      </c>
      <c r="T118" t="e">
        <f t="shared" si="1"/>
        <v>#REF!</v>
      </c>
      <c r="W118" s="6">
        <v>12.54</v>
      </c>
      <c r="X118" s="6" t="s">
        <v>297</v>
      </c>
      <c r="Y118" s="6" t="s">
        <v>297</v>
      </c>
    </row>
    <row r="119" spans="4:25" ht="14.25" customHeight="1">
      <c r="E119" s="14" t="s">
        <v>153</v>
      </c>
      <c r="F119" s="15"/>
      <c r="G119" s="15"/>
      <c r="H119" s="19">
        <v>110</v>
      </c>
      <c r="I119" s="19"/>
      <c r="J119" s="22">
        <v>4003</v>
      </c>
      <c r="K119" s="22"/>
      <c r="L119" s="27" t="s">
        <v>154</v>
      </c>
      <c r="M119" s="23" t="s">
        <v>153</v>
      </c>
      <c r="T119" t="e">
        <f>+#REF!+1</f>
        <v>#REF!</v>
      </c>
      <c r="W119" s="5">
        <v>24.78</v>
      </c>
      <c r="X119" s="5" t="s">
        <v>297</v>
      </c>
      <c r="Y119" s="5" t="s">
        <v>297</v>
      </c>
    </row>
    <row r="120" spans="4:25" ht="27">
      <c r="H120" s="19">
        <v>111</v>
      </c>
      <c r="I120" s="19"/>
      <c r="J120" s="21">
        <v>4008</v>
      </c>
      <c r="K120" s="21"/>
      <c r="L120" s="26" t="s">
        <v>155</v>
      </c>
      <c r="M120" s="23" t="s">
        <v>153</v>
      </c>
      <c r="T120" t="e">
        <f t="shared" si="1"/>
        <v>#REF!</v>
      </c>
      <c r="W120" s="6">
        <v>25.64</v>
      </c>
      <c r="X120" s="6" t="s">
        <v>297</v>
      </c>
      <c r="Y120" s="6" t="s">
        <v>297</v>
      </c>
    </row>
    <row r="121" spans="4:25" ht="27">
      <c r="H121" s="20">
        <v>112</v>
      </c>
      <c r="I121" s="20"/>
      <c r="J121" s="22">
        <v>4050</v>
      </c>
      <c r="K121" s="22"/>
      <c r="L121" s="27" t="s">
        <v>156</v>
      </c>
      <c r="M121" s="23" t="s">
        <v>153</v>
      </c>
      <c r="T121">
        <v>118</v>
      </c>
    </row>
    <row r="122" spans="4:25" ht="27">
      <c r="H122" s="19">
        <v>113</v>
      </c>
      <c r="I122" s="19"/>
      <c r="J122" s="21">
        <v>4051</v>
      </c>
      <c r="K122" s="21"/>
      <c r="L122" s="26" t="s">
        <v>157</v>
      </c>
      <c r="M122" s="23" t="s">
        <v>153</v>
      </c>
      <c r="T122">
        <f t="shared" si="1"/>
        <v>119</v>
      </c>
      <c r="W122" s="5">
        <v>7.3</v>
      </c>
      <c r="X122" s="5" t="s">
        <v>297</v>
      </c>
      <c r="Y122" s="5" t="s">
        <v>297</v>
      </c>
    </row>
    <row r="123" spans="4:25" ht="27">
      <c r="H123" s="19">
        <v>114</v>
      </c>
      <c r="I123" s="19"/>
      <c r="J123" s="22">
        <v>4190</v>
      </c>
      <c r="K123" s="22"/>
      <c r="L123" s="27" t="s">
        <v>15</v>
      </c>
      <c r="M123" s="23" t="s">
        <v>153</v>
      </c>
      <c r="T123">
        <f t="shared" si="1"/>
        <v>120</v>
      </c>
      <c r="W123" s="6">
        <v>15.89</v>
      </c>
      <c r="X123" s="6" t="s">
        <v>297</v>
      </c>
      <c r="Y123" s="6" t="s">
        <v>297</v>
      </c>
    </row>
    <row r="124" spans="4:25" ht="27">
      <c r="H124" s="20">
        <v>115</v>
      </c>
      <c r="I124" s="20"/>
      <c r="J124" s="21">
        <v>4191</v>
      </c>
      <c r="K124" s="21"/>
      <c r="L124" s="26" t="s">
        <v>158</v>
      </c>
      <c r="M124" s="23" t="s">
        <v>153</v>
      </c>
      <c r="T124">
        <f t="shared" si="1"/>
        <v>121</v>
      </c>
      <c r="W124" s="5">
        <v>15.5</v>
      </c>
      <c r="X124" s="5" t="s">
        <v>297</v>
      </c>
      <c r="Y124" s="5" t="s">
        <v>297</v>
      </c>
    </row>
    <row r="125" spans="4:25" ht="27">
      <c r="H125" s="19">
        <v>116</v>
      </c>
      <c r="I125" s="19"/>
      <c r="J125" s="22">
        <v>4192</v>
      </c>
      <c r="K125" s="22"/>
      <c r="L125" s="27" t="s">
        <v>159</v>
      </c>
      <c r="M125" s="23" t="s">
        <v>153</v>
      </c>
      <c r="T125">
        <f t="shared" ref="T125:T178" si="2">+T124+1</f>
        <v>122</v>
      </c>
      <c r="W125" s="6">
        <v>36.4</v>
      </c>
      <c r="X125" s="6" t="s">
        <v>297</v>
      </c>
      <c r="Y125" s="6" t="s">
        <v>297</v>
      </c>
    </row>
    <row r="126" spans="4:25" ht="27">
      <c r="H126" s="19">
        <v>117</v>
      </c>
      <c r="I126" s="19"/>
      <c r="J126" s="21">
        <v>4193</v>
      </c>
      <c r="K126" s="21"/>
      <c r="L126" s="26" t="s">
        <v>160</v>
      </c>
      <c r="M126" s="23" t="s">
        <v>153</v>
      </c>
      <c r="T126">
        <f t="shared" si="2"/>
        <v>123</v>
      </c>
      <c r="W126" s="5">
        <v>5.7</v>
      </c>
      <c r="X126" s="5" t="s">
        <v>297</v>
      </c>
      <c r="Y126" s="5" t="s">
        <v>297</v>
      </c>
    </row>
    <row r="127" spans="4:25" ht="27">
      <c r="H127" s="20">
        <v>118</v>
      </c>
      <c r="I127" s="20"/>
      <c r="J127" s="22">
        <v>4240</v>
      </c>
      <c r="K127" s="22"/>
      <c r="L127" s="27" t="s">
        <v>161</v>
      </c>
      <c r="M127" s="23" t="s">
        <v>153</v>
      </c>
      <c r="T127">
        <f t="shared" si="2"/>
        <v>124</v>
      </c>
      <c r="W127" s="6">
        <v>58</v>
      </c>
      <c r="X127" s="6" t="s">
        <v>297</v>
      </c>
      <c r="Y127" s="6" t="s">
        <v>297</v>
      </c>
    </row>
    <row r="128" spans="4:25" ht="14.25" customHeight="1">
      <c r="E128" s="14" t="s">
        <v>162</v>
      </c>
      <c r="F128" s="15"/>
      <c r="G128" s="15"/>
      <c r="H128" s="20">
        <v>119</v>
      </c>
      <c r="I128" s="20"/>
      <c r="J128" s="21">
        <v>4001</v>
      </c>
      <c r="K128" s="21"/>
      <c r="L128" s="26" t="s">
        <v>18</v>
      </c>
      <c r="M128" s="23" t="s">
        <v>162</v>
      </c>
      <c r="T128" t="e">
        <f>+#REF!+1</f>
        <v>#REF!</v>
      </c>
      <c r="W128" s="5">
        <v>23.89</v>
      </c>
      <c r="X128" s="5" t="s">
        <v>297</v>
      </c>
      <c r="Y128" s="5" t="s">
        <v>297</v>
      </c>
    </row>
    <row r="129" spans="5:25">
      <c r="H129" s="19">
        <v>120</v>
      </c>
      <c r="I129" s="19"/>
      <c r="J129" s="22">
        <v>4006</v>
      </c>
      <c r="K129" s="22"/>
      <c r="L129" s="27" t="s">
        <v>163</v>
      </c>
      <c r="M129" s="23" t="s">
        <v>162</v>
      </c>
      <c r="T129" t="e">
        <f t="shared" si="2"/>
        <v>#REF!</v>
      </c>
      <c r="W129" s="6">
        <v>25.74</v>
      </c>
      <c r="X129" s="6" t="s">
        <v>297</v>
      </c>
      <c r="Y129" s="6" t="s">
        <v>297</v>
      </c>
    </row>
    <row r="130" spans="5:25">
      <c r="H130" s="19">
        <v>121</v>
      </c>
      <c r="I130" s="19"/>
      <c r="J130" s="21">
        <v>4061</v>
      </c>
      <c r="K130" s="21"/>
      <c r="L130" s="26" t="s">
        <v>164</v>
      </c>
      <c r="M130" s="23" t="s">
        <v>162</v>
      </c>
      <c r="T130" t="e">
        <f t="shared" si="2"/>
        <v>#REF!</v>
      </c>
      <c r="W130" s="5">
        <v>270</v>
      </c>
      <c r="X130" s="5" t="s">
        <v>297</v>
      </c>
      <c r="Y130" s="5" t="s">
        <v>297</v>
      </c>
    </row>
    <row r="131" spans="5:25">
      <c r="H131" s="20">
        <v>122</v>
      </c>
      <c r="I131" s="20"/>
      <c r="J131" s="22">
        <v>4160</v>
      </c>
      <c r="K131" s="22"/>
      <c r="L131" s="27" t="s">
        <v>165</v>
      </c>
      <c r="M131" s="23" t="s">
        <v>162</v>
      </c>
      <c r="T131" t="e">
        <f t="shared" si="2"/>
        <v>#REF!</v>
      </c>
      <c r="W131" s="6">
        <v>46.28</v>
      </c>
      <c r="X131" s="6" t="s">
        <v>297</v>
      </c>
      <c r="Y131" s="6" t="s">
        <v>297</v>
      </c>
    </row>
    <row r="132" spans="5:25">
      <c r="H132" s="20">
        <v>123</v>
      </c>
      <c r="I132" s="20"/>
      <c r="J132" s="21">
        <v>4161</v>
      </c>
      <c r="K132" s="21"/>
      <c r="L132" s="26" t="s">
        <v>19</v>
      </c>
      <c r="M132" s="23" t="s">
        <v>162</v>
      </c>
      <c r="T132" t="e">
        <f t="shared" si="2"/>
        <v>#REF!</v>
      </c>
      <c r="W132" s="5">
        <v>81.45</v>
      </c>
      <c r="X132" s="5" t="s">
        <v>297</v>
      </c>
      <c r="Y132" s="5" t="s">
        <v>297</v>
      </c>
    </row>
    <row r="133" spans="5:25">
      <c r="H133" s="19">
        <v>124</v>
      </c>
      <c r="I133" s="19"/>
      <c r="J133" s="22">
        <v>4162</v>
      </c>
      <c r="K133" s="22"/>
      <c r="L133" s="27" t="s">
        <v>166</v>
      </c>
      <c r="M133" s="23" t="s">
        <v>162</v>
      </c>
      <c r="T133" t="e">
        <f t="shared" si="2"/>
        <v>#REF!</v>
      </c>
      <c r="W133" s="6">
        <v>51</v>
      </c>
      <c r="X133" s="6" t="s">
        <v>297</v>
      </c>
      <c r="Y133" s="6" t="s">
        <v>297</v>
      </c>
    </row>
    <row r="134" spans="5:25">
      <c r="H134" s="19">
        <v>125</v>
      </c>
      <c r="I134" s="19"/>
      <c r="J134" s="21">
        <v>4163</v>
      </c>
      <c r="K134" s="21"/>
      <c r="L134" s="26" t="s">
        <v>167</v>
      </c>
      <c r="M134" s="23" t="s">
        <v>162</v>
      </c>
      <c r="T134" t="e">
        <f t="shared" si="2"/>
        <v>#REF!</v>
      </c>
      <c r="W134" s="5">
        <v>52.4</v>
      </c>
      <c r="X134" s="5" t="s">
        <v>297</v>
      </c>
      <c r="Y134" s="5" t="s">
        <v>297</v>
      </c>
    </row>
    <row r="135" spans="5:25">
      <c r="H135" s="20">
        <v>126</v>
      </c>
      <c r="I135" s="20"/>
      <c r="J135" s="22">
        <v>4164</v>
      </c>
      <c r="K135" s="22"/>
      <c r="L135" s="27" t="s">
        <v>168</v>
      </c>
      <c r="M135" s="23" t="s">
        <v>162</v>
      </c>
      <c r="T135" t="e">
        <f t="shared" si="2"/>
        <v>#REF!</v>
      </c>
      <c r="W135" s="6">
        <v>31.04</v>
      </c>
      <c r="X135" s="6" t="s">
        <v>297</v>
      </c>
      <c r="Y135" s="6" t="s">
        <v>297</v>
      </c>
    </row>
    <row r="136" spans="5:25" ht="14.25" customHeight="1">
      <c r="E136" s="16" t="s">
        <v>169</v>
      </c>
      <c r="F136" s="17"/>
      <c r="G136" s="17"/>
      <c r="H136" s="20">
        <v>127</v>
      </c>
      <c r="I136" s="20"/>
      <c r="J136" s="21">
        <v>2050</v>
      </c>
      <c r="K136" s="21"/>
      <c r="L136" s="26" t="s">
        <v>25</v>
      </c>
      <c r="M136" s="20" t="s">
        <v>169</v>
      </c>
      <c r="T136" t="e">
        <f>+#REF!+1</f>
        <v>#REF!</v>
      </c>
      <c r="W136" s="5">
        <v>40.479999999999997</v>
      </c>
      <c r="X136" s="5" t="s">
        <v>297</v>
      </c>
      <c r="Y136" s="5" t="s">
        <v>297</v>
      </c>
    </row>
    <row r="137" spans="5:25">
      <c r="H137" s="19">
        <v>128</v>
      </c>
      <c r="I137" s="19"/>
      <c r="J137" s="22">
        <v>2100</v>
      </c>
      <c r="K137" s="22"/>
      <c r="L137" s="27" t="s">
        <v>170</v>
      </c>
      <c r="M137" s="20" t="s">
        <v>169</v>
      </c>
      <c r="T137" t="e">
        <f t="shared" si="2"/>
        <v>#REF!</v>
      </c>
      <c r="W137" s="6">
        <v>10.11</v>
      </c>
      <c r="X137" s="6" t="s">
        <v>297</v>
      </c>
      <c r="Y137" s="6" t="s">
        <v>297</v>
      </c>
    </row>
    <row r="138" spans="5:25">
      <c r="H138" s="19">
        <v>129</v>
      </c>
      <c r="I138" s="19"/>
      <c r="J138" s="21">
        <v>2270</v>
      </c>
      <c r="K138" s="21"/>
      <c r="L138" s="26" t="s">
        <v>171</v>
      </c>
      <c r="M138" s="20" t="s">
        <v>169</v>
      </c>
      <c r="T138" t="e">
        <f t="shared" si="2"/>
        <v>#REF!</v>
      </c>
      <c r="W138" s="5">
        <v>43.42</v>
      </c>
      <c r="X138" s="5" t="s">
        <v>297</v>
      </c>
      <c r="Y138" s="5" t="s">
        <v>297</v>
      </c>
    </row>
    <row r="139" spans="5:25">
      <c r="H139" s="20">
        <v>130</v>
      </c>
      <c r="I139" s="20"/>
      <c r="J139" s="22">
        <v>2280</v>
      </c>
      <c r="K139" s="22"/>
      <c r="L139" s="27" t="s">
        <v>30</v>
      </c>
      <c r="M139" s="20" t="s">
        <v>169</v>
      </c>
      <c r="T139" t="e">
        <f t="shared" si="2"/>
        <v>#REF!</v>
      </c>
      <c r="W139" s="6">
        <v>21.1</v>
      </c>
      <c r="X139" s="6" t="s">
        <v>297</v>
      </c>
      <c r="Y139" s="6" t="s">
        <v>297</v>
      </c>
    </row>
    <row r="140" spans="5:25">
      <c r="H140" s="20">
        <v>131</v>
      </c>
      <c r="I140" s="20"/>
      <c r="J140" s="21">
        <v>2281</v>
      </c>
      <c r="K140" s="21"/>
      <c r="L140" s="26" t="s">
        <v>172</v>
      </c>
      <c r="M140" s="20" t="s">
        <v>169</v>
      </c>
      <c r="T140" t="e">
        <f t="shared" si="2"/>
        <v>#REF!</v>
      </c>
      <c r="W140" s="5">
        <v>15.53</v>
      </c>
      <c r="X140" s="5" t="s">
        <v>297</v>
      </c>
      <c r="Y140" s="5" t="s">
        <v>297</v>
      </c>
    </row>
    <row r="141" spans="5:25">
      <c r="H141" s="19">
        <v>132</v>
      </c>
      <c r="I141" s="19"/>
      <c r="J141" s="22">
        <v>2282</v>
      </c>
      <c r="K141" s="22"/>
      <c r="L141" s="27" t="s">
        <v>173</v>
      </c>
      <c r="M141" s="20" t="s">
        <v>169</v>
      </c>
      <c r="T141" t="e">
        <f t="shared" si="2"/>
        <v>#REF!</v>
      </c>
      <c r="W141" s="6">
        <v>9.9499999999999993</v>
      </c>
      <c r="X141" s="6" t="s">
        <v>297</v>
      </c>
      <c r="Y141" s="6" t="s">
        <v>297</v>
      </c>
    </row>
    <row r="142" spans="5:25">
      <c r="H142" s="19">
        <v>133</v>
      </c>
      <c r="I142" s="19"/>
      <c r="J142" s="21">
        <v>2283</v>
      </c>
      <c r="K142" s="21"/>
      <c r="L142" s="26" t="s">
        <v>174</v>
      </c>
      <c r="M142" s="20" t="s">
        <v>169</v>
      </c>
      <c r="T142" t="e">
        <f t="shared" si="2"/>
        <v>#REF!</v>
      </c>
      <c r="W142" s="5">
        <v>85.5</v>
      </c>
      <c r="X142" s="5" t="s">
        <v>297</v>
      </c>
      <c r="Y142" s="5" t="s">
        <v>297</v>
      </c>
    </row>
    <row r="143" spans="5:25">
      <c r="H143" s="20">
        <v>134</v>
      </c>
      <c r="I143" s="20"/>
      <c r="J143" s="22">
        <v>2284</v>
      </c>
      <c r="K143" s="22"/>
      <c r="L143" s="27" t="s">
        <v>175</v>
      </c>
      <c r="M143" s="20" t="s">
        <v>169</v>
      </c>
      <c r="T143" t="e">
        <f t="shared" si="2"/>
        <v>#REF!</v>
      </c>
      <c r="W143" s="6">
        <v>16.2</v>
      </c>
      <c r="X143" s="6" t="s">
        <v>297</v>
      </c>
      <c r="Y143" s="6" t="s">
        <v>297</v>
      </c>
    </row>
    <row r="144" spans="5:25">
      <c r="H144" s="20">
        <v>135</v>
      </c>
      <c r="I144" s="20"/>
      <c r="J144" s="21">
        <v>2285</v>
      </c>
      <c r="K144" s="21"/>
      <c r="L144" s="26" t="s">
        <v>176</v>
      </c>
      <c r="M144" s="20" t="s">
        <v>169</v>
      </c>
      <c r="T144" t="e">
        <f t="shared" si="2"/>
        <v>#REF!</v>
      </c>
      <c r="W144" s="5">
        <v>43.56</v>
      </c>
      <c r="X144" s="5" t="s">
        <v>297</v>
      </c>
      <c r="Y144" s="5" t="s">
        <v>297</v>
      </c>
    </row>
    <row r="145" spans="5:25">
      <c r="H145" s="19">
        <v>136</v>
      </c>
      <c r="I145" s="19"/>
      <c r="J145" s="22">
        <v>2286</v>
      </c>
      <c r="K145" s="22"/>
      <c r="L145" s="27" t="s">
        <v>177</v>
      </c>
      <c r="M145" s="20" t="s">
        <v>169</v>
      </c>
      <c r="T145" t="e">
        <f t="shared" si="2"/>
        <v>#REF!</v>
      </c>
      <c r="W145" s="6">
        <v>10.91</v>
      </c>
      <c r="X145" s="6" t="s">
        <v>297</v>
      </c>
      <c r="Y145" s="6" t="s">
        <v>297</v>
      </c>
    </row>
    <row r="146" spans="5:25">
      <c r="H146" s="19">
        <v>137</v>
      </c>
      <c r="I146" s="19"/>
      <c r="J146" s="21">
        <v>2287</v>
      </c>
      <c r="K146" s="21"/>
      <c r="L146" s="26" t="s">
        <v>178</v>
      </c>
      <c r="M146" s="20" t="s">
        <v>169</v>
      </c>
      <c r="T146">
        <v>146</v>
      </c>
    </row>
    <row r="147" spans="5:25">
      <c r="H147" s="20">
        <v>138</v>
      </c>
      <c r="I147" s="20"/>
      <c r="J147" s="22">
        <v>4080</v>
      </c>
      <c r="K147" s="22"/>
      <c r="L147" s="27" t="s">
        <v>179</v>
      </c>
      <c r="M147" s="20" t="s">
        <v>169</v>
      </c>
      <c r="T147">
        <f t="shared" si="2"/>
        <v>147</v>
      </c>
      <c r="W147" s="5">
        <v>123.4</v>
      </c>
      <c r="X147" s="5" t="s">
        <v>297</v>
      </c>
      <c r="Y147" s="5" t="s">
        <v>297</v>
      </c>
    </row>
    <row r="148" spans="5:25">
      <c r="H148" s="20">
        <v>139</v>
      </c>
      <c r="I148" s="20"/>
      <c r="J148" s="21">
        <v>6001</v>
      </c>
      <c r="K148" s="21"/>
      <c r="L148" s="26" t="s">
        <v>180</v>
      </c>
      <c r="M148" s="20" t="s">
        <v>169</v>
      </c>
      <c r="T148">
        <v>147</v>
      </c>
    </row>
    <row r="149" spans="5:25">
      <c r="H149" s="19">
        <v>140</v>
      </c>
      <c r="I149" s="19"/>
      <c r="J149" s="22">
        <v>6010</v>
      </c>
      <c r="K149" s="22"/>
      <c r="L149" s="27" t="s">
        <v>8</v>
      </c>
      <c r="M149" s="20" t="s">
        <v>169</v>
      </c>
      <c r="T149">
        <f t="shared" si="2"/>
        <v>148</v>
      </c>
      <c r="W149" s="6">
        <v>12.37</v>
      </c>
      <c r="X149" s="6" t="s">
        <v>297</v>
      </c>
      <c r="Y149" s="6" t="s">
        <v>297</v>
      </c>
    </row>
    <row r="150" spans="5:25">
      <c r="H150" s="19">
        <v>141</v>
      </c>
      <c r="I150" s="19"/>
      <c r="J150" s="21">
        <v>6020</v>
      </c>
      <c r="K150" s="21"/>
      <c r="L150" s="26" t="s">
        <v>181</v>
      </c>
      <c r="M150" s="20" t="s">
        <v>169</v>
      </c>
      <c r="T150">
        <f t="shared" si="2"/>
        <v>149</v>
      </c>
      <c r="W150" s="5">
        <v>7.05</v>
      </c>
      <c r="X150" s="5" t="s">
        <v>297</v>
      </c>
      <c r="Y150" s="5" t="s">
        <v>297</v>
      </c>
    </row>
    <row r="151" spans="5:25">
      <c r="H151" s="20">
        <v>142</v>
      </c>
      <c r="I151" s="20"/>
      <c r="J151" s="22">
        <v>6040</v>
      </c>
      <c r="K151" s="22"/>
      <c r="L151" s="27" t="s">
        <v>182</v>
      </c>
      <c r="M151" s="20" t="s">
        <v>169</v>
      </c>
      <c r="T151">
        <f t="shared" si="2"/>
        <v>150</v>
      </c>
      <c r="W151" s="6">
        <v>74.75</v>
      </c>
      <c r="X151" s="6" t="s">
        <v>297</v>
      </c>
      <c r="Y151" s="6" t="s">
        <v>297</v>
      </c>
    </row>
    <row r="152" spans="5:25">
      <c r="H152" s="20">
        <v>143</v>
      </c>
      <c r="I152" s="20"/>
      <c r="J152" s="21">
        <v>6050</v>
      </c>
      <c r="K152" s="21"/>
      <c r="L152" s="26" t="s">
        <v>183</v>
      </c>
      <c r="M152" s="20" t="s">
        <v>169</v>
      </c>
      <c r="T152">
        <f t="shared" si="2"/>
        <v>151</v>
      </c>
      <c r="W152" s="5">
        <v>133.5</v>
      </c>
      <c r="X152" s="5" t="s">
        <v>297</v>
      </c>
      <c r="Y152" s="5" t="s">
        <v>297</v>
      </c>
    </row>
    <row r="153" spans="5:25">
      <c r="H153" s="19">
        <v>144</v>
      </c>
      <c r="I153" s="19"/>
      <c r="J153" s="22">
        <v>6060</v>
      </c>
      <c r="K153" s="22"/>
      <c r="L153" s="27" t="s">
        <v>184</v>
      </c>
      <c r="M153" s="20" t="s">
        <v>169</v>
      </c>
      <c r="T153">
        <f t="shared" si="2"/>
        <v>152</v>
      </c>
      <c r="W153" s="6">
        <v>174.7</v>
      </c>
      <c r="X153" s="6" t="s">
        <v>297</v>
      </c>
      <c r="Y153" s="6" t="s">
        <v>297</v>
      </c>
    </row>
    <row r="154" spans="5:25">
      <c r="H154" s="19">
        <v>145</v>
      </c>
      <c r="I154" s="19"/>
      <c r="J154" s="21">
        <v>6070</v>
      </c>
      <c r="K154" s="21"/>
      <c r="L154" s="26" t="s">
        <v>185</v>
      </c>
      <c r="M154" s="20" t="s">
        <v>169</v>
      </c>
      <c r="T154">
        <f t="shared" si="2"/>
        <v>153</v>
      </c>
      <c r="W154" s="5">
        <v>33.44</v>
      </c>
      <c r="X154" s="5" t="s">
        <v>297</v>
      </c>
      <c r="Y154" s="5" t="s">
        <v>297</v>
      </c>
    </row>
    <row r="155" spans="5:25">
      <c r="H155" s="20">
        <v>146</v>
      </c>
      <c r="I155" s="20"/>
      <c r="J155" s="22">
        <v>6090</v>
      </c>
      <c r="K155" s="22"/>
      <c r="L155" s="27" t="s">
        <v>186</v>
      </c>
      <c r="M155" s="20" t="s">
        <v>169</v>
      </c>
      <c r="T155">
        <f t="shared" si="2"/>
        <v>154</v>
      </c>
      <c r="W155" s="6">
        <v>57.15</v>
      </c>
      <c r="X155" s="6" t="s">
        <v>297</v>
      </c>
      <c r="Y155" s="6" t="s">
        <v>297</v>
      </c>
    </row>
    <row r="156" spans="5:25" ht="14.25" customHeight="1">
      <c r="E156" s="14" t="s">
        <v>187</v>
      </c>
      <c r="F156" s="15"/>
      <c r="G156" s="15"/>
      <c r="H156" s="20">
        <v>147</v>
      </c>
      <c r="I156" s="20"/>
      <c r="J156" s="21">
        <v>4165</v>
      </c>
      <c r="K156" s="21"/>
      <c r="L156" s="26" t="s">
        <v>188</v>
      </c>
      <c r="M156" s="23" t="s">
        <v>187</v>
      </c>
      <c r="T156" t="e">
        <f>+#REF!+1</f>
        <v>#REF!</v>
      </c>
      <c r="W156" s="6">
        <v>35.44</v>
      </c>
      <c r="X156" s="6" t="s">
        <v>297</v>
      </c>
      <c r="Y156" s="6" t="s">
        <v>297</v>
      </c>
    </row>
    <row r="157" spans="5:25" ht="14.25" customHeight="1">
      <c r="E157" s="14" t="s">
        <v>189</v>
      </c>
      <c r="F157" s="15"/>
      <c r="G157" s="15"/>
      <c r="H157" s="19">
        <v>148</v>
      </c>
      <c r="I157" s="19"/>
      <c r="J157" s="22">
        <v>2140</v>
      </c>
      <c r="K157" s="22"/>
      <c r="L157" s="27" t="s">
        <v>190</v>
      </c>
      <c r="M157" s="23" t="s">
        <v>189</v>
      </c>
      <c r="T157" t="e">
        <f>+#REF!+1</f>
        <v>#REF!</v>
      </c>
      <c r="W157" s="5">
        <v>20</v>
      </c>
      <c r="X157" s="5" t="s">
        <v>297</v>
      </c>
      <c r="Y157" s="5" t="s">
        <v>297</v>
      </c>
    </row>
    <row r="158" spans="5:25">
      <c r="H158" s="19">
        <v>149</v>
      </c>
      <c r="I158" s="19"/>
      <c r="J158" s="21">
        <v>2230</v>
      </c>
      <c r="K158" s="21"/>
      <c r="L158" s="26" t="s">
        <v>44</v>
      </c>
      <c r="M158" s="23" t="s">
        <v>189</v>
      </c>
      <c r="T158">
        <v>159</v>
      </c>
    </row>
    <row r="159" spans="5:25">
      <c r="H159" s="20">
        <v>150</v>
      </c>
      <c r="I159" s="20"/>
      <c r="J159" s="22">
        <v>4002</v>
      </c>
      <c r="K159" s="22"/>
      <c r="L159" s="27" t="s">
        <v>191</v>
      </c>
      <c r="M159" s="23" t="s">
        <v>189</v>
      </c>
      <c r="T159">
        <f t="shared" si="2"/>
        <v>160</v>
      </c>
      <c r="W159" s="6">
        <v>26.08</v>
      </c>
      <c r="X159" s="6" t="s">
        <v>297</v>
      </c>
      <c r="Y159" s="6" t="s">
        <v>297</v>
      </c>
    </row>
    <row r="160" spans="5:25">
      <c r="H160" s="20">
        <v>151</v>
      </c>
      <c r="I160" s="20"/>
      <c r="J160" s="21">
        <v>4004</v>
      </c>
      <c r="K160" s="21"/>
      <c r="L160" s="26" t="s">
        <v>192</v>
      </c>
      <c r="M160" s="23" t="s">
        <v>189</v>
      </c>
      <c r="T160">
        <f t="shared" si="2"/>
        <v>161</v>
      </c>
      <c r="W160" s="5">
        <v>161.1</v>
      </c>
      <c r="X160" s="5" t="s">
        <v>297</v>
      </c>
      <c r="Y160" s="5" t="s">
        <v>297</v>
      </c>
    </row>
    <row r="161" spans="5:25">
      <c r="H161" s="19">
        <v>152</v>
      </c>
      <c r="I161" s="19"/>
      <c r="J161" s="22">
        <v>4005</v>
      </c>
      <c r="K161" s="22"/>
      <c r="L161" s="27" t="s">
        <v>193</v>
      </c>
      <c r="M161" s="23" t="s">
        <v>189</v>
      </c>
      <c r="T161">
        <f t="shared" si="2"/>
        <v>162</v>
      </c>
      <c r="W161" s="6">
        <v>121.6</v>
      </c>
      <c r="X161" s="6" t="s">
        <v>297</v>
      </c>
      <c r="Y161" s="6" t="s">
        <v>297</v>
      </c>
    </row>
    <row r="162" spans="5:25">
      <c r="H162" s="19">
        <v>153</v>
      </c>
      <c r="I162" s="19"/>
      <c r="J162" s="21">
        <v>4007</v>
      </c>
      <c r="K162" s="21"/>
      <c r="L162" s="26" t="s">
        <v>194</v>
      </c>
      <c r="M162" s="23" t="s">
        <v>189</v>
      </c>
      <c r="T162">
        <v>162</v>
      </c>
    </row>
    <row r="163" spans="5:25">
      <c r="H163" s="20">
        <v>154</v>
      </c>
      <c r="I163" s="20"/>
      <c r="J163" s="22">
        <v>4009</v>
      </c>
      <c r="K163" s="22"/>
      <c r="L163" s="27" t="s">
        <v>195</v>
      </c>
      <c r="M163" s="23" t="s">
        <v>189</v>
      </c>
      <c r="T163">
        <f t="shared" si="2"/>
        <v>163</v>
      </c>
      <c r="W163" s="5">
        <v>26.4</v>
      </c>
      <c r="X163" s="5" t="s">
        <v>297</v>
      </c>
      <c r="Y163" s="5" t="s">
        <v>297</v>
      </c>
    </row>
    <row r="164" spans="5:25">
      <c r="H164" s="20">
        <v>155</v>
      </c>
      <c r="I164" s="20"/>
      <c r="J164" s="21">
        <v>4013</v>
      </c>
      <c r="K164" s="21"/>
      <c r="L164" s="26" t="s">
        <v>196</v>
      </c>
      <c r="M164" s="23" t="s">
        <v>189</v>
      </c>
      <c r="T164">
        <f t="shared" si="2"/>
        <v>164</v>
      </c>
      <c r="W164" s="6">
        <v>12.26</v>
      </c>
      <c r="X164" s="6" t="s">
        <v>297</v>
      </c>
      <c r="Y164" s="6" t="s">
        <v>297</v>
      </c>
    </row>
    <row r="165" spans="5:25">
      <c r="H165" s="19">
        <v>156</v>
      </c>
      <c r="I165" s="19"/>
      <c r="J165" s="22">
        <v>4014</v>
      </c>
      <c r="K165" s="22"/>
      <c r="L165" s="27" t="s">
        <v>197</v>
      </c>
      <c r="M165" s="23" t="s">
        <v>189</v>
      </c>
      <c r="T165">
        <f t="shared" si="2"/>
        <v>165</v>
      </c>
      <c r="W165" s="5">
        <v>13.69</v>
      </c>
      <c r="X165" s="5" t="s">
        <v>297</v>
      </c>
      <c r="Y165" s="5" t="s">
        <v>297</v>
      </c>
    </row>
    <row r="166" spans="5:25">
      <c r="H166" s="19">
        <v>157</v>
      </c>
      <c r="I166" s="19"/>
      <c r="J166" s="21">
        <v>4017</v>
      </c>
      <c r="K166" s="21"/>
      <c r="L166" s="26" t="s">
        <v>198</v>
      </c>
      <c r="M166" s="23" t="s">
        <v>189</v>
      </c>
      <c r="T166">
        <f t="shared" si="2"/>
        <v>166</v>
      </c>
      <c r="W166" s="6">
        <v>16.7</v>
      </c>
      <c r="X166" s="6" t="s">
        <v>297</v>
      </c>
      <c r="Y166" s="6" t="s">
        <v>297</v>
      </c>
    </row>
    <row r="167" spans="5:25">
      <c r="H167" s="20">
        <v>158</v>
      </c>
      <c r="I167" s="20"/>
      <c r="J167" s="22">
        <v>4018</v>
      </c>
      <c r="K167" s="22"/>
      <c r="L167" s="27" t="s">
        <v>199</v>
      </c>
      <c r="M167" s="23" t="s">
        <v>189</v>
      </c>
      <c r="T167">
        <f t="shared" si="2"/>
        <v>167</v>
      </c>
      <c r="W167" s="5">
        <v>31.82</v>
      </c>
      <c r="X167" s="5" t="s">
        <v>297</v>
      </c>
      <c r="Y167" s="5" t="s">
        <v>297</v>
      </c>
    </row>
    <row r="168" spans="5:25">
      <c r="H168" s="20">
        <v>159</v>
      </c>
      <c r="I168" s="20"/>
      <c r="J168" s="21">
        <v>4019</v>
      </c>
      <c r="K168" s="21"/>
      <c r="L168" s="26" t="s">
        <v>200</v>
      </c>
      <c r="M168" s="23" t="s">
        <v>189</v>
      </c>
      <c r="T168">
        <f t="shared" si="2"/>
        <v>168</v>
      </c>
      <c r="W168" s="6">
        <v>21.56</v>
      </c>
      <c r="X168" s="6" t="s">
        <v>297</v>
      </c>
      <c r="Y168" s="6" t="s">
        <v>297</v>
      </c>
    </row>
    <row r="169" spans="5:25" ht="14.25" customHeight="1">
      <c r="E169" s="16" t="s">
        <v>201</v>
      </c>
      <c r="F169" s="17"/>
      <c r="G169" s="17"/>
      <c r="H169" s="19">
        <v>160</v>
      </c>
      <c r="I169" s="19"/>
      <c r="J169" s="22">
        <v>2070</v>
      </c>
      <c r="K169" s="22"/>
      <c r="L169" s="27" t="s">
        <v>29</v>
      </c>
      <c r="M169" s="20" t="s">
        <v>201</v>
      </c>
      <c r="T169" t="e">
        <f>+#REF!+1</f>
        <v>#REF!</v>
      </c>
      <c r="W169" s="6">
        <v>25.22</v>
      </c>
      <c r="X169" s="6" t="s">
        <v>297</v>
      </c>
      <c r="Y169" s="6" t="s">
        <v>297</v>
      </c>
    </row>
    <row r="170" spans="5:25">
      <c r="H170" s="19">
        <v>161</v>
      </c>
      <c r="I170" s="19"/>
      <c r="J170" s="21">
        <v>4015</v>
      </c>
      <c r="K170" s="21"/>
      <c r="L170" s="26" t="s">
        <v>202</v>
      </c>
      <c r="M170" s="20" t="s">
        <v>201</v>
      </c>
      <c r="T170" t="e">
        <f t="shared" si="2"/>
        <v>#REF!</v>
      </c>
      <c r="W170" s="5">
        <v>25.42</v>
      </c>
      <c r="X170" s="5" t="s">
        <v>297</v>
      </c>
      <c r="Y170" s="5" t="s">
        <v>297</v>
      </c>
    </row>
    <row r="171" spans="5:25">
      <c r="H171" s="20">
        <v>162</v>
      </c>
      <c r="I171" s="20"/>
      <c r="J171" s="22">
        <v>4016</v>
      </c>
      <c r="K171" s="22"/>
      <c r="L171" s="27" t="s">
        <v>203</v>
      </c>
      <c r="M171" s="20" t="s">
        <v>201</v>
      </c>
      <c r="T171" t="e">
        <f t="shared" si="2"/>
        <v>#REF!</v>
      </c>
      <c r="W171" s="6">
        <v>35.479999999999997</v>
      </c>
      <c r="X171" s="6" t="s">
        <v>297</v>
      </c>
      <c r="Y171" s="6" t="s">
        <v>297</v>
      </c>
    </row>
    <row r="172" spans="5:25">
      <c r="E172" s="16" t="s">
        <v>204</v>
      </c>
      <c r="F172" s="17"/>
      <c r="G172" s="17"/>
      <c r="H172" s="20">
        <v>163</v>
      </c>
      <c r="I172" s="20"/>
      <c r="J172" s="21">
        <v>1010</v>
      </c>
      <c r="K172" s="21"/>
      <c r="L172" s="26" t="s">
        <v>205</v>
      </c>
      <c r="M172" s="20" t="s">
        <v>204</v>
      </c>
      <c r="T172" t="e">
        <f>+#REF!+1</f>
        <v>#REF!</v>
      </c>
      <c r="W172" s="5">
        <v>165.9</v>
      </c>
      <c r="X172" s="5" t="s">
        <v>297</v>
      </c>
      <c r="Y172" s="5" t="s">
        <v>297</v>
      </c>
    </row>
    <row r="173" spans="5:25">
      <c r="H173" s="19">
        <v>164</v>
      </c>
      <c r="I173" s="19"/>
      <c r="J173" s="22">
        <v>1020</v>
      </c>
      <c r="K173" s="22"/>
      <c r="L173" s="27" t="s">
        <v>21</v>
      </c>
      <c r="M173" s="20" t="s">
        <v>204</v>
      </c>
      <c r="T173" t="e">
        <f t="shared" si="2"/>
        <v>#REF!</v>
      </c>
      <c r="W173" s="6">
        <v>12.62</v>
      </c>
      <c r="X173" s="6" t="s">
        <v>297</v>
      </c>
      <c r="Y173" s="6" t="s">
        <v>297</v>
      </c>
    </row>
    <row r="174" spans="5:25">
      <c r="H174" s="19">
        <v>165</v>
      </c>
      <c r="I174" s="19"/>
      <c r="J174" s="21">
        <v>1030</v>
      </c>
      <c r="K174" s="21"/>
      <c r="L174" s="26" t="s">
        <v>206</v>
      </c>
      <c r="M174" s="20" t="s">
        <v>204</v>
      </c>
      <c r="T174" t="e">
        <f t="shared" si="2"/>
        <v>#REF!</v>
      </c>
      <c r="W174" s="5">
        <v>22</v>
      </c>
      <c r="X174" s="5" t="s">
        <v>297</v>
      </c>
      <c r="Y174" s="5" t="s">
        <v>297</v>
      </c>
    </row>
    <row r="175" spans="5:25">
      <c r="H175" s="20">
        <v>166</v>
      </c>
      <c r="I175" s="20"/>
      <c r="J175" s="22">
        <v>1050</v>
      </c>
      <c r="K175" s="22"/>
      <c r="L175" s="27" t="s">
        <v>207</v>
      </c>
      <c r="M175" s="20" t="s">
        <v>204</v>
      </c>
      <c r="T175" t="e">
        <f t="shared" si="2"/>
        <v>#REF!</v>
      </c>
      <c r="W175" s="6">
        <v>23.55</v>
      </c>
      <c r="X175" s="6" t="s">
        <v>297</v>
      </c>
      <c r="Y175" s="6" t="s">
        <v>297</v>
      </c>
    </row>
    <row r="176" spans="5:25">
      <c r="H176" s="20">
        <v>167</v>
      </c>
      <c r="I176" s="20"/>
      <c r="J176" s="21">
        <v>1060</v>
      </c>
      <c r="K176" s="21"/>
      <c r="L176" s="26" t="s">
        <v>208</v>
      </c>
      <c r="M176" s="20" t="s">
        <v>204</v>
      </c>
      <c r="T176" t="e">
        <f t="shared" si="2"/>
        <v>#REF!</v>
      </c>
      <c r="W176" s="5">
        <v>12.6</v>
      </c>
      <c r="X176" s="5" t="s">
        <v>297</v>
      </c>
      <c r="Y176" s="5" t="s">
        <v>297</v>
      </c>
    </row>
    <row r="177" spans="5:25">
      <c r="H177" s="19">
        <v>168</v>
      </c>
      <c r="I177" s="19"/>
      <c r="J177" s="22">
        <v>1080</v>
      </c>
      <c r="K177" s="22"/>
      <c r="L177" s="27" t="s">
        <v>209</v>
      </c>
      <c r="M177" s="20" t="s">
        <v>204</v>
      </c>
      <c r="T177" t="e">
        <f t="shared" si="2"/>
        <v>#REF!</v>
      </c>
      <c r="W177" s="6">
        <v>11.06</v>
      </c>
      <c r="X177" s="6" t="s">
        <v>297</v>
      </c>
      <c r="Y177" s="6" t="s">
        <v>297</v>
      </c>
    </row>
    <row r="178" spans="5:25">
      <c r="H178" s="19">
        <v>169</v>
      </c>
      <c r="I178" s="19"/>
      <c r="J178" s="21">
        <v>1120</v>
      </c>
      <c r="K178" s="21"/>
      <c r="L178" s="26" t="s">
        <v>210</v>
      </c>
      <c r="M178" s="20" t="s">
        <v>204</v>
      </c>
      <c r="T178" t="e">
        <f t="shared" si="2"/>
        <v>#REF!</v>
      </c>
      <c r="W178" s="5">
        <v>152.69999999999999</v>
      </c>
      <c r="X178" s="5" t="s">
        <v>297</v>
      </c>
      <c r="Y178" s="5" t="s">
        <v>297</v>
      </c>
    </row>
    <row r="179" spans="5:25">
      <c r="H179" s="20">
        <v>170</v>
      </c>
      <c r="I179" s="20"/>
      <c r="J179" s="22">
        <v>1140</v>
      </c>
      <c r="K179" s="22"/>
      <c r="L179" s="27" t="s">
        <v>10</v>
      </c>
      <c r="M179" s="20" t="s">
        <v>204</v>
      </c>
      <c r="T179" t="e">
        <f t="shared" ref="T179:T234" si="3">+T178+1</f>
        <v>#REF!</v>
      </c>
      <c r="W179" s="6">
        <v>25.36</v>
      </c>
      <c r="X179" s="6" t="s">
        <v>297</v>
      </c>
      <c r="Y179" s="6" t="s">
        <v>297</v>
      </c>
    </row>
    <row r="180" spans="5:25">
      <c r="H180" s="20">
        <v>171</v>
      </c>
      <c r="I180" s="20"/>
      <c r="J180" s="21">
        <v>1150</v>
      </c>
      <c r="K180" s="21"/>
      <c r="L180" s="26" t="s">
        <v>5</v>
      </c>
      <c r="M180" s="20" t="s">
        <v>204</v>
      </c>
      <c r="T180" t="e">
        <f t="shared" si="3"/>
        <v>#REF!</v>
      </c>
      <c r="W180" s="5">
        <v>3.11</v>
      </c>
      <c r="X180" s="5" t="s">
        <v>297</v>
      </c>
      <c r="Y180" s="5" t="s">
        <v>297</v>
      </c>
    </row>
    <row r="181" spans="5:25">
      <c r="H181" s="19">
        <v>172</v>
      </c>
      <c r="I181" s="19"/>
      <c r="J181" s="22">
        <v>1180</v>
      </c>
      <c r="K181" s="22"/>
      <c r="L181" s="27" t="s">
        <v>211</v>
      </c>
      <c r="M181" s="20" t="s">
        <v>204</v>
      </c>
      <c r="T181" t="e">
        <f t="shared" si="3"/>
        <v>#REF!</v>
      </c>
      <c r="W181" s="6">
        <v>7.86</v>
      </c>
      <c r="X181" s="6" t="s">
        <v>297</v>
      </c>
      <c r="Y181" s="6" t="s">
        <v>297</v>
      </c>
    </row>
    <row r="182" spans="5:25" ht="14.25" customHeight="1">
      <c r="E182" s="14" t="s">
        <v>212</v>
      </c>
      <c r="F182" s="15"/>
      <c r="G182" s="15"/>
      <c r="H182" s="19">
        <v>173</v>
      </c>
      <c r="I182" s="19"/>
      <c r="J182" s="21">
        <v>1111</v>
      </c>
      <c r="K182" s="21"/>
      <c r="L182" s="26" t="s">
        <v>213</v>
      </c>
      <c r="M182" s="23" t="s">
        <v>212</v>
      </c>
      <c r="T182" t="e">
        <f>+#REF!+1</f>
        <v>#REF!</v>
      </c>
      <c r="W182" s="5">
        <v>125.5</v>
      </c>
      <c r="X182" s="5" t="s">
        <v>297</v>
      </c>
      <c r="Y182" s="5" t="s">
        <v>297</v>
      </c>
    </row>
    <row r="183" spans="5:25">
      <c r="H183" s="20">
        <v>174</v>
      </c>
      <c r="I183" s="20"/>
      <c r="J183" s="22">
        <v>1182</v>
      </c>
      <c r="K183" s="22"/>
      <c r="L183" s="27" t="s">
        <v>214</v>
      </c>
      <c r="M183" s="23" t="s">
        <v>212</v>
      </c>
      <c r="T183" t="e">
        <f t="shared" si="3"/>
        <v>#REF!</v>
      </c>
      <c r="W183" s="6">
        <v>12.35</v>
      </c>
      <c r="X183" s="6" t="s">
        <v>297</v>
      </c>
      <c r="Y183" s="6" t="s">
        <v>297</v>
      </c>
    </row>
    <row r="184" spans="5:25">
      <c r="H184" s="20">
        <v>175</v>
      </c>
      <c r="I184" s="20"/>
      <c r="J184" s="21">
        <v>1183</v>
      </c>
      <c r="K184" s="21"/>
      <c r="L184" s="26" t="s">
        <v>215</v>
      </c>
      <c r="M184" s="23" t="s">
        <v>212</v>
      </c>
      <c r="T184" t="e">
        <f t="shared" si="3"/>
        <v>#REF!</v>
      </c>
      <c r="W184" s="5">
        <v>13.09</v>
      </c>
      <c r="X184" s="5" t="s">
        <v>297</v>
      </c>
      <c r="Y184" s="5" t="s">
        <v>297</v>
      </c>
    </row>
    <row r="185" spans="5:25">
      <c r="H185" s="19">
        <v>176</v>
      </c>
      <c r="I185" s="19"/>
      <c r="J185" s="22">
        <v>2120</v>
      </c>
      <c r="K185" s="22"/>
      <c r="L185" s="27" t="s">
        <v>216</v>
      </c>
      <c r="M185" s="23" t="s">
        <v>212</v>
      </c>
      <c r="T185" t="e">
        <f t="shared" si="3"/>
        <v>#REF!</v>
      </c>
      <c r="W185" s="6">
        <v>16.77</v>
      </c>
      <c r="X185" s="6" t="s">
        <v>297</v>
      </c>
      <c r="Y185" s="6" t="s">
        <v>297</v>
      </c>
    </row>
    <row r="186" spans="5:25">
      <c r="H186" s="19">
        <v>177</v>
      </c>
      <c r="I186" s="19"/>
      <c r="J186" s="21">
        <v>4081</v>
      </c>
      <c r="K186" s="21"/>
      <c r="L186" s="26" t="s">
        <v>217</v>
      </c>
      <c r="M186" s="23" t="s">
        <v>212</v>
      </c>
      <c r="T186" t="e">
        <f t="shared" si="3"/>
        <v>#REF!</v>
      </c>
      <c r="W186" s="5">
        <v>14.66</v>
      </c>
      <c r="X186" s="5" t="s">
        <v>297</v>
      </c>
      <c r="Y186" s="5" t="s">
        <v>297</v>
      </c>
    </row>
    <row r="187" spans="5:25">
      <c r="H187" s="20">
        <v>178</v>
      </c>
      <c r="I187" s="20"/>
      <c r="J187" s="22">
        <v>4082</v>
      </c>
      <c r="K187" s="22"/>
      <c r="L187" s="27" t="s">
        <v>218</v>
      </c>
      <c r="M187" s="23" t="s">
        <v>212</v>
      </c>
      <c r="T187" t="e">
        <f t="shared" si="3"/>
        <v>#REF!</v>
      </c>
      <c r="W187" s="6">
        <v>12.4</v>
      </c>
      <c r="X187" s="6" t="s">
        <v>297</v>
      </c>
      <c r="Y187" s="6" t="s">
        <v>297</v>
      </c>
    </row>
    <row r="188" spans="5:25">
      <c r="H188" s="20">
        <v>179</v>
      </c>
      <c r="I188" s="20"/>
      <c r="J188" s="21">
        <v>4083</v>
      </c>
      <c r="K188" s="21"/>
      <c r="L188" s="26" t="s">
        <v>219</v>
      </c>
      <c r="M188" s="23" t="s">
        <v>212</v>
      </c>
      <c r="T188" t="e">
        <f t="shared" si="3"/>
        <v>#REF!</v>
      </c>
      <c r="W188" s="5">
        <v>12.31</v>
      </c>
      <c r="X188" s="5" t="s">
        <v>297</v>
      </c>
      <c r="Y188" s="5" t="s">
        <v>297</v>
      </c>
    </row>
    <row r="189" spans="5:25">
      <c r="H189" s="19">
        <v>180</v>
      </c>
      <c r="I189" s="19"/>
      <c r="J189" s="22">
        <v>4084</v>
      </c>
      <c r="K189" s="22"/>
      <c r="L189" s="27" t="s">
        <v>32</v>
      </c>
      <c r="M189" s="23" t="s">
        <v>212</v>
      </c>
      <c r="T189" t="e">
        <f t="shared" si="3"/>
        <v>#REF!</v>
      </c>
      <c r="W189" s="6">
        <v>13.56</v>
      </c>
      <c r="X189" s="6" t="s">
        <v>297</v>
      </c>
      <c r="Y189" s="6" t="s">
        <v>297</v>
      </c>
    </row>
    <row r="190" spans="5:25">
      <c r="H190" s="19">
        <v>181</v>
      </c>
      <c r="I190" s="19"/>
      <c r="J190" s="21">
        <v>4130</v>
      </c>
      <c r="K190" s="21"/>
      <c r="L190" s="26" t="s">
        <v>27</v>
      </c>
      <c r="M190" s="23" t="s">
        <v>212</v>
      </c>
      <c r="T190" t="e">
        <f t="shared" si="3"/>
        <v>#REF!</v>
      </c>
      <c r="W190" s="5">
        <v>14.1</v>
      </c>
      <c r="X190" s="5" t="s">
        <v>297</v>
      </c>
      <c r="Y190" s="5" t="s">
        <v>297</v>
      </c>
    </row>
    <row r="191" spans="5:25">
      <c r="H191" s="20">
        <v>182</v>
      </c>
      <c r="I191" s="20"/>
      <c r="J191" s="22">
        <v>4280</v>
      </c>
      <c r="K191" s="22"/>
      <c r="L191" s="27" t="s">
        <v>220</v>
      </c>
      <c r="M191" s="23" t="s">
        <v>212</v>
      </c>
      <c r="T191" t="e">
        <f t="shared" si="3"/>
        <v>#REF!</v>
      </c>
      <c r="W191" s="6">
        <v>12.4</v>
      </c>
      <c r="X191" s="6" t="s">
        <v>297</v>
      </c>
      <c r="Y191" s="6" t="s">
        <v>297</v>
      </c>
    </row>
    <row r="192" spans="5:25" ht="14.25" customHeight="1">
      <c r="E192" s="16" t="s">
        <v>221</v>
      </c>
      <c r="F192" s="17"/>
      <c r="G192" s="17"/>
      <c r="H192" s="20">
        <v>183</v>
      </c>
      <c r="I192" s="20"/>
      <c r="J192" s="21">
        <v>8010</v>
      </c>
      <c r="K192" s="21"/>
      <c r="L192" s="26" t="s">
        <v>222</v>
      </c>
      <c r="M192" s="20" t="s">
        <v>221</v>
      </c>
      <c r="T192" t="e">
        <f>+#REF!+1</f>
        <v>#REF!</v>
      </c>
      <c r="W192" s="6">
        <v>10.78</v>
      </c>
      <c r="X192" s="6" t="s">
        <v>297</v>
      </c>
      <c r="Y192" s="6" t="s">
        <v>297</v>
      </c>
    </row>
    <row r="193" spans="8:25">
      <c r="H193" s="19">
        <v>184</v>
      </c>
      <c r="I193" s="19"/>
      <c r="J193" s="22">
        <v>8012</v>
      </c>
      <c r="K193" s="22"/>
      <c r="L193" s="27" t="s">
        <v>223</v>
      </c>
      <c r="M193" s="20" t="s">
        <v>221</v>
      </c>
      <c r="T193" t="e">
        <f t="shared" si="3"/>
        <v>#REF!</v>
      </c>
      <c r="W193" s="5">
        <v>10.97</v>
      </c>
      <c r="X193" s="5" t="s">
        <v>297</v>
      </c>
      <c r="Y193" s="5" t="s">
        <v>297</v>
      </c>
    </row>
    <row r="194" spans="8:25">
      <c r="H194" s="19">
        <v>185</v>
      </c>
      <c r="I194" s="19"/>
      <c r="J194" s="21">
        <v>8020</v>
      </c>
      <c r="K194" s="21"/>
      <c r="L194" s="26" t="s">
        <v>224</v>
      </c>
      <c r="M194" s="20" t="s">
        <v>221</v>
      </c>
      <c r="T194" t="e">
        <f t="shared" si="3"/>
        <v>#REF!</v>
      </c>
      <c r="W194" s="6">
        <v>14.21</v>
      </c>
      <c r="X194" s="6" t="s">
        <v>297</v>
      </c>
      <c r="Y194" s="6" t="s">
        <v>297</v>
      </c>
    </row>
    <row r="195" spans="8:25">
      <c r="H195" s="20">
        <v>186</v>
      </c>
      <c r="I195" s="20"/>
      <c r="J195" s="22">
        <v>8030</v>
      </c>
      <c r="K195" s="22"/>
      <c r="L195" s="27" t="s">
        <v>225</v>
      </c>
      <c r="M195" s="20" t="s">
        <v>221</v>
      </c>
      <c r="T195" t="e">
        <f t="shared" si="3"/>
        <v>#REF!</v>
      </c>
      <c r="W195" s="5">
        <v>5.28</v>
      </c>
      <c r="X195" s="5" t="s">
        <v>297</v>
      </c>
      <c r="Y195" s="5" t="s">
        <v>297</v>
      </c>
    </row>
    <row r="196" spans="8:25">
      <c r="H196" s="20">
        <v>187</v>
      </c>
      <c r="I196" s="20"/>
      <c r="J196" s="21">
        <v>8040</v>
      </c>
      <c r="K196" s="21"/>
      <c r="L196" s="26" t="s">
        <v>226</v>
      </c>
      <c r="M196" s="20" t="s">
        <v>221</v>
      </c>
      <c r="T196" t="e">
        <f t="shared" si="3"/>
        <v>#REF!</v>
      </c>
      <c r="W196" s="6">
        <v>47.96</v>
      </c>
      <c r="X196" s="6" t="s">
        <v>297</v>
      </c>
      <c r="Y196" s="6" t="s">
        <v>297</v>
      </c>
    </row>
    <row r="197" spans="8:25">
      <c r="H197" s="19">
        <v>188</v>
      </c>
      <c r="I197" s="19"/>
      <c r="J197" s="22">
        <v>8050</v>
      </c>
      <c r="K197" s="22"/>
      <c r="L197" s="27" t="s">
        <v>227</v>
      </c>
      <c r="M197" s="20" t="s">
        <v>221</v>
      </c>
      <c r="T197" t="e">
        <f t="shared" si="3"/>
        <v>#REF!</v>
      </c>
      <c r="W197" s="5">
        <v>155.30000000000001</v>
      </c>
      <c r="X197" s="5" t="s">
        <v>297</v>
      </c>
      <c r="Y197" s="5" t="s">
        <v>297</v>
      </c>
    </row>
    <row r="198" spans="8:25">
      <c r="H198" s="19">
        <v>189</v>
      </c>
      <c r="I198" s="19"/>
      <c r="J198" s="21">
        <v>8060</v>
      </c>
      <c r="K198" s="21"/>
      <c r="L198" s="26" t="s">
        <v>228</v>
      </c>
      <c r="M198" s="20" t="s">
        <v>221</v>
      </c>
      <c r="T198" t="e">
        <f t="shared" si="3"/>
        <v>#REF!</v>
      </c>
      <c r="W198" s="6">
        <v>118.8</v>
      </c>
      <c r="X198" s="6" t="s">
        <v>297</v>
      </c>
      <c r="Y198" s="6" t="s">
        <v>297</v>
      </c>
    </row>
    <row r="199" spans="8:25">
      <c r="H199" s="20">
        <v>190</v>
      </c>
      <c r="I199" s="20"/>
      <c r="J199" s="22">
        <v>8070</v>
      </c>
      <c r="K199" s="22"/>
      <c r="L199" s="27" t="s">
        <v>229</v>
      </c>
      <c r="M199" s="20" t="s">
        <v>221</v>
      </c>
      <c r="T199" t="e">
        <f t="shared" si="3"/>
        <v>#REF!</v>
      </c>
      <c r="W199" s="5">
        <v>32.6</v>
      </c>
      <c r="X199" s="5" t="s">
        <v>297</v>
      </c>
      <c r="Y199" s="5" t="s">
        <v>297</v>
      </c>
    </row>
    <row r="200" spans="8:25">
      <c r="H200" s="20">
        <v>191</v>
      </c>
      <c r="I200" s="20"/>
      <c r="J200" s="21">
        <v>8100</v>
      </c>
      <c r="K200" s="21"/>
      <c r="L200" s="26" t="s">
        <v>230</v>
      </c>
      <c r="M200" s="20" t="s">
        <v>221</v>
      </c>
      <c r="T200" t="e">
        <f t="shared" si="3"/>
        <v>#REF!</v>
      </c>
      <c r="W200" s="6">
        <v>23.77</v>
      </c>
      <c r="X200" s="6" t="s">
        <v>297</v>
      </c>
      <c r="Y200" s="6" t="s">
        <v>297</v>
      </c>
    </row>
    <row r="201" spans="8:25">
      <c r="H201" s="19">
        <v>192</v>
      </c>
      <c r="I201" s="19"/>
      <c r="J201" s="22">
        <v>8120</v>
      </c>
      <c r="K201" s="22"/>
      <c r="L201" s="27" t="s">
        <v>231</v>
      </c>
      <c r="M201" s="20" t="s">
        <v>221</v>
      </c>
      <c r="T201" t="e">
        <f t="shared" si="3"/>
        <v>#REF!</v>
      </c>
      <c r="W201" s="5">
        <v>4.9000000000000004</v>
      </c>
      <c r="X201" s="5" t="s">
        <v>297</v>
      </c>
      <c r="Y201" s="5" t="s">
        <v>297</v>
      </c>
    </row>
    <row r="202" spans="8:25">
      <c r="H202" s="19">
        <v>193</v>
      </c>
      <c r="I202" s="19"/>
      <c r="J202" s="21">
        <v>8150</v>
      </c>
      <c r="K202" s="21"/>
      <c r="L202" s="26" t="s">
        <v>7</v>
      </c>
      <c r="M202" s="20" t="s">
        <v>221</v>
      </c>
      <c r="T202" t="e">
        <f t="shared" si="3"/>
        <v>#REF!</v>
      </c>
      <c r="W202" s="6">
        <v>16.649999999999999</v>
      </c>
      <c r="X202" s="6" t="s">
        <v>297</v>
      </c>
      <c r="Y202" s="6" t="s">
        <v>297</v>
      </c>
    </row>
    <row r="203" spans="8:25">
      <c r="H203" s="20">
        <v>194</v>
      </c>
      <c r="I203" s="20"/>
      <c r="J203" s="22">
        <v>8160</v>
      </c>
      <c r="K203" s="22"/>
      <c r="L203" s="27" t="s">
        <v>232</v>
      </c>
      <c r="M203" s="20" t="s">
        <v>221</v>
      </c>
      <c r="T203" t="e">
        <f t="shared" si="3"/>
        <v>#REF!</v>
      </c>
      <c r="W203" s="5">
        <v>13.29</v>
      </c>
      <c r="X203" s="5" t="s">
        <v>297</v>
      </c>
      <c r="Y203" s="5" t="s">
        <v>297</v>
      </c>
    </row>
    <row r="204" spans="8:25">
      <c r="H204" s="20">
        <v>195</v>
      </c>
      <c r="I204" s="20"/>
      <c r="J204" s="21">
        <v>8170</v>
      </c>
      <c r="K204" s="21"/>
      <c r="L204" s="26" t="s">
        <v>233</v>
      </c>
      <c r="M204" s="20" t="s">
        <v>221</v>
      </c>
      <c r="T204" t="e">
        <f t="shared" si="3"/>
        <v>#REF!</v>
      </c>
      <c r="W204" s="6">
        <v>14.94</v>
      </c>
      <c r="X204" s="6" t="s">
        <v>297</v>
      </c>
      <c r="Y204" s="6" t="s">
        <v>297</v>
      </c>
    </row>
    <row r="205" spans="8:25">
      <c r="H205" s="19">
        <v>196</v>
      </c>
      <c r="I205" s="19"/>
      <c r="J205" s="22">
        <v>8180</v>
      </c>
      <c r="K205" s="22"/>
      <c r="L205" s="27" t="s">
        <v>234</v>
      </c>
      <c r="M205" s="20" t="s">
        <v>221</v>
      </c>
      <c r="T205" t="e">
        <f t="shared" si="3"/>
        <v>#REF!</v>
      </c>
      <c r="W205" s="5">
        <v>7.86</v>
      </c>
      <c r="X205" s="5" t="s">
        <v>297</v>
      </c>
      <c r="Y205" s="5" t="s">
        <v>297</v>
      </c>
    </row>
    <row r="206" spans="8:25">
      <c r="H206" s="19">
        <v>197</v>
      </c>
      <c r="I206" s="19"/>
      <c r="J206" s="21">
        <v>8190</v>
      </c>
      <c r="K206" s="21"/>
      <c r="L206" s="26" t="s">
        <v>235</v>
      </c>
      <c r="M206" s="20" t="s">
        <v>221</v>
      </c>
      <c r="T206" t="e">
        <f t="shared" si="3"/>
        <v>#REF!</v>
      </c>
      <c r="W206" s="6">
        <v>9.3000000000000007</v>
      </c>
      <c r="X206" s="6" t="s">
        <v>297</v>
      </c>
      <c r="Y206" s="6" t="s">
        <v>297</v>
      </c>
    </row>
    <row r="207" spans="8:25">
      <c r="H207" s="20">
        <v>198</v>
      </c>
      <c r="I207" s="20"/>
      <c r="J207" s="22">
        <v>8200</v>
      </c>
      <c r="K207" s="22"/>
      <c r="L207" s="27" t="s">
        <v>236</v>
      </c>
      <c r="M207" s="20" t="s">
        <v>221</v>
      </c>
      <c r="T207" t="e">
        <f t="shared" si="3"/>
        <v>#REF!</v>
      </c>
      <c r="W207" s="5">
        <v>94</v>
      </c>
      <c r="X207" s="5" t="s">
        <v>297</v>
      </c>
      <c r="Y207" s="5" t="s">
        <v>297</v>
      </c>
    </row>
    <row r="208" spans="8:25">
      <c r="H208" s="20">
        <v>199</v>
      </c>
      <c r="I208" s="20"/>
      <c r="J208" s="21">
        <v>8210</v>
      </c>
      <c r="K208" s="21"/>
      <c r="L208" s="26" t="s">
        <v>237</v>
      </c>
      <c r="M208" s="20" t="s">
        <v>221</v>
      </c>
      <c r="T208">
        <v>209</v>
      </c>
    </row>
    <row r="209" spans="5:25">
      <c r="H209" s="19">
        <v>200</v>
      </c>
      <c r="I209" s="19"/>
      <c r="J209" s="22">
        <v>8230</v>
      </c>
      <c r="K209" s="22"/>
      <c r="L209" s="27" t="s">
        <v>238</v>
      </c>
      <c r="M209" s="20" t="s">
        <v>221</v>
      </c>
      <c r="T209">
        <f t="shared" si="3"/>
        <v>210</v>
      </c>
      <c r="W209" s="6">
        <v>130</v>
      </c>
      <c r="X209" s="6" t="s">
        <v>297</v>
      </c>
      <c r="Y209" s="6" t="s">
        <v>297</v>
      </c>
    </row>
    <row r="210" spans="5:25">
      <c r="H210" s="19">
        <v>201</v>
      </c>
      <c r="I210" s="19"/>
      <c r="J210" s="21">
        <v>8240</v>
      </c>
      <c r="K210" s="21"/>
      <c r="L210" s="26" t="s">
        <v>239</v>
      </c>
      <c r="M210" s="20" t="s">
        <v>221</v>
      </c>
      <c r="T210">
        <f t="shared" si="3"/>
        <v>211</v>
      </c>
      <c r="W210" s="5">
        <v>5.17</v>
      </c>
      <c r="X210" s="5" t="s">
        <v>297</v>
      </c>
      <c r="Y210" s="5" t="s">
        <v>297</v>
      </c>
    </row>
    <row r="211" spans="5:25">
      <c r="H211" s="20">
        <v>202</v>
      </c>
      <c r="I211" s="20"/>
      <c r="J211" s="22">
        <v>8250</v>
      </c>
      <c r="K211" s="22"/>
      <c r="L211" s="27" t="s">
        <v>240</v>
      </c>
      <c r="M211" s="20" t="s">
        <v>221</v>
      </c>
      <c r="T211">
        <f t="shared" si="3"/>
        <v>212</v>
      </c>
      <c r="W211" s="6">
        <v>244.4</v>
      </c>
      <c r="X211" s="6" t="s">
        <v>297</v>
      </c>
      <c r="Y211" s="6" t="s">
        <v>297</v>
      </c>
    </row>
    <row r="212" spans="5:25">
      <c r="H212" s="20">
        <v>203</v>
      </c>
      <c r="I212" s="20"/>
      <c r="J212" s="21">
        <v>8260</v>
      </c>
      <c r="K212" s="21"/>
      <c r="L212" s="26" t="s">
        <v>241</v>
      </c>
      <c r="M212" s="20" t="s">
        <v>221</v>
      </c>
      <c r="T212">
        <f t="shared" si="3"/>
        <v>213</v>
      </c>
      <c r="W212" s="5">
        <v>912</v>
      </c>
      <c r="X212" s="5" t="s">
        <v>297</v>
      </c>
      <c r="Y212" s="5" t="s">
        <v>297</v>
      </c>
    </row>
    <row r="213" spans="5:25">
      <c r="H213" s="19">
        <v>204</v>
      </c>
      <c r="I213" s="19"/>
      <c r="J213" s="22">
        <v>8270</v>
      </c>
      <c r="K213" s="22"/>
      <c r="L213" s="27" t="s">
        <v>242</v>
      </c>
      <c r="M213" s="20" t="s">
        <v>221</v>
      </c>
      <c r="T213">
        <f t="shared" si="3"/>
        <v>214</v>
      </c>
      <c r="W213" s="6">
        <v>10.42</v>
      </c>
      <c r="X213" s="6" t="s">
        <v>297</v>
      </c>
      <c r="Y213" s="6" t="s">
        <v>297</v>
      </c>
    </row>
    <row r="214" spans="5:25">
      <c r="H214" s="19">
        <v>205</v>
      </c>
      <c r="I214" s="19"/>
      <c r="J214" s="21">
        <v>8280</v>
      </c>
      <c r="K214" s="21"/>
      <c r="L214" s="26" t="s">
        <v>243</v>
      </c>
      <c r="M214" s="20" t="s">
        <v>221</v>
      </c>
      <c r="T214">
        <f t="shared" si="3"/>
        <v>215</v>
      </c>
      <c r="W214" s="5">
        <v>26.4</v>
      </c>
      <c r="X214" s="5" t="s">
        <v>297</v>
      </c>
      <c r="Y214" s="5" t="s">
        <v>297</v>
      </c>
    </row>
    <row r="215" spans="5:25">
      <c r="H215" s="20">
        <v>206</v>
      </c>
      <c r="I215" s="20"/>
      <c r="J215" s="22">
        <v>8300</v>
      </c>
      <c r="K215" s="22"/>
      <c r="L215" s="27" t="s">
        <v>244</v>
      </c>
      <c r="M215" s="20" t="s">
        <v>221</v>
      </c>
      <c r="T215">
        <v>215</v>
      </c>
    </row>
    <row r="216" spans="5:25">
      <c r="H216" s="20">
        <v>207</v>
      </c>
      <c r="I216" s="20"/>
      <c r="J216" s="21">
        <v>8310</v>
      </c>
      <c r="K216" s="21"/>
      <c r="L216" s="26" t="s">
        <v>245</v>
      </c>
      <c r="M216" s="20" t="s">
        <v>221</v>
      </c>
      <c r="T216">
        <f t="shared" si="3"/>
        <v>216</v>
      </c>
      <c r="W216" s="6">
        <v>42.4</v>
      </c>
      <c r="X216" s="6" t="s">
        <v>297</v>
      </c>
      <c r="Y216" s="6" t="s">
        <v>297</v>
      </c>
    </row>
    <row r="217" spans="5:25">
      <c r="H217" s="19">
        <v>208</v>
      </c>
      <c r="I217" s="19"/>
      <c r="J217" s="22">
        <v>8311</v>
      </c>
      <c r="K217" s="22"/>
      <c r="L217" s="27" t="s">
        <v>246</v>
      </c>
      <c r="M217" s="20" t="s">
        <v>221</v>
      </c>
      <c r="T217">
        <f t="shared" si="3"/>
        <v>217</v>
      </c>
      <c r="W217" s="5">
        <v>64.55</v>
      </c>
      <c r="X217" s="5" t="s">
        <v>297</v>
      </c>
      <c r="Y217" s="5" t="s">
        <v>297</v>
      </c>
    </row>
    <row r="218" spans="5:25">
      <c r="H218" s="19">
        <v>209</v>
      </c>
      <c r="I218" s="19"/>
      <c r="J218" s="21">
        <v>8313</v>
      </c>
      <c r="K218" s="21"/>
      <c r="L218" s="26" t="s">
        <v>247</v>
      </c>
      <c r="M218" s="20" t="s">
        <v>221</v>
      </c>
      <c r="T218">
        <f t="shared" si="3"/>
        <v>218</v>
      </c>
      <c r="W218" s="6">
        <v>10.67</v>
      </c>
      <c r="X218" s="6" t="s">
        <v>297</v>
      </c>
      <c r="Y218" s="6" t="s">
        <v>297</v>
      </c>
    </row>
    <row r="219" spans="5:25" ht="14.25" customHeight="1">
      <c r="E219" s="16"/>
      <c r="F219" s="17"/>
      <c r="G219" s="17"/>
      <c r="H219" s="20">
        <v>210</v>
      </c>
      <c r="I219" s="20"/>
      <c r="J219" s="22">
        <v>7200</v>
      </c>
      <c r="K219" s="22"/>
      <c r="L219" s="27" t="s">
        <v>249</v>
      </c>
      <c r="M219" s="20" t="s">
        <v>248</v>
      </c>
      <c r="T219">
        <v>219</v>
      </c>
    </row>
    <row r="220" spans="5:25">
      <c r="H220" s="20">
        <v>211</v>
      </c>
      <c r="I220" s="20"/>
      <c r="J220" s="21">
        <v>7201</v>
      </c>
      <c r="K220" s="21"/>
      <c r="L220" s="26" t="s">
        <v>250</v>
      </c>
      <c r="M220" s="20" t="s">
        <v>248</v>
      </c>
      <c r="T220">
        <f t="shared" si="3"/>
        <v>220</v>
      </c>
      <c r="W220" s="6">
        <v>74.75</v>
      </c>
      <c r="X220" s="6" t="s">
        <v>297</v>
      </c>
      <c r="Y220" s="6" t="s">
        <v>297</v>
      </c>
    </row>
    <row r="221" spans="5:25">
      <c r="H221" s="19">
        <v>212</v>
      </c>
      <c r="I221" s="19"/>
      <c r="J221" s="22">
        <v>7202</v>
      </c>
      <c r="K221" s="22"/>
      <c r="L221" s="27" t="s">
        <v>251</v>
      </c>
      <c r="M221" s="20" t="s">
        <v>248</v>
      </c>
      <c r="T221">
        <f t="shared" si="3"/>
        <v>221</v>
      </c>
      <c r="W221" s="5">
        <v>126.7</v>
      </c>
      <c r="X221" s="5" t="s">
        <v>297</v>
      </c>
      <c r="Y221" s="5" t="s">
        <v>297</v>
      </c>
    </row>
    <row r="222" spans="5:25">
      <c r="H222" s="19">
        <v>213</v>
      </c>
      <c r="I222" s="19"/>
      <c r="J222" s="21">
        <v>7203</v>
      </c>
      <c r="K222" s="21"/>
      <c r="L222" s="26" t="s">
        <v>252</v>
      </c>
      <c r="M222" s="20" t="s">
        <v>248</v>
      </c>
      <c r="T222">
        <f t="shared" si="3"/>
        <v>222</v>
      </c>
      <c r="W222" s="6">
        <v>227.8</v>
      </c>
      <c r="X222" s="6" t="s">
        <v>297</v>
      </c>
      <c r="Y222" s="6" t="s">
        <v>297</v>
      </c>
    </row>
    <row r="223" spans="5:25">
      <c r="H223" s="20">
        <v>214</v>
      </c>
      <c r="I223" s="20"/>
      <c r="J223" s="22">
        <v>7204</v>
      </c>
      <c r="K223" s="22"/>
      <c r="L223" s="27" t="s">
        <v>253</v>
      </c>
      <c r="M223" s="20" t="s">
        <v>248</v>
      </c>
      <c r="T223">
        <f t="shared" si="3"/>
        <v>223</v>
      </c>
      <c r="W223" s="5">
        <v>40</v>
      </c>
      <c r="X223" s="5" t="s">
        <v>297</v>
      </c>
      <c r="Y223" s="5" t="s">
        <v>297</v>
      </c>
    </row>
    <row r="224" spans="5:25">
      <c r="H224" s="20">
        <v>215</v>
      </c>
      <c r="I224" s="20"/>
      <c r="J224" s="21">
        <v>7211</v>
      </c>
      <c r="K224" s="21"/>
      <c r="L224" s="26" t="s">
        <v>254</v>
      </c>
      <c r="M224" s="20" t="s">
        <v>248</v>
      </c>
      <c r="T224">
        <f t="shared" si="3"/>
        <v>224</v>
      </c>
      <c r="W224" s="6">
        <v>25.18</v>
      </c>
      <c r="X224" s="6" t="s">
        <v>297</v>
      </c>
      <c r="Y224" s="6" t="s">
        <v>297</v>
      </c>
    </row>
    <row r="225" spans="6:25" ht="14.25" customHeight="1">
      <c r="F225" s="15"/>
      <c r="G225" s="15"/>
      <c r="H225" s="19">
        <v>216</v>
      </c>
      <c r="I225" s="19"/>
      <c r="J225" s="22">
        <v>7010</v>
      </c>
      <c r="K225" s="22"/>
      <c r="L225" s="27" t="s">
        <v>40</v>
      </c>
      <c r="M225" s="23" t="s">
        <v>255</v>
      </c>
      <c r="T225">
        <v>225</v>
      </c>
    </row>
    <row r="226" spans="6:25">
      <c r="H226" s="19">
        <v>217</v>
      </c>
      <c r="I226" s="19"/>
      <c r="J226" s="21">
        <v>7020</v>
      </c>
      <c r="K226" s="21"/>
      <c r="L226" s="26" t="s">
        <v>256</v>
      </c>
      <c r="M226" s="23" t="s">
        <v>255</v>
      </c>
      <c r="T226">
        <f t="shared" si="3"/>
        <v>226</v>
      </c>
      <c r="W226" s="6">
        <v>5.19</v>
      </c>
      <c r="X226" s="6" t="s">
        <v>297</v>
      </c>
      <c r="Y226" s="6" t="s">
        <v>297</v>
      </c>
    </row>
    <row r="227" spans="6:25">
      <c r="H227" s="20">
        <v>218</v>
      </c>
      <c r="I227" s="20"/>
      <c r="J227" s="22">
        <v>7030</v>
      </c>
      <c r="K227" s="22"/>
      <c r="L227" s="27" t="s">
        <v>257</v>
      </c>
      <c r="M227" s="23" t="s">
        <v>255</v>
      </c>
      <c r="T227">
        <f t="shared" si="3"/>
        <v>227</v>
      </c>
      <c r="W227" s="5">
        <v>13.37</v>
      </c>
      <c r="X227" s="5" t="s">
        <v>297</v>
      </c>
      <c r="Y227" s="5" t="s">
        <v>297</v>
      </c>
    </row>
    <row r="228" spans="6:25">
      <c r="H228" s="20">
        <v>219</v>
      </c>
      <c r="I228" s="20"/>
      <c r="J228" s="21">
        <v>7040</v>
      </c>
      <c r="K228" s="21"/>
      <c r="L228" s="26" t="s">
        <v>258</v>
      </c>
      <c r="M228" s="23" t="s">
        <v>255</v>
      </c>
      <c r="T228">
        <f t="shared" si="3"/>
        <v>228</v>
      </c>
      <c r="W228" s="6">
        <v>5.16</v>
      </c>
      <c r="X228" s="6" t="s">
        <v>297</v>
      </c>
      <c r="Y228" s="6" t="s">
        <v>297</v>
      </c>
    </row>
    <row r="229" spans="6:25">
      <c r="F229" s="17"/>
      <c r="G229" s="17"/>
      <c r="H229" s="19">
        <v>220</v>
      </c>
      <c r="I229" s="19"/>
      <c r="J229" s="22">
        <v>2080</v>
      </c>
      <c r="K229" s="22"/>
      <c r="L229" s="27" t="s">
        <v>260</v>
      </c>
      <c r="M229" s="20" t="s">
        <v>259</v>
      </c>
      <c r="T229" t="e">
        <f>+#REF!+1</f>
        <v>#REF!</v>
      </c>
      <c r="W229" s="6">
        <v>9.4</v>
      </c>
      <c r="X229" s="6" t="s">
        <v>297</v>
      </c>
      <c r="Y229" s="6" t="s">
        <v>297</v>
      </c>
    </row>
    <row r="230" spans="6:25">
      <c r="H230" s="19">
        <v>221</v>
      </c>
      <c r="I230" s="19"/>
      <c r="J230" s="21">
        <v>2081</v>
      </c>
      <c r="K230" s="21"/>
      <c r="L230" s="26" t="s">
        <v>261</v>
      </c>
      <c r="M230" s="20" t="s">
        <v>259</v>
      </c>
      <c r="T230" t="e">
        <f t="shared" si="3"/>
        <v>#REF!</v>
      </c>
      <c r="W230" s="5">
        <v>4.18</v>
      </c>
      <c r="X230" s="5" t="s">
        <v>297</v>
      </c>
      <c r="Y230" s="5" t="s">
        <v>297</v>
      </c>
    </row>
    <row r="231" spans="6:25">
      <c r="H231" s="20">
        <v>222</v>
      </c>
      <c r="I231" s="20"/>
      <c r="J231" s="22">
        <v>2082</v>
      </c>
      <c r="K231" s="22"/>
      <c r="L231" s="27" t="s">
        <v>262</v>
      </c>
      <c r="M231" s="20" t="s">
        <v>259</v>
      </c>
      <c r="T231" t="e">
        <f t="shared" si="3"/>
        <v>#REF!</v>
      </c>
      <c r="W231" s="6">
        <v>4.63</v>
      </c>
      <c r="X231" s="6" t="s">
        <v>297</v>
      </c>
      <c r="Y231" s="6" t="s">
        <v>297</v>
      </c>
    </row>
    <row r="232" spans="6:25">
      <c r="H232" s="20">
        <v>223</v>
      </c>
      <c r="I232" s="20"/>
      <c r="J232" s="21">
        <v>2083</v>
      </c>
      <c r="K232" s="21"/>
      <c r="L232" s="26" t="s">
        <v>263</v>
      </c>
      <c r="M232" s="20" t="s">
        <v>259</v>
      </c>
      <c r="T232" t="e">
        <f t="shared" si="3"/>
        <v>#REF!</v>
      </c>
      <c r="W232" s="5">
        <v>4.26</v>
      </c>
      <c r="X232" s="5" t="s">
        <v>297</v>
      </c>
      <c r="Y232" s="5" t="s">
        <v>297</v>
      </c>
    </row>
    <row r="233" spans="6:25">
      <c r="H233" s="19">
        <v>224</v>
      </c>
      <c r="I233" s="19"/>
      <c r="J233" s="22">
        <v>2084</v>
      </c>
      <c r="K233" s="22"/>
      <c r="L233" s="27" t="s">
        <v>264</v>
      </c>
      <c r="M233" s="20" t="s">
        <v>259</v>
      </c>
      <c r="T233" t="e">
        <f t="shared" si="3"/>
        <v>#REF!</v>
      </c>
      <c r="W233" s="6">
        <v>6.88</v>
      </c>
      <c r="X233" s="6" t="s">
        <v>297</v>
      </c>
      <c r="Y233" s="6" t="s">
        <v>297</v>
      </c>
    </row>
    <row r="234" spans="6:25">
      <c r="H234" s="19">
        <v>225</v>
      </c>
      <c r="I234" s="19"/>
      <c r="J234" s="21">
        <v>5110</v>
      </c>
      <c r="K234" s="21"/>
      <c r="L234" s="26" t="s">
        <v>11</v>
      </c>
      <c r="M234" s="20" t="s">
        <v>259</v>
      </c>
      <c r="T234" t="e">
        <f t="shared" si="3"/>
        <v>#REF!</v>
      </c>
      <c r="W234" s="5">
        <v>5.49</v>
      </c>
      <c r="X234" s="5" t="s">
        <v>297</v>
      </c>
      <c r="Y234" s="5" t="s">
        <v>297</v>
      </c>
    </row>
    <row r="235" spans="6:25">
      <c r="F235" s="15"/>
      <c r="G235" s="15"/>
      <c r="H235" s="20">
        <v>226</v>
      </c>
      <c r="I235" s="20"/>
      <c r="J235" s="22">
        <v>4330</v>
      </c>
      <c r="K235" s="22"/>
      <c r="L235" s="27" t="s">
        <v>266</v>
      </c>
      <c r="M235" s="23" t="s">
        <v>265</v>
      </c>
      <c r="T235" t="e">
        <f>+#REF!+1</f>
        <v>#REF!</v>
      </c>
      <c r="W235" s="6">
        <v>6.64</v>
      </c>
      <c r="X235" s="6" t="s">
        <v>297</v>
      </c>
      <c r="Y235" s="6" t="s">
        <v>297</v>
      </c>
    </row>
    <row r="236" spans="6:25">
      <c r="H236" s="20">
        <v>227</v>
      </c>
      <c r="I236" s="20"/>
      <c r="J236" s="21">
        <v>4331</v>
      </c>
      <c r="K236" s="21"/>
      <c r="L236" s="26" t="s">
        <v>267</v>
      </c>
      <c r="M236" s="23" t="s">
        <v>265</v>
      </c>
      <c r="T236" t="e">
        <f t="shared" ref="T236:T256" si="4">+T235+1</f>
        <v>#REF!</v>
      </c>
      <c r="W236" s="5">
        <v>4.51</v>
      </c>
      <c r="X236" s="5" t="s">
        <v>297</v>
      </c>
      <c r="Y236" s="5" t="s">
        <v>297</v>
      </c>
    </row>
    <row r="237" spans="6:25" ht="30">
      <c r="H237" s="19">
        <v>228</v>
      </c>
      <c r="I237" s="19"/>
      <c r="J237" s="22">
        <v>4332</v>
      </c>
      <c r="K237" s="22"/>
      <c r="L237" s="27" t="s">
        <v>268</v>
      </c>
      <c r="M237" s="23" t="s">
        <v>265</v>
      </c>
      <c r="T237" t="e">
        <f t="shared" si="4"/>
        <v>#REF!</v>
      </c>
      <c r="W237" s="6">
        <v>3.67</v>
      </c>
      <c r="X237" s="6" t="s">
        <v>297</v>
      </c>
      <c r="Y237" s="6" t="s">
        <v>297</v>
      </c>
    </row>
    <row r="238" spans="6:25">
      <c r="H238" s="19">
        <v>229</v>
      </c>
      <c r="I238" s="19"/>
      <c r="J238" s="21">
        <v>4333</v>
      </c>
      <c r="K238" s="21"/>
      <c r="L238" s="26" t="s">
        <v>269</v>
      </c>
      <c r="M238" s="23" t="s">
        <v>265</v>
      </c>
      <c r="T238" t="e">
        <f t="shared" si="4"/>
        <v>#REF!</v>
      </c>
      <c r="W238" s="5">
        <v>9.14</v>
      </c>
      <c r="X238" s="5" t="s">
        <v>297</v>
      </c>
      <c r="Y238" s="5" t="s">
        <v>297</v>
      </c>
    </row>
    <row r="239" spans="6:25">
      <c r="H239" s="20">
        <v>230</v>
      </c>
      <c r="I239" s="20"/>
      <c r="J239" s="22">
        <v>4334</v>
      </c>
      <c r="K239" s="22"/>
      <c r="L239" s="27" t="s">
        <v>270</v>
      </c>
      <c r="M239" s="23" t="s">
        <v>265</v>
      </c>
      <c r="T239" t="e">
        <f t="shared" si="4"/>
        <v>#REF!</v>
      </c>
      <c r="W239" s="6">
        <v>5.64</v>
      </c>
      <c r="X239" s="6" t="s">
        <v>297</v>
      </c>
      <c r="Y239" s="6" t="s">
        <v>297</v>
      </c>
    </row>
    <row r="240" spans="6:25">
      <c r="H240" s="20">
        <v>231</v>
      </c>
      <c r="I240" s="20"/>
      <c r="J240" s="21">
        <v>4335</v>
      </c>
      <c r="K240" s="21"/>
      <c r="L240" s="26" t="s">
        <v>271</v>
      </c>
      <c r="M240" s="23" t="s">
        <v>265</v>
      </c>
      <c r="T240" t="e">
        <f t="shared" si="4"/>
        <v>#REF!</v>
      </c>
      <c r="W240" s="5">
        <v>8.11</v>
      </c>
      <c r="X240" s="5" t="s">
        <v>297</v>
      </c>
      <c r="Y240" s="5" t="s">
        <v>297</v>
      </c>
    </row>
    <row r="241" spans="6:25">
      <c r="H241" s="19">
        <v>232</v>
      </c>
      <c r="I241" s="19"/>
      <c r="J241" s="22">
        <v>4336</v>
      </c>
      <c r="K241" s="22"/>
      <c r="L241" s="27" t="s">
        <v>272</v>
      </c>
      <c r="M241" s="23" t="s">
        <v>265</v>
      </c>
      <c r="T241" t="e">
        <f t="shared" si="4"/>
        <v>#REF!</v>
      </c>
      <c r="W241" s="6">
        <v>7.73</v>
      </c>
      <c r="X241" s="6" t="s">
        <v>297</v>
      </c>
      <c r="Y241" s="6" t="s">
        <v>297</v>
      </c>
    </row>
    <row r="242" spans="6:25">
      <c r="H242" s="19">
        <v>233</v>
      </c>
      <c r="I242" s="19"/>
      <c r="J242" s="21">
        <v>4337</v>
      </c>
      <c r="K242" s="21"/>
      <c r="L242" s="26" t="s">
        <v>273</v>
      </c>
      <c r="M242" s="23" t="s">
        <v>265</v>
      </c>
      <c r="T242">
        <v>244</v>
      </c>
    </row>
    <row r="243" spans="6:25">
      <c r="H243" s="20">
        <v>234</v>
      </c>
      <c r="I243" s="20"/>
      <c r="J243" s="22">
        <v>4338</v>
      </c>
      <c r="K243" s="22"/>
      <c r="L243" s="27" t="s">
        <v>20</v>
      </c>
      <c r="M243" s="23" t="s">
        <v>265</v>
      </c>
      <c r="T243">
        <f t="shared" si="4"/>
        <v>245</v>
      </c>
      <c r="W243" s="5">
        <v>17.96</v>
      </c>
      <c r="X243" s="5" t="s">
        <v>297</v>
      </c>
      <c r="Y243" s="5" t="s">
        <v>297</v>
      </c>
    </row>
    <row r="244" spans="6:25">
      <c r="H244" s="20">
        <v>235</v>
      </c>
      <c r="I244" s="20"/>
      <c r="J244" s="21">
        <v>4339</v>
      </c>
      <c r="K244" s="21"/>
      <c r="L244" s="26" t="s">
        <v>274</v>
      </c>
      <c r="M244" s="23" t="s">
        <v>265</v>
      </c>
      <c r="T244">
        <f t="shared" si="4"/>
        <v>246</v>
      </c>
      <c r="W244" s="6">
        <v>37</v>
      </c>
      <c r="X244" s="6" t="s">
        <v>297</v>
      </c>
      <c r="Y244" s="6" t="s">
        <v>297</v>
      </c>
    </row>
    <row r="245" spans="6:25">
      <c r="H245" s="19">
        <v>236</v>
      </c>
      <c r="I245" s="19"/>
      <c r="J245" s="22">
        <v>4340</v>
      </c>
      <c r="K245" s="22"/>
      <c r="L245" s="27" t="s">
        <v>275</v>
      </c>
      <c r="M245" s="23" t="s">
        <v>265</v>
      </c>
      <c r="T245">
        <f t="shared" si="4"/>
        <v>247</v>
      </c>
      <c r="W245" s="5">
        <v>76.05</v>
      </c>
      <c r="X245" s="5" t="s">
        <v>297</v>
      </c>
      <c r="Y245" s="5" t="s">
        <v>297</v>
      </c>
    </row>
    <row r="246" spans="6:25">
      <c r="H246" s="19">
        <v>237</v>
      </c>
      <c r="I246" s="19"/>
      <c r="J246" s="21">
        <v>4342</v>
      </c>
      <c r="K246" s="21"/>
      <c r="L246" s="26" t="s">
        <v>276</v>
      </c>
      <c r="M246" s="23" t="s">
        <v>265</v>
      </c>
      <c r="T246">
        <f t="shared" si="4"/>
        <v>248</v>
      </c>
      <c r="W246" s="6">
        <v>32.04</v>
      </c>
      <c r="X246" s="6" t="s">
        <v>297</v>
      </c>
      <c r="Y246" s="6" t="s">
        <v>297</v>
      </c>
    </row>
    <row r="247" spans="6:25">
      <c r="H247" s="20">
        <v>238</v>
      </c>
      <c r="I247" s="20"/>
      <c r="J247" s="22">
        <v>4344</v>
      </c>
      <c r="K247" s="22"/>
      <c r="L247" s="27" t="s">
        <v>277</v>
      </c>
      <c r="M247" s="23" t="s">
        <v>265</v>
      </c>
      <c r="T247">
        <f t="shared" si="4"/>
        <v>249</v>
      </c>
      <c r="W247" s="5">
        <v>12.01</v>
      </c>
      <c r="X247" s="5" t="s">
        <v>297</v>
      </c>
      <c r="Y247" s="5" t="s">
        <v>297</v>
      </c>
    </row>
    <row r="248" spans="6:25">
      <c r="H248" s="20">
        <v>239</v>
      </c>
      <c r="I248" s="20"/>
      <c r="J248" s="21">
        <v>4345</v>
      </c>
      <c r="K248" s="21"/>
      <c r="L248" s="26" t="s">
        <v>278</v>
      </c>
      <c r="M248" s="23" t="s">
        <v>265</v>
      </c>
      <c r="T248">
        <f t="shared" si="4"/>
        <v>250</v>
      </c>
      <c r="W248" s="6">
        <v>46.4</v>
      </c>
      <c r="X248" s="6" t="s">
        <v>297</v>
      </c>
      <c r="Y248" s="6" t="s">
        <v>297</v>
      </c>
    </row>
    <row r="249" spans="6:25">
      <c r="H249" s="19">
        <v>240</v>
      </c>
      <c r="I249" s="19"/>
      <c r="J249" s="22">
        <v>4346</v>
      </c>
      <c r="K249" s="22"/>
      <c r="L249" s="27" t="s">
        <v>279</v>
      </c>
      <c r="M249" s="23" t="s">
        <v>265</v>
      </c>
      <c r="T249">
        <f t="shared" si="4"/>
        <v>251</v>
      </c>
      <c r="W249" s="5">
        <v>18.170000000000002</v>
      </c>
      <c r="X249" s="5" t="s">
        <v>297</v>
      </c>
      <c r="Y249" s="5" t="s">
        <v>297</v>
      </c>
    </row>
    <row r="250" spans="6:25">
      <c r="H250" s="19">
        <v>241</v>
      </c>
      <c r="I250" s="19"/>
      <c r="J250" s="21">
        <v>4347</v>
      </c>
      <c r="K250" s="21"/>
      <c r="L250" s="26" t="s">
        <v>280</v>
      </c>
      <c r="M250" s="23" t="s">
        <v>265</v>
      </c>
      <c r="T250">
        <f t="shared" si="4"/>
        <v>252</v>
      </c>
      <c r="W250" s="6">
        <v>18.04</v>
      </c>
      <c r="X250" s="6" t="s">
        <v>297</v>
      </c>
      <c r="Y250" s="6" t="s">
        <v>297</v>
      </c>
    </row>
    <row r="251" spans="6:25">
      <c r="H251" s="20">
        <v>242</v>
      </c>
      <c r="I251" s="20"/>
      <c r="J251" s="22">
        <v>4348</v>
      </c>
      <c r="K251" s="22"/>
      <c r="L251" s="27" t="s">
        <v>281</v>
      </c>
      <c r="M251" s="23" t="s">
        <v>265</v>
      </c>
      <c r="T251">
        <f t="shared" si="4"/>
        <v>253</v>
      </c>
      <c r="W251" s="5">
        <v>12.45</v>
      </c>
      <c r="X251" s="5" t="s">
        <v>297</v>
      </c>
      <c r="Y251" s="5" t="s">
        <v>297</v>
      </c>
    </row>
    <row r="252" spans="6:25" ht="30">
      <c r="H252" s="20">
        <v>243</v>
      </c>
      <c r="I252" s="20"/>
      <c r="J252" s="21">
        <v>4349</v>
      </c>
      <c r="K252" s="21"/>
      <c r="L252" s="26" t="s">
        <v>282</v>
      </c>
      <c r="M252" s="23" t="s">
        <v>265</v>
      </c>
      <c r="T252">
        <f t="shared" si="4"/>
        <v>254</v>
      </c>
      <c r="W252" s="6">
        <v>18.16</v>
      </c>
      <c r="X252" s="6" t="s">
        <v>297</v>
      </c>
      <c r="Y252" s="6" t="s">
        <v>297</v>
      </c>
    </row>
    <row r="253" spans="6:25">
      <c r="H253" s="19">
        <v>244</v>
      </c>
      <c r="I253" s="19"/>
      <c r="J253" s="22">
        <v>4350</v>
      </c>
      <c r="K253" s="22"/>
      <c r="L253" s="27" t="s">
        <v>283</v>
      </c>
      <c r="M253" s="23" t="s">
        <v>265</v>
      </c>
      <c r="T253">
        <f t="shared" si="4"/>
        <v>255</v>
      </c>
      <c r="W253" s="5">
        <v>20.3</v>
      </c>
      <c r="X253" s="5" t="s">
        <v>297</v>
      </c>
      <c r="Y253" s="5" t="s">
        <v>297</v>
      </c>
    </row>
    <row r="254" spans="6:25" ht="14.25" customHeight="1">
      <c r="F254" s="15"/>
      <c r="G254" s="15"/>
      <c r="H254" s="19">
        <v>245</v>
      </c>
      <c r="I254" s="19"/>
      <c r="J254" s="21">
        <v>4020</v>
      </c>
      <c r="K254" s="21"/>
      <c r="L254" s="26" t="s">
        <v>285</v>
      </c>
      <c r="M254" s="23" t="s">
        <v>284</v>
      </c>
      <c r="T254" t="e">
        <f>+#REF!+1</f>
        <v>#REF!</v>
      </c>
      <c r="W254" s="5">
        <v>38.32</v>
      </c>
      <c r="X254" s="5" t="s">
        <v>297</v>
      </c>
      <c r="Y254" s="5" t="s">
        <v>297</v>
      </c>
    </row>
    <row r="255" spans="6:25">
      <c r="H255" s="20">
        <v>246</v>
      </c>
      <c r="I255" s="20"/>
      <c r="J255" s="22">
        <v>4090</v>
      </c>
      <c r="K255" s="22"/>
      <c r="L255" s="27" t="s">
        <v>286</v>
      </c>
      <c r="M255" s="23" t="s">
        <v>284</v>
      </c>
      <c r="T255" t="e">
        <f t="shared" si="4"/>
        <v>#REF!</v>
      </c>
      <c r="W255" s="6">
        <v>4.7699999999999996</v>
      </c>
      <c r="X255" s="6" t="s">
        <v>297</v>
      </c>
      <c r="Y255" s="6" t="s">
        <v>297</v>
      </c>
    </row>
    <row r="256" spans="6:25">
      <c r="H256" s="20">
        <v>247</v>
      </c>
      <c r="I256" s="20"/>
      <c r="J256" s="21">
        <v>4100</v>
      </c>
      <c r="K256" s="21"/>
      <c r="L256" s="26" t="s">
        <v>287</v>
      </c>
      <c r="M256" s="23" t="s">
        <v>284</v>
      </c>
      <c r="T256" t="e">
        <f t="shared" si="4"/>
        <v>#REF!</v>
      </c>
      <c r="W256" s="5">
        <v>22.74</v>
      </c>
      <c r="X256" s="5" t="s">
        <v>297</v>
      </c>
      <c r="Y256" s="5" t="s">
        <v>297</v>
      </c>
    </row>
    <row r="257" spans="8:13">
      <c r="H257" s="19">
        <v>248</v>
      </c>
      <c r="I257" s="19"/>
      <c r="J257" s="22">
        <v>4150</v>
      </c>
      <c r="K257" s="22"/>
      <c r="L257" s="27" t="s">
        <v>288</v>
      </c>
      <c r="M257" s="23" t="s">
        <v>284</v>
      </c>
    </row>
    <row r="258" spans="8:13">
      <c r="H258" s="19">
        <v>249</v>
      </c>
      <c r="I258" s="19"/>
      <c r="J258" s="21">
        <v>4220</v>
      </c>
      <c r="K258" s="21"/>
      <c r="L258" s="26" t="s">
        <v>289</v>
      </c>
      <c r="M258" s="23" t="s">
        <v>284</v>
      </c>
    </row>
    <row r="259" spans="8:13">
      <c r="H259" s="20">
        <v>250</v>
      </c>
      <c r="I259" s="20"/>
      <c r="J259" s="22">
        <v>4230</v>
      </c>
      <c r="K259" s="22"/>
      <c r="L259" s="27" t="s">
        <v>290</v>
      </c>
      <c r="M259" s="23" t="s">
        <v>284</v>
      </c>
    </row>
    <row r="260" spans="8:13">
      <c r="H260" s="20">
        <v>251</v>
      </c>
      <c r="I260" s="20"/>
      <c r="J260" s="21">
        <v>4250</v>
      </c>
      <c r="K260" s="21"/>
      <c r="L260" s="26" t="s">
        <v>291</v>
      </c>
      <c r="M260" s="23" t="s">
        <v>284</v>
      </c>
    </row>
    <row r="261" spans="8:13">
      <c r="H261" s="19">
        <v>252</v>
      </c>
      <c r="I261" s="19"/>
      <c r="J261" s="22">
        <v>4300</v>
      </c>
      <c r="K261" s="22"/>
      <c r="L261" s="27" t="s">
        <v>292</v>
      </c>
      <c r="M261" s="23" t="s">
        <v>284</v>
      </c>
    </row>
    <row r="262" spans="8:13">
      <c r="H262" s="19">
        <v>253</v>
      </c>
      <c r="I262" s="19"/>
      <c r="J262" s="21">
        <v>4310</v>
      </c>
      <c r="K262" s="21"/>
      <c r="L262" s="26" t="s">
        <v>293</v>
      </c>
      <c r="M262" s="23" t="s">
        <v>284</v>
      </c>
    </row>
    <row r="263" spans="8:13">
      <c r="H263" s="20">
        <v>254</v>
      </c>
      <c r="I263" s="20"/>
      <c r="J263" s="22">
        <v>4320</v>
      </c>
      <c r="K263" s="22"/>
      <c r="L263" s="27" t="s">
        <v>294</v>
      </c>
      <c r="M263" s="23" t="s">
        <v>284</v>
      </c>
    </row>
    <row r="264" spans="8:13">
      <c r="H264" s="20">
        <v>255</v>
      </c>
      <c r="I264" s="20"/>
      <c r="J264" s="21">
        <v>4321</v>
      </c>
      <c r="K264" s="21"/>
      <c r="L264" s="26" t="s">
        <v>295</v>
      </c>
      <c r="M264" s="23" t="s">
        <v>284</v>
      </c>
    </row>
    <row r="265" spans="8:13">
      <c r="H265" s="19">
        <v>256</v>
      </c>
      <c r="I265" s="19"/>
      <c r="J265" s="22">
        <v>4322</v>
      </c>
      <c r="K265" s="22"/>
      <c r="L265" s="27" t="s">
        <v>14</v>
      </c>
      <c r="M265" s="23" t="s">
        <v>284</v>
      </c>
    </row>
    <row r="266" spans="8:13">
      <c r="H266" s="19">
        <v>257</v>
      </c>
      <c r="I266" s="19"/>
      <c r="J266" s="21">
        <v>4323</v>
      </c>
      <c r="K266" s="21"/>
      <c r="L266" s="26" t="s">
        <v>9</v>
      </c>
      <c r="M266" s="23" t="s">
        <v>284</v>
      </c>
    </row>
    <row r="267" spans="8:13">
      <c r="H267" s="20">
        <v>258</v>
      </c>
      <c r="I267" s="20"/>
      <c r="J267" s="22">
        <v>4324</v>
      </c>
      <c r="K267" s="22"/>
      <c r="L267" s="27" t="s">
        <v>296</v>
      </c>
      <c r="M267" s="23" t="s">
        <v>284</v>
      </c>
    </row>
    <row r="268" spans="8:13">
      <c r="H268" s="20">
        <v>259</v>
      </c>
      <c r="I268" s="20"/>
      <c r="J268" s="21">
        <v>4325</v>
      </c>
      <c r="K268" s="21"/>
      <c r="L268" s="26" t="s">
        <v>33</v>
      </c>
      <c r="M268" s="23" t="s">
        <v>284</v>
      </c>
    </row>
  </sheetData>
  <hyperlinks>
    <hyperlink ref="L10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L11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L12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L13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L14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L15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L16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L17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L18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L19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L20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L21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L22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L23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L24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L25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L26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L27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L28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L29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L30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L31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L32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L33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L34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L35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L36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L37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L38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L39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L40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L41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L42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L43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L44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L45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L46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L47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L48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L49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L50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L51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L52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L53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L54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L55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L56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L57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L58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L59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L60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L61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L62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L63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L64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L65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L66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L67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L68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L69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L70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L71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L72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L73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L74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L75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L76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L77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L78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L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L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L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L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L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L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L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L86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L87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L88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L89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L90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L91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L92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L93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L94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L95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L96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L97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L98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L99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L100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L101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L102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L103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L104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L105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L106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L107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L108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L109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L110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L111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L112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L113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L114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L115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L116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L117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L118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L119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L120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L121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L122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L123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L124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L125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L126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L127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L128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L129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L130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L131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L132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L133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L134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L135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L136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L137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L138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L139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L140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L141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L142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L143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L144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L145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L146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L147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L148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L149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L150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L151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L152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L153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L154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L155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L156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L157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L158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L159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L160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L161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L162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L163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L164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L165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L166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L167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L168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L16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L17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L17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L172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L173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L174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L175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L176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L177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L178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L179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L180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L181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L182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L183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L184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L185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L186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L187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L188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L189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L190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L191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L192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L193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L194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L195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L196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L197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L198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L199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L200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L201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L202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L203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L204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L205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L206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L207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L208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L209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L210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L211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L212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L213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L214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L215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L216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L217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L218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L219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L220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L221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L222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L223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L224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L225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L226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L227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L228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L229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L230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L231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L232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L233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L234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L235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L236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L237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L238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L239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L240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L241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L242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L243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L244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L245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L246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L247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L248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L249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L250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L251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L252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L253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L254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L255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L256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L257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L258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L259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L260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L261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L262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L263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L264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L265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L266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L267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L268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  <pageSetup orientation="portrait" r:id="rId2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Orginal Stock Market STock  (2)</vt:lpstr>
      <vt:lpstr>Your Portfolio</vt:lpstr>
      <vt:lpstr>Sheet1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2025-08-24T12:24:30Z</dcterms:modified>
</cp:coreProperties>
</file>